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75" windowWidth="14820" windowHeight="8550" tabRatio="998" activeTab="1"/>
  </bookViews>
  <sheets>
    <sheet name="1.경제활동인구 총괄" sheetId="1" r:id="rId1"/>
    <sheet name="2.연령별 취업자" sheetId="2" r:id="rId2"/>
    <sheet name="3.교육정도별 취업자" sheetId="3" r:id="rId3"/>
    <sheet name="4.산업별 취업자" sheetId="4" r:id="rId4"/>
    <sheet name="5.직업별 취업자" sheetId="5" r:id="rId5"/>
    <sheet name="6.노동조합" sheetId="6" r:id="rId6"/>
    <sheet name="7.시별 노동조합" sheetId="7" r:id="rId7"/>
    <sheet name="8.산업연맹별 노동조합(1)" sheetId="8" r:id="rId8"/>
    <sheet name="8.산업연맹별 노동조합(2)" sheetId="9" r:id="rId9"/>
    <sheet name="9. 노사분규 발생현황" sheetId="10" r:id="rId10"/>
    <sheet name="10. 직업훈련현황 " sheetId="11" r:id="rId11"/>
  </sheets>
  <definedNames>
    <definedName name="_xlnm.Print_Area" localSheetId="2">'3.교육정도별 취업자'!$A$1:$G$30</definedName>
    <definedName name="_xlnm.Print_Area" localSheetId="7">'8.산업연맹별 노동조합(1)'!$A$1:$R$22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B26" authorId="0">
      <text>
        <r>
          <rPr>
            <b/>
            <sz val="11"/>
            <rFont val="굴림"/>
            <family val="3"/>
          </rPr>
          <t>ICC JEJU</t>
        </r>
      </text>
    </comment>
    <comment ref="F26" authorId="0">
      <text>
        <r>
          <rPr>
            <b/>
            <sz val="11"/>
            <rFont val="굴림"/>
            <family val="3"/>
          </rPr>
          <t>ICC JEJU</t>
        </r>
      </text>
    </comment>
    <comment ref="B27" authorId="0">
      <text>
        <r>
          <rPr>
            <b/>
            <sz val="11"/>
            <rFont val="굴림"/>
            <family val="3"/>
          </rPr>
          <t>하얏트리젠시, 탐라대학교</t>
        </r>
      </text>
    </comment>
    <comment ref="F27" authorId="0">
      <text>
        <r>
          <rPr>
            <b/>
            <sz val="11"/>
            <rFont val="굴림"/>
            <family val="3"/>
          </rPr>
          <t>하얏트리젠시, 탐라대학교</t>
        </r>
      </text>
    </comment>
  </commentList>
</comments>
</file>

<file path=xl/sharedStrings.xml><?xml version="1.0" encoding="utf-8"?>
<sst xmlns="http://schemas.openxmlformats.org/spreadsheetml/2006/main" count="897" uniqueCount="359">
  <si>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</si>
  <si>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t>(Unit : thousand persons)</t>
  </si>
  <si>
    <t>2 0 0 4</t>
  </si>
  <si>
    <t>2 0 0 5</t>
  </si>
  <si>
    <t>2 0 0 6</t>
  </si>
  <si>
    <r>
      <t xml:space="preserve">2. 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   Employed Persons by Age Group</t>
    </r>
  </si>
  <si>
    <t xml:space="preserve">        (Unit : thousand persons)</t>
  </si>
  <si>
    <t>합계</t>
  </si>
  <si>
    <r>
      <t>15 ~ 19</t>
    </r>
    <r>
      <rPr>
        <sz val="10"/>
        <rFont val="굴림"/>
        <family val="3"/>
      </rPr>
      <t>세</t>
    </r>
  </si>
  <si>
    <r>
      <t>20 ~ 24</t>
    </r>
    <r>
      <rPr>
        <sz val="10"/>
        <rFont val="굴림"/>
        <family val="3"/>
      </rPr>
      <t>세</t>
    </r>
  </si>
  <si>
    <r>
      <t>25 ~29</t>
    </r>
    <r>
      <rPr>
        <sz val="10"/>
        <rFont val="굴림"/>
        <family val="3"/>
      </rPr>
      <t>세</t>
    </r>
  </si>
  <si>
    <r>
      <t xml:space="preserve">30 ~34 </t>
    </r>
    <r>
      <rPr>
        <sz val="10"/>
        <rFont val="굴림"/>
        <family val="3"/>
      </rPr>
      <t>세</t>
    </r>
  </si>
  <si>
    <r>
      <t xml:space="preserve">35 ~ 39 </t>
    </r>
    <r>
      <rPr>
        <sz val="10"/>
        <rFont val="굴림"/>
        <family val="3"/>
      </rPr>
      <t>세</t>
    </r>
  </si>
  <si>
    <r>
      <t>40 ~ 44</t>
    </r>
    <r>
      <rPr>
        <sz val="10"/>
        <rFont val="굴림"/>
        <family val="3"/>
      </rPr>
      <t>세</t>
    </r>
  </si>
  <si>
    <r>
      <t xml:space="preserve">45 ~49 </t>
    </r>
    <r>
      <rPr>
        <sz val="10"/>
        <rFont val="굴림"/>
        <family val="3"/>
      </rPr>
      <t>세</t>
    </r>
  </si>
  <si>
    <r>
      <t>50 ~54</t>
    </r>
    <r>
      <rPr>
        <sz val="10"/>
        <rFont val="굴림"/>
        <family val="3"/>
      </rPr>
      <t>세</t>
    </r>
  </si>
  <si>
    <r>
      <t>55 ~ 59</t>
    </r>
    <r>
      <rPr>
        <sz val="10"/>
        <rFont val="굴림"/>
        <family val="3"/>
      </rPr>
      <t>세</t>
    </r>
  </si>
  <si>
    <r>
      <t>60 ~64</t>
    </r>
    <r>
      <rPr>
        <sz val="10"/>
        <rFont val="굴림"/>
        <family val="3"/>
      </rPr>
      <t>세</t>
    </r>
  </si>
  <si>
    <r>
      <t>65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</si>
  <si>
    <t>years old &amp;</t>
  </si>
  <si>
    <t>Total</t>
  </si>
  <si>
    <t>years old</t>
  </si>
  <si>
    <t>years old</t>
  </si>
  <si>
    <t>over</t>
  </si>
  <si>
    <t>합    계</t>
  </si>
  <si>
    <t>남    자</t>
  </si>
  <si>
    <t>Male</t>
  </si>
  <si>
    <t>여    자</t>
  </si>
  <si>
    <t>Female</t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</si>
  <si>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</si>
  <si>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초등학교졸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이하</t>
    </r>
  </si>
  <si>
    <r>
      <t>중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졸</t>
    </r>
  </si>
  <si>
    <r>
      <t>고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졸</t>
    </r>
  </si>
  <si>
    <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상</t>
    </r>
  </si>
  <si>
    <t>Elementary school</t>
  </si>
  <si>
    <t>College /</t>
  </si>
  <si>
    <t>or lower</t>
  </si>
  <si>
    <t>Middle school</t>
  </si>
  <si>
    <t>High school</t>
  </si>
  <si>
    <t>Uni. Or higher</t>
  </si>
  <si>
    <t>합      계</t>
  </si>
  <si>
    <t>남      자</t>
  </si>
  <si>
    <t>여      자</t>
  </si>
  <si>
    <r>
      <t xml:space="preserve">4. </t>
    </r>
    <r>
      <rPr>
        <b/>
        <sz val="18"/>
        <rFont val="굴림"/>
        <family val="3"/>
      </rPr>
      <t>산업별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   Employed Persons by Industry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</si>
  <si>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%) </t>
    </r>
  </si>
  <si>
    <t>(Unit : thousand persons, %)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</si>
  <si>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</si>
  <si>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t>농림어업</t>
  </si>
  <si>
    <r>
      <t>광업</t>
    </r>
    <r>
      <rPr>
        <sz val="10"/>
        <rFont val="Arial"/>
        <family val="2"/>
      </rPr>
      <t>·</t>
    </r>
    <r>
      <rPr>
        <sz val="10"/>
        <rFont val="굴림"/>
        <family val="3"/>
      </rPr>
      <t>제조업</t>
    </r>
    <r>
      <rPr>
        <sz val="10"/>
        <rFont val="Arial"/>
        <family val="2"/>
      </rPr>
      <t xml:space="preserve">    
Mining and manufacturing</t>
    </r>
  </si>
  <si>
    <r>
      <t>사회간접자본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기타사업서비스업
</t>
    </r>
    <r>
      <rPr>
        <sz val="10"/>
        <rFont val="Arial"/>
        <family val="2"/>
      </rPr>
      <t>Social overhead capital &amp; other services</t>
    </r>
  </si>
  <si>
    <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</si>
  <si>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</si>
  <si>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도소매</t>
    </r>
    <r>
      <rPr>
        <sz val="10"/>
        <rFont val="Arial"/>
        <family val="2"/>
      </rPr>
      <t xml:space="preserve">·
</t>
    </r>
    <r>
      <rPr>
        <sz val="10"/>
        <rFont val="굴림"/>
        <family val="3"/>
      </rPr>
      <t>음식숙박업</t>
    </r>
  </si>
  <si>
    <r>
      <t>전기</t>
    </r>
    <r>
      <rPr>
        <sz val="10"/>
        <rFont val="Arial"/>
        <family val="2"/>
      </rPr>
      <t>·</t>
    </r>
    <r>
      <rPr>
        <sz val="10"/>
        <rFont val="굴림"/>
        <family val="3"/>
      </rPr>
      <t>운수
창고</t>
    </r>
    <r>
      <rPr>
        <sz val="10"/>
        <rFont val="Arial"/>
        <family val="2"/>
      </rPr>
      <t>·</t>
    </r>
    <r>
      <rPr>
        <sz val="10"/>
        <rFont val="굴림"/>
        <family val="3"/>
      </rPr>
      <t>금융</t>
    </r>
  </si>
  <si>
    <r>
      <t>사업</t>
    </r>
    <r>
      <rPr>
        <sz val="10"/>
        <rFont val="Arial"/>
        <family val="2"/>
      </rPr>
      <t>·</t>
    </r>
    <r>
      <rPr>
        <sz val="10"/>
        <rFont val="굴림"/>
        <family val="3"/>
      </rPr>
      <t>개인</t>
    </r>
    <r>
      <rPr>
        <sz val="10"/>
        <rFont val="Arial"/>
        <family val="2"/>
      </rPr>
      <t xml:space="preserve">·
</t>
    </r>
    <r>
      <rPr>
        <sz val="10"/>
        <rFont val="굴림"/>
        <family val="3"/>
      </rPr>
      <t>공공서비스
및 기타</t>
    </r>
  </si>
  <si>
    <t>구성비</t>
  </si>
  <si>
    <t>Agriculture,</t>
  </si>
  <si>
    <t/>
  </si>
  <si>
    <t>Wholesale &amp;</t>
  </si>
  <si>
    <t>Electricity,</t>
  </si>
  <si>
    <t>Business,</t>
  </si>
  <si>
    <t>forestry,</t>
  </si>
  <si>
    <t>Manufac-</t>
  </si>
  <si>
    <t>Constru-</t>
  </si>
  <si>
    <t>Retail trade,
Restaurant</t>
  </si>
  <si>
    <t>transport,</t>
  </si>
  <si>
    <t>Personal,
public 
service</t>
  </si>
  <si>
    <t>Compo
sition</t>
  </si>
  <si>
    <t>and fishing</t>
  </si>
  <si>
    <t>turing</t>
  </si>
  <si>
    <t>ction</t>
  </si>
  <si>
    <t>&amp; hotels</t>
  </si>
  <si>
    <t>storage
finance</t>
  </si>
  <si>
    <t>&amp; other</t>
  </si>
  <si>
    <t>사무종사자</t>
  </si>
  <si>
    <t>서비스종사자</t>
  </si>
  <si>
    <t>Compo-</t>
  </si>
  <si>
    <t>Service</t>
  </si>
  <si>
    <t>sition</t>
  </si>
  <si>
    <t>Clerks</t>
  </si>
  <si>
    <t>workers</t>
  </si>
  <si>
    <t xml:space="preserve"> </t>
  </si>
  <si>
    <t>판매종사자</t>
  </si>
  <si>
    <r>
      <t>기능원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관련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기능종사자</t>
    </r>
  </si>
  <si>
    <r>
      <t>장치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기계조작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조립종사자</t>
    </r>
  </si>
  <si>
    <t xml:space="preserve">Skilled </t>
  </si>
  <si>
    <t>Craft and</t>
  </si>
  <si>
    <t>Plant and</t>
  </si>
  <si>
    <t>agricultural</t>
  </si>
  <si>
    <t>related</t>
  </si>
  <si>
    <t>machine</t>
  </si>
  <si>
    <t>Sale</t>
  </si>
  <si>
    <t>forestry and</t>
  </si>
  <si>
    <t>trades</t>
  </si>
  <si>
    <t>operators and</t>
  </si>
  <si>
    <t>Elementary</t>
  </si>
  <si>
    <t>fishery workers</t>
  </si>
  <si>
    <t>assemblers</t>
  </si>
  <si>
    <t>occupations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</si>
  <si>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</si>
  <si>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establishment, person)</t>
  </si>
  <si>
    <t>계</t>
  </si>
  <si>
    <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합</t>
    </r>
  </si>
  <si>
    <r>
      <t>지부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</si>
  <si>
    <t>Unit  unions</t>
  </si>
  <si>
    <t>Chapters and Branches</t>
  </si>
  <si>
    <t>조합수</t>
  </si>
  <si>
    <r>
      <t>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</si>
  <si>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No. of union members</t>
  </si>
  <si>
    <t>Number of</t>
  </si>
  <si>
    <t>남</t>
  </si>
  <si>
    <t>여</t>
  </si>
  <si>
    <t>unions</t>
  </si>
  <si>
    <t>공공서비스</t>
  </si>
  <si>
    <r>
      <t xml:space="preserve">7.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합</t>
    </r>
    <r>
      <rPr>
        <b/>
        <sz val="18"/>
        <rFont val="Arial"/>
        <family val="2"/>
      </rPr>
      <t xml:space="preserve">               Labor Unions by Si</t>
    </r>
  </si>
  <si>
    <t>Number</t>
  </si>
  <si>
    <t>of</t>
  </si>
  <si>
    <r>
      <t xml:space="preserve">8.  </t>
    </r>
    <r>
      <rPr>
        <b/>
        <sz val="18"/>
        <rFont val="굴림"/>
        <family val="3"/>
      </rPr>
      <t>산업연맹별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노동조합</t>
    </r>
    <r>
      <rPr>
        <b/>
        <sz val="18"/>
        <rFont val="Arial"/>
        <family val="2"/>
      </rPr>
      <t xml:space="preserve">                 Labor Unions by Industrial Federation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</si>
  <si>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</si>
  <si>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유
</t>
    </r>
    <r>
      <rPr>
        <sz val="10"/>
        <rFont val="Arial"/>
        <family val="2"/>
      </rPr>
      <t>Textile</t>
    </r>
  </si>
  <si>
    <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산
</t>
    </r>
    <r>
      <rPr>
        <sz val="10"/>
        <rFont val="Arial"/>
        <family val="2"/>
      </rPr>
      <t>Mine</t>
    </r>
  </si>
  <si>
    <r>
      <t xml:space="preserve">외국기관
</t>
    </r>
    <r>
      <rPr>
        <sz val="10"/>
        <rFont val="Arial"/>
        <family val="2"/>
      </rPr>
      <t>Foreign organization</t>
    </r>
  </si>
  <si>
    <r>
      <t>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신
</t>
    </r>
    <r>
      <rPr>
        <sz val="10"/>
        <rFont val="Arial"/>
        <family val="2"/>
      </rPr>
      <t>Communications</t>
    </r>
  </si>
  <si>
    <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운
</t>
    </r>
    <r>
      <rPr>
        <sz val="10"/>
        <rFont val="Arial"/>
        <family val="2"/>
      </rPr>
      <t>Marine transport</t>
    </r>
  </si>
  <si>
    <r>
      <t>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융
</t>
    </r>
    <r>
      <rPr>
        <sz val="10"/>
        <rFont val="Arial"/>
        <family val="2"/>
      </rPr>
      <t>Banking and finance</t>
    </r>
  </si>
  <si>
    <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학
</t>
    </r>
    <r>
      <rPr>
        <sz val="10"/>
        <rFont val="Arial"/>
        <family val="2"/>
      </rPr>
      <t>Chemicals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</si>
  <si>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No. of union
members</t>
    </r>
  </si>
  <si>
    <r>
      <t xml:space="preserve">8.  </t>
    </r>
    <r>
      <rPr>
        <b/>
        <sz val="18"/>
        <rFont val="굴림"/>
        <family val="3"/>
      </rPr>
      <t>산업연맹별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노동조합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Labor Unions by Industrial Federation(Cont'd)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</si>
  <si>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</si>
  <si>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t>(Unit : thousand persons)</t>
  </si>
  <si>
    <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</si>
  <si>
    <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률</t>
    </r>
  </si>
  <si>
    <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구
</t>
    </r>
    <r>
      <rPr>
        <sz val="10"/>
        <rFont val="Arial"/>
        <family val="2"/>
      </rPr>
      <t>Economically  active  population</t>
    </r>
  </si>
  <si>
    <r>
      <t>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율</t>
    </r>
    <r>
      <rPr>
        <sz val="10"/>
        <rFont val="Arial"/>
        <family val="2"/>
      </rPr>
      <t>(%)</t>
    </r>
  </si>
  <si>
    <t>(%)</t>
  </si>
  <si>
    <r>
      <t>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</si>
  <si>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</si>
  <si>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가사</t>
    </r>
    <r>
      <rPr>
        <sz val="10"/>
        <rFont val="Arial"/>
        <family val="2"/>
      </rPr>
      <t>·</t>
    </r>
    <r>
      <rPr>
        <sz val="10"/>
        <rFont val="굴림"/>
        <family val="3"/>
      </rPr>
      <t>육아</t>
    </r>
    <r>
      <rPr>
        <sz val="10"/>
        <rFont val="Arial"/>
        <family val="2"/>
      </rPr>
      <t xml:space="preserve"> </t>
    </r>
  </si>
  <si>
    <r>
      <t>통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</si>
  <si>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>1)</t>
    </r>
  </si>
  <si>
    <t>Economic</t>
  </si>
  <si>
    <t>Housekeeping &amp;</t>
  </si>
  <si>
    <t>Attending</t>
  </si>
  <si>
    <t>participation</t>
  </si>
  <si>
    <t>Unemployment</t>
  </si>
  <si>
    <t>Employed</t>
  </si>
  <si>
    <t>Unemployed</t>
  </si>
  <si>
    <t>caring for child</t>
  </si>
  <si>
    <t>school</t>
  </si>
  <si>
    <t>Others</t>
  </si>
  <si>
    <t>rate</t>
  </si>
  <si>
    <t>2 0 0 5</t>
  </si>
  <si>
    <t>2 0 0 5</t>
  </si>
  <si>
    <t>­</t>
  </si>
  <si>
    <t>­</t>
  </si>
  <si>
    <r>
      <t>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
Metal 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</si>
  <si>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합
</t>
    </r>
    <r>
      <rPr>
        <sz val="10"/>
        <rFont val="Arial"/>
        <family val="2"/>
      </rPr>
      <t>United</t>
    </r>
  </si>
  <si>
    <r>
      <t>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판
</t>
    </r>
    <r>
      <rPr>
        <sz val="10"/>
        <rFont val="Arial"/>
        <family val="2"/>
      </rPr>
      <t>Printing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</si>
  <si>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차
</t>
    </r>
    <r>
      <rPr>
        <sz val="10"/>
        <rFont val="Arial"/>
        <family val="2"/>
      </rPr>
      <t xml:space="preserve">Automobile </t>
    </r>
  </si>
  <si>
    <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광
</t>
    </r>
    <r>
      <rPr>
        <sz val="10"/>
        <rFont val="Arial"/>
        <family val="2"/>
      </rPr>
      <t>Tourism</t>
    </r>
  </si>
  <si>
    <r>
      <t>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시
</t>
    </r>
    <r>
      <rPr>
        <sz val="10"/>
        <rFont val="Arial"/>
        <family val="2"/>
      </rPr>
      <t>Taxi</t>
    </r>
  </si>
  <si>
    <r>
      <t>고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무
</t>
    </r>
    <r>
      <rPr>
        <sz val="10"/>
        <rFont val="Arial"/>
        <family val="2"/>
      </rPr>
      <t>Rubber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</si>
  <si>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Number of
unions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</si>
  <si>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No. of union
members</t>
    </r>
  </si>
  <si>
    <t>­</t>
  </si>
  <si>
    <t>­</t>
  </si>
  <si>
    <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도
</t>
    </r>
    <r>
      <rPr>
        <sz val="10"/>
        <rFont val="Arial"/>
        <family val="2"/>
      </rPr>
      <t>Urban train</t>
    </r>
  </si>
  <si>
    <r>
      <t xml:space="preserve">공공서비스
</t>
    </r>
    <r>
      <rPr>
        <sz val="10"/>
        <rFont val="Arial"/>
        <family val="2"/>
      </rPr>
      <t>Public service</t>
    </r>
  </si>
  <si>
    <r>
      <t>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Commerce</t>
    </r>
  </si>
  <si>
    <r>
      <t>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트
</t>
    </r>
    <r>
      <rPr>
        <sz val="10"/>
        <rFont val="Arial"/>
        <family val="2"/>
      </rPr>
      <t>Apartment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</si>
  <si>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타
</t>
    </r>
    <r>
      <rPr>
        <sz val="10"/>
        <rFont val="Arial"/>
        <family val="2"/>
      </rPr>
      <t>Others</t>
    </r>
  </si>
  <si>
    <t>Source : Jeju Special Self-Governing Province Economic Policy Division,</t>
  </si>
  <si>
    <r>
      <t>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무
</t>
    </r>
    <r>
      <rPr>
        <sz val="10"/>
        <rFont val="Arial"/>
        <family val="2"/>
      </rPr>
      <t>Clerical</t>
    </r>
  </si>
  <si>
    <r>
      <t>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론
</t>
    </r>
    <r>
      <rPr>
        <sz val="10"/>
        <rFont val="Arial"/>
        <family val="2"/>
      </rPr>
      <t>Press</t>
    </r>
  </si>
  <si>
    <r>
      <t>병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Hospital</t>
    </r>
  </si>
  <si>
    <r>
      <t>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학
</t>
    </r>
    <r>
      <rPr>
        <sz val="10"/>
        <rFont val="Arial"/>
        <family val="2"/>
      </rPr>
      <t>University</t>
    </r>
  </si>
  <si>
    <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설
</t>
    </r>
    <r>
      <rPr>
        <sz val="10"/>
        <rFont val="Arial"/>
        <family val="2"/>
      </rPr>
      <t>Construction</t>
    </r>
  </si>
  <si>
    <r>
      <t xml:space="preserve">   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</si>
  <si>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</si>
  <si>
    <r>
      <t>Y</t>
    </r>
    <r>
      <rPr>
        <sz val="10"/>
        <rFont val="Arial"/>
        <family val="2"/>
      </rPr>
      <t>ear &amp;</t>
    </r>
  </si>
  <si>
    <r>
      <t>Q</t>
    </r>
    <r>
      <rPr>
        <sz val="10"/>
        <rFont val="Arial"/>
        <family val="2"/>
      </rPr>
      <t>uartly</t>
    </r>
  </si>
  <si>
    <t>연별</t>
  </si>
  <si>
    <r>
      <t>Y</t>
    </r>
    <r>
      <rPr>
        <sz val="10"/>
        <rFont val="Arial"/>
        <family val="2"/>
      </rPr>
      <t>ear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</si>
  <si>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100</t>
    </r>
    <r>
      <rPr>
        <sz val="10"/>
        <rFont val="굴림"/>
        <family val="3"/>
      </rPr>
      <t>단위에서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반올림하므로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연령별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전체합과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안맞을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있음</t>
    </r>
  </si>
  <si>
    <t>연별</t>
  </si>
  <si>
    <r>
      <t xml:space="preserve"> 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1) </t>
    </r>
    <r>
      <rPr>
        <sz val="10"/>
        <rFont val="Arial"/>
        <family val="2"/>
      </rPr>
      <t>100</t>
    </r>
    <r>
      <rPr>
        <sz val="10"/>
        <rFont val="굴림"/>
        <family val="3"/>
      </rPr>
      <t>단위에서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반올림하므로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교육별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전체합과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안맞을수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있음</t>
    </r>
  </si>
  <si>
    <r>
      <t xml:space="preserve">         2)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</si>
  <si>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t>분기별</t>
  </si>
  <si>
    <r>
      <t>Y</t>
    </r>
    <r>
      <rPr>
        <sz val="10"/>
        <rFont val="Arial"/>
        <family val="2"/>
      </rPr>
      <t xml:space="preserve">ear </t>
    </r>
  </si>
  <si>
    <t>&amp;</t>
  </si>
  <si>
    <r>
      <t>U</t>
    </r>
    <r>
      <rPr>
        <sz val="10"/>
        <rFont val="Arial"/>
        <family val="2"/>
      </rPr>
      <t>nions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</si>
  <si>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경제정책과</t>
    </r>
  </si>
  <si>
    <t>Source : Jeju Special Self-Governing Province Economic Policy Div.</t>
  </si>
  <si>
    <r>
      <t xml:space="preserve">  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: 1) </t>
    </r>
    <r>
      <rPr>
        <sz val="9"/>
        <rFont val="굴림"/>
        <family val="3"/>
      </rPr>
      <t>도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행정시에서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관리하는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노동조합수임</t>
    </r>
  </si>
  <si>
    <r>
      <t xml:space="preserve">         2) </t>
    </r>
    <r>
      <rPr>
        <sz val="9"/>
        <rFont val="돋움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전체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수치임</t>
    </r>
    <r>
      <rPr>
        <sz val="9"/>
        <rFont val="Arial"/>
        <family val="2"/>
      </rPr>
      <t>.</t>
    </r>
  </si>
  <si>
    <t xml:space="preserve">  2004(Jejusi)</t>
  </si>
  <si>
    <t xml:space="preserve">  2004(Bukjeju)</t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</si>
  <si>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Number 
of
unions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</si>
  <si>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No. of union
members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</si>
  <si>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Number
 of
unions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</si>
  <si>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Number 
of
unions</t>
    </r>
  </si>
  <si>
    <r>
      <t>Y</t>
    </r>
    <r>
      <rPr>
        <sz val="10"/>
        <rFont val="Arial"/>
        <family val="2"/>
      </rPr>
      <t>ear</t>
    </r>
  </si>
  <si>
    <r>
      <t>Y</t>
    </r>
    <r>
      <rPr>
        <sz val="10"/>
        <rFont val="Arial"/>
        <family val="2"/>
      </rPr>
      <t>ear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</si>
  <si>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분기별</t>
    </r>
  </si>
  <si>
    <r>
      <t>Y</t>
    </r>
    <r>
      <rPr>
        <sz val="10"/>
        <rFont val="Arial"/>
        <family val="2"/>
      </rPr>
      <t>ear &amp;
Quartly</t>
    </r>
  </si>
  <si>
    <r>
      <t xml:space="preserve">         </t>
    </r>
    <r>
      <rPr>
        <sz val="10"/>
        <rFont val="Arial"/>
        <family val="2"/>
      </rPr>
      <t xml:space="preserve">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</si>
  <si>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100</t>
    </r>
    <r>
      <rPr>
        <sz val="10"/>
        <rFont val="굴림"/>
        <family val="3"/>
      </rPr>
      <t>단위에서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반올림하므로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전체합과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안맞을수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있음</t>
    </r>
  </si>
  <si>
    <r>
      <t xml:space="preserve">          2)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</si>
  <si>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>, %)</t>
    </r>
  </si>
  <si>
    <r>
      <t>단순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종사자</t>
    </r>
  </si>
  <si>
    <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</si>
  <si>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</si>
  <si>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
분기별</t>
    </r>
  </si>
  <si>
    <r>
      <t xml:space="preserve">Year &amp;
</t>
    </r>
    <r>
      <rPr>
        <sz val="10"/>
        <rFont val="Arial"/>
        <family val="2"/>
      </rPr>
      <t>Quartly</t>
    </r>
  </si>
  <si>
    <t>2 0 0 4</t>
  </si>
  <si>
    <t>Year</t>
  </si>
  <si>
    <t>-</t>
  </si>
  <si>
    <r>
      <t>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</si>
  <si>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 2004(Jejusi)</t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</si>
  <si>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</si>
  <si>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  2004(Bukjeju)</t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</si>
  <si>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4</t>
    </r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</si>
  <si>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5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</si>
  <si>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고용통계과</t>
    </r>
  </si>
  <si>
    <t>Source : National Statistical Office</t>
  </si>
  <si>
    <r>
      <t xml:space="preserve">3. </t>
    </r>
    <r>
      <rPr>
        <b/>
        <sz val="18"/>
        <rFont val="굴림"/>
        <family val="3"/>
      </rPr>
      <t>교육정도별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Employed Persons by Educational Attainment</t>
    </r>
  </si>
  <si>
    <r>
      <t xml:space="preserve">5. </t>
    </r>
    <r>
      <rPr>
        <b/>
        <sz val="18"/>
        <rFont val="굴림"/>
        <family val="3"/>
      </rPr>
      <t>직업별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Employed Persons by Occupation</t>
    </r>
  </si>
  <si>
    <r>
      <t xml:space="preserve">6.  </t>
    </r>
    <r>
      <rPr>
        <b/>
        <sz val="18"/>
        <rFont val="굴림"/>
        <family val="3"/>
      </rPr>
      <t>노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합</t>
    </r>
    <r>
      <rPr>
        <b/>
        <sz val="18"/>
        <rFont val="Arial"/>
        <family val="2"/>
      </rPr>
      <t xml:space="preserve">              Labor Unions</t>
    </r>
  </si>
  <si>
    <t>Source : Jeju Special Self-Governing Province Economic Policy Division</t>
  </si>
  <si>
    <r>
      <t>2</t>
    </r>
    <r>
      <rPr>
        <sz val="10"/>
        <rFont val="Arial"/>
        <family val="2"/>
      </rPr>
      <t xml:space="preserve"> 0 0 6</t>
    </r>
  </si>
  <si>
    <t xml:space="preserve">2 0 0 6 </t>
  </si>
  <si>
    <t>자료 : 통계청 고용통계팀</t>
  </si>
  <si>
    <t>자료 : 통계청  고용통계팀</t>
  </si>
  <si>
    <t>Source : National Statistical Office</t>
  </si>
  <si>
    <t>2 0 0 7</t>
  </si>
  <si>
    <r>
      <t>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시</t>
    </r>
  </si>
  <si>
    <t>Taxi</t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</si>
  <si>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</si>
  <si>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t xml:space="preserve">     Automobile</t>
  </si>
  <si>
    <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합</t>
    </r>
  </si>
  <si>
    <t>United</t>
  </si>
  <si>
    <r>
      <t>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광</t>
    </r>
  </si>
  <si>
    <t>Tourism</t>
  </si>
  <si>
    <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</si>
  <si>
    <t>Chemicals</t>
  </si>
  <si>
    <r>
      <t>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론</t>
    </r>
  </si>
  <si>
    <t>Press</t>
  </si>
  <si>
    <r>
      <t>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</si>
  <si>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Shipping</t>
  </si>
  <si>
    <r>
      <t>항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운</t>
    </r>
  </si>
  <si>
    <t>Marine Transport</t>
  </si>
  <si>
    <r>
      <t>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속</t>
    </r>
  </si>
  <si>
    <t>Metal Industry</t>
  </si>
  <si>
    <r>
      <t>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</si>
  <si>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Hospital</t>
  </si>
  <si>
    <r>
      <t>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무</t>
    </r>
  </si>
  <si>
    <t>Clerical</t>
  </si>
  <si>
    <t>Public Service</t>
  </si>
  <si>
    <t>민간서비스</t>
  </si>
  <si>
    <t>Private Service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</si>
  <si>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</si>
  <si>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Others</t>
  </si>
  <si>
    <t xml:space="preserve">2 0 0 6 </t>
  </si>
  <si>
    <r>
      <t>2</t>
    </r>
    <r>
      <rPr>
        <sz val="10"/>
        <rFont val="Arial"/>
        <family val="2"/>
      </rPr>
      <t xml:space="preserve"> 0 0 6 </t>
    </r>
  </si>
  <si>
    <r>
      <t>2</t>
    </r>
    <r>
      <rPr>
        <sz val="10"/>
        <rFont val="Arial"/>
        <family val="2"/>
      </rPr>
      <t xml:space="preserve"> 0 0 6 </t>
    </r>
  </si>
  <si>
    <t xml:space="preserve">2 0 0 6 </t>
  </si>
  <si>
    <r>
      <t>2</t>
    </r>
    <r>
      <rPr>
        <sz val="10"/>
        <rFont val="Arial"/>
        <family val="2"/>
      </rPr>
      <t xml:space="preserve"> 0 0 6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</si>
  <si>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고용통계과</t>
    </r>
  </si>
  <si>
    <t>2 0 0 7</t>
  </si>
  <si>
    <t>2 0 0 8</t>
  </si>
  <si>
    <t>2 0 0 8</t>
  </si>
  <si>
    <t>관리자</t>
  </si>
  <si>
    <t>managers</t>
  </si>
  <si>
    <t>전문가 및 관련종사자</t>
  </si>
  <si>
    <t>Professionals</t>
  </si>
  <si>
    <r>
      <t>a</t>
    </r>
    <r>
      <rPr>
        <sz val="10"/>
        <rFont val="Arial"/>
        <family val="2"/>
      </rPr>
      <t>nd Related</t>
    </r>
  </si>
  <si>
    <r>
      <t>W</t>
    </r>
    <r>
      <rPr>
        <sz val="10"/>
        <rFont val="Arial"/>
        <family val="2"/>
      </rPr>
      <t>orkers</t>
    </r>
  </si>
  <si>
    <r>
      <t>농림어업</t>
    </r>
    <r>
      <rPr>
        <sz val="10"/>
        <rFont val="굴림"/>
        <family val="3"/>
      </rPr>
      <t>숙련종사자</t>
    </r>
  </si>
  <si>
    <t xml:space="preserve">2 0  0 7 </t>
  </si>
  <si>
    <t xml:space="preserve">2 0 0 7 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</si>
  <si>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지역경제과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</si>
  <si>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고용통계팀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</si>
  <si>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100</t>
    </r>
    <r>
      <rPr>
        <sz val="10"/>
        <rFont val="굴림"/>
        <family val="3"/>
      </rPr>
      <t>단위에서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반올림하므로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취업자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실업자의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경제활동인구의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안맞을수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있음</t>
    </r>
  </si>
  <si>
    <r>
      <t xml:space="preserve">        1) </t>
    </r>
    <r>
      <rPr>
        <sz val="10"/>
        <rFont val="굴림"/>
        <family val="3"/>
      </rPr>
      <t>기타는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연소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연로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불구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등임</t>
    </r>
  </si>
  <si>
    <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100</t>
    </r>
    <r>
      <rPr>
        <sz val="10"/>
        <rFont val="굴림"/>
        <family val="3"/>
      </rPr>
      <t>단위에서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반올림하므로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전체합과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안맞을수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있음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</si>
  <si>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행정시에서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관리하는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노동조합수임</t>
    </r>
  </si>
  <si>
    <r>
      <t xml:space="preserve">               1. </t>
    </r>
    <r>
      <rPr>
        <b/>
        <sz val="18"/>
        <rFont val="돋움"/>
        <family val="3"/>
      </rPr>
      <t>경제활동인구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총괄</t>
    </r>
    <r>
      <rPr>
        <b/>
        <sz val="18"/>
        <rFont val="Arial"/>
        <family val="2"/>
      </rPr>
      <t xml:space="preserve">  </t>
    </r>
    <r>
      <rPr>
        <b/>
        <sz val="18"/>
        <rFont val="Arial"/>
        <family val="2"/>
      </rPr>
      <t xml:space="preserve">                                        Economically  Active  Population</t>
    </r>
  </si>
  <si>
    <r>
      <t xml:space="preserve">
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>Not  economically  active  population</t>
    </r>
  </si>
  <si>
    <r>
      <t xml:space="preserve">                             </t>
    </r>
    <r>
      <rPr>
        <b/>
        <sz val="22"/>
        <rFont val="돋움"/>
        <family val="3"/>
      </rPr>
      <t>Ⅳ</t>
    </r>
    <r>
      <rPr>
        <b/>
        <sz val="22"/>
        <rFont val="Arial"/>
        <family val="2"/>
      </rPr>
      <t xml:space="preserve">. </t>
    </r>
    <r>
      <rPr>
        <b/>
        <sz val="22"/>
        <rFont val="돋움"/>
        <family val="3"/>
      </rPr>
      <t>노</t>
    </r>
    <r>
      <rPr>
        <b/>
        <sz val="22"/>
        <rFont val="Arial"/>
        <family val="2"/>
      </rPr>
      <t xml:space="preserve">            </t>
    </r>
    <r>
      <rPr>
        <b/>
        <sz val="22"/>
        <rFont val="돋움"/>
        <family val="3"/>
      </rPr>
      <t>동</t>
    </r>
    <r>
      <rPr>
        <b/>
        <sz val="22"/>
        <rFont val="Arial"/>
        <family val="2"/>
      </rPr>
      <t xml:space="preserve">       LABOR</t>
    </r>
  </si>
  <si>
    <t>Source : Local  Economy Div.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</si>
  <si>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경제정책과</t>
    </r>
  </si>
  <si>
    <t>Source : Jeju Special Self-Governing Province Economic Policy Div</t>
  </si>
  <si>
    <t>산업연맹별</t>
  </si>
  <si>
    <t>2 0 0 8</t>
  </si>
  <si>
    <t>2 0 0 9</t>
  </si>
  <si>
    <t>2 0 0 9</t>
  </si>
  <si>
    <t>2 0 0 9</t>
  </si>
  <si>
    <t>2 0 0 9</t>
  </si>
  <si>
    <t>2 0  0 8</t>
  </si>
  <si>
    <t>2 0  0 9</t>
  </si>
  <si>
    <t xml:space="preserve">2 0 0 8 </t>
  </si>
  <si>
    <t xml:space="preserve">2 0 0 8 </t>
  </si>
  <si>
    <t>2 0 0 9</t>
  </si>
  <si>
    <t>고용률(%)</t>
  </si>
  <si>
    <t>ment-</t>
  </si>
  <si>
    <t>Population ratio</t>
  </si>
  <si>
    <t>Employ</t>
  </si>
  <si>
    <t>2 0 0 9</t>
  </si>
  <si>
    <t>2 0 0 9</t>
  </si>
  <si>
    <t>2 0 0 9</t>
  </si>
  <si>
    <t>단위 : 건</t>
  </si>
  <si>
    <t>Unit : case</t>
  </si>
  <si>
    <t xml:space="preserve">조정신청(쟁의발생신고)
Application for mediation
(Industrial actions reported) </t>
  </si>
  <si>
    <t>쟁의행위신고
 Industrial actions reported</t>
  </si>
  <si>
    <t xml:space="preserve">분규발생
 Occurrence of labor disputes </t>
  </si>
  <si>
    <t>직장폐쇄신고
 Workplace shut-down reported</t>
  </si>
  <si>
    <t xml:space="preserve"> 자료 : 제주특별자치도 노동위원회</t>
  </si>
  <si>
    <t>Source : Jeju Special Self-governing Province National Labor Relations Commission</t>
  </si>
  <si>
    <r>
      <t xml:space="preserve">9. </t>
    </r>
    <r>
      <rPr>
        <b/>
        <sz val="18"/>
        <rFont val="HY중고딕"/>
        <family val="1"/>
      </rPr>
      <t>노사분규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발생현황</t>
    </r>
    <r>
      <rPr>
        <b/>
        <sz val="18"/>
        <rFont val="Arial"/>
        <family val="2"/>
      </rPr>
      <t xml:space="preserve">  Labor Disputes</t>
    </r>
  </si>
  <si>
    <r>
      <t>주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 xml:space="preserve">. </t>
    </r>
  </si>
  <si>
    <r>
      <t xml:space="preserve">10.  </t>
    </r>
    <r>
      <rPr>
        <b/>
        <sz val="18"/>
        <rFont val="굴림"/>
        <family val="3"/>
      </rPr>
      <t>직업훈련현황</t>
    </r>
    <r>
      <rPr>
        <b/>
        <sz val="18"/>
        <rFont val="Arial"/>
        <family val="2"/>
      </rPr>
      <t xml:space="preserve">    Vocational  Training</t>
    </r>
  </si>
  <si>
    <t>단위 : 명</t>
  </si>
  <si>
    <t>Unit : person</t>
  </si>
  <si>
    <t>연    별</t>
  </si>
  <si>
    <t>계
Total</t>
  </si>
  <si>
    <t>지역실업자훈련
Training local unemployed people</t>
  </si>
  <si>
    <t>시(도)민 직업훈련
Provided by Provincial government</t>
  </si>
  <si>
    <t>Year</t>
  </si>
  <si>
    <t>입 소
Training taken up</t>
  </si>
  <si>
    <t>수 료
Training
completed</t>
  </si>
  <si>
    <t>취 업
Job
found</t>
  </si>
  <si>
    <t>입 소</t>
  </si>
  <si>
    <t>수 료</t>
  </si>
  <si>
    <t>취 업</t>
  </si>
  <si>
    <t>계
Sub-total</t>
  </si>
  <si>
    <t>시(도)립직업전문학교
Provincial occupational school</t>
  </si>
  <si>
    <t>여성회관
Women's hall</t>
  </si>
  <si>
    <t>여성능력개발센터
Women's development center</t>
  </si>
  <si>
    <t>Si</t>
  </si>
  <si>
    <t>입 소</t>
  </si>
  <si>
    <t>수 료</t>
  </si>
  <si>
    <t>취 업</t>
  </si>
  <si>
    <t>입 소</t>
  </si>
  <si>
    <t>수 료</t>
  </si>
  <si>
    <t>취 업</t>
  </si>
  <si>
    <t>수 료</t>
  </si>
  <si>
    <t>취 업</t>
  </si>
  <si>
    <t>입 소</t>
  </si>
  <si>
    <t>취 업</t>
  </si>
  <si>
    <t>입 소</t>
  </si>
  <si>
    <t>수 료</t>
  </si>
  <si>
    <t>2 0 0 9</t>
  </si>
  <si>
    <t>Source : Ministry of Labor</t>
  </si>
  <si>
    <t>Source : Econmic Policy Div, Sulmundae Women's Center</t>
  </si>
  <si>
    <t xml:space="preserve"> 주) 제주특별자치도 전체 수치임. </t>
  </si>
  <si>
    <t xml:space="preserve"> 자료 : 제주특별자치도 경제정책과, 설문대여성문화센터</t>
  </si>
  <si>
    <r>
      <t xml:space="preserve">                                       </t>
    </r>
    <r>
      <rPr>
        <sz val="10"/>
        <rFont val="Arial"/>
        <family val="2"/>
      </rPr>
      <t>15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인구</t>
    </r>
    <r>
      <rPr>
        <sz val="10"/>
        <rFont val="Arial"/>
        <family val="2"/>
      </rPr>
      <t xml:space="preserve">          </t>
    </r>
    <r>
      <rPr>
        <sz val="10"/>
        <rFont val="Arial"/>
        <family val="2"/>
      </rPr>
      <t xml:space="preserve">                                 </t>
    </r>
    <r>
      <rPr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      </t>
    </r>
    <r>
      <rPr>
        <sz val="10"/>
        <rFont val="Arial"/>
        <family val="2"/>
      </rPr>
      <t>Population 15 years old and over</t>
    </r>
  </si>
  <si>
    <t>2 0 0 9</t>
  </si>
  <si>
    <t>2 0 0 9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</si>
</sst>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\-;"/>
    <numFmt numFmtId="177" formatCode="0.0"/>
    <numFmt numFmtId="178" formatCode="m&quot;/&quot;d"/>
    <numFmt numFmtId="179" formatCode="#,##0;;\-;"/>
    <numFmt numFmtId="180" formatCode="#,##0.0;[Red]#,##0.0"/>
    <numFmt numFmtId="181" formatCode="#,##0;[Red]#,##0"/>
    <numFmt numFmtId="182" formatCode="#,##0_);[Red]\(#,##0\)"/>
    <numFmt numFmtId="183" formatCode="\-"/>
    <numFmt numFmtId="184" formatCode="#,##0_ "/>
    <numFmt numFmtId="185" formatCode="0_ "/>
    <numFmt numFmtId="186" formatCode="#,##0.0;&quot;△&quot;#,##0.0;\-;"/>
    <numFmt numFmtId="187" formatCode="0_);[Red]\(0\)"/>
    <numFmt numFmtId="188" formatCode="_ * #,##0_ ;_ * \-#,##0_ ;_ * &quot;-&quot;_ ;_ @_ "/>
    <numFmt numFmtId="189" formatCode="#,##0\ ;;\-\ ;"/>
  </numFmts>
  <fonts count="38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sz val="11"/>
      <name val="Arial"/>
      <family val="2"/>
    </font>
    <font>
      <sz val="10"/>
      <name val="굴림"/>
      <family val="3"/>
    </font>
    <font>
      <b/>
      <sz val="10"/>
      <color indexed="10"/>
      <name val="Arial"/>
      <family val="2"/>
    </font>
    <font>
      <b/>
      <sz val="10"/>
      <name val="돋움"/>
      <family val="3"/>
    </font>
    <font>
      <b/>
      <sz val="10"/>
      <name val="굴림"/>
      <family val="3"/>
    </font>
    <font>
      <b/>
      <sz val="10"/>
      <name val="Arial"/>
      <family val="2"/>
    </font>
    <font>
      <sz val="9"/>
      <name val="Arial"/>
      <family val="2"/>
    </font>
    <font>
      <sz val="11"/>
      <name val="굴림"/>
      <family val="3"/>
    </font>
    <font>
      <sz val="10"/>
      <color indexed="8"/>
      <name val="Arial"/>
      <family val="2"/>
    </font>
    <font>
      <sz val="10"/>
      <name val="돋움"/>
      <family val="3"/>
    </font>
    <font>
      <sz val="22"/>
      <name val="Arial"/>
      <family val="2"/>
    </font>
    <font>
      <b/>
      <sz val="18"/>
      <name val="돋움"/>
      <family val="3"/>
    </font>
    <font>
      <sz val="18"/>
      <name val="Arial"/>
      <family val="2"/>
    </font>
    <font>
      <b/>
      <sz val="10"/>
      <color indexed="8"/>
      <name val="Arial"/>
      <family val="2"/>
    </font>
    <font>
      <sz val="9"/>
      <name val="굴림"/>
      <family val="3"/>
    </font>
    <font>
      <sz val="9"/>
      <name val="돋움"/>
      <family val="3"/>
    </font>
    <font>
      <sz val="10"/>
      <color indexed="63"/>
      <name val="Arial"/>
      <family val="2"/>
    </font>
    <font>
      <b/>
      <sz val="22"/>
      <name val="돋움"/>
      <family val="3"/>
    </font>
    <font>
      <b/>
      <sz val="2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돋움"/>
      <family val="3"/>
    </font>
    <font>
      <b/>
      <sz val="11"/>
      <name val="굴림"/>
      <family val="3"/>
    </font>
    <font>
      <b/>
      <sz val="12"/>
      <name val="HY중고딕"/>
      <family val="1"/>
    </font>
    <font>
      <sz val="10"/>
      <name val="HY중고딕"/>
      <family val="1"/>
    </font>
    <font>
      <sz val="10"/>
      <color indexed="8"/>
      <name val="HY중고딕"/>
      <family val="1"/>
    </font>
    <font>
      <b/>
      <sz val="18"/>
      <name val="HY중고딕"/>
      <family val="1"/>
    </font>
    <font>
      <sz val="12"/>
      <name val="바탕체"/>
      <family val="1"/>
    </font>
    <font>
      <sz val="8"/>
      <name val="바탕"/>
      <family val="1"/>
    </font>
    <font>
      <b/>
      <sz val="10"/>
      <color indexed="10"/>
      <name val="굴림"/>
      <family val="3"/>
    </font>
    <font>
      <b/>
      <sz val="11"/>
      <color indexed="10"/>
      <name val="돋움"/>
      <family val="3"/>
    </font>
    <font>
      <sz val="10"/>
      <color indexed="10"/>
      <name val="굴림"/>
      <family val="3"/>
    </font>
    <font>
      <sz val="11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 vertical="center"/>
      <protection/>
    </xf>
    <xf numFmtId="0" fontId="31" fillId="0" borderId="0">
      <alignment/>
      <protection/>
    </xf>
  </cellStyleXfs>
  <cellXfs count="481"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 quotePrefix="1">
      <alignment horizontal="right"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 quotePrefix="1">
      <alignment horizontal="left" vertical="center"/>
    </xf>
    <xf numFmtId="0" fontId="5" fillId="2" borderId="0" xfId="0" applyFont="1" applyFill="1" applyAlignment="1">
      <alignment vertical="center"/>
    </xf>
    <xf numFmtId="0" fontId="12" fillId="2" borderId="0" xfId="0" applyFont="1" applyFill="1" applyAlignment="1" quotePrefix="1">
      <alignment horizontal="right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 quotePrefix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shrinkToFit="1"/>
    </xf>
    <xf numFmtId="0" fontId="14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right" vertical="center"/>
    </xf>
    <xf numFmtId="0" fontId="5" fillId="2" borderId="4" xfId="0" applyFont="1" applyFill="1" applyBorder="1" applyAlignment="1" quotePrefix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 quotePrefix="1">
      <alignment horizontal="left"/>
    </xf>
    <xf numFmtId="0" fontId="0" fillId="2" borderId="0" xfId="0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justify" vertical="center" shrinkToFit="1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 quotePrefix="1">
      <alignment horizontal="right" vertical="center"/>
    </xf>
    <xf numFmtId="0" fontId="0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 quotePrefix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 quotePrefix="1">
      <alignment horizontal="center" vertical="center" wrapText="1" shrinkToFit="1"/>
    </xf>
    <xf numFmtId="0" fontId="5" fillId="0" borderId="9" xfId="0" applyFont="1" applyFill="1" applyBorder="1" applyAlignment="1" quotePrefix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 quotePrefix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 quotePrefix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 quotePrefix="1">
      <alignment horizontal="center" vertical="center" shrinkToFit="1"/>
    </xf>
    <xf numFmtId="0" fontId="0" fillId="0" borderId="2" xfId="0" applyFont="1" applyFill="1" applyBorder="1" applyAlignment="1" quotePrefix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 shrinkToFit="1"/>
    </xf>
    <xf numFmtId="177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 quotePrefix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 quotePrefix="1">
      <alignment horizontal="left"/>
    </xf>
    <xf numFmtId="0" fontId="13" fillId="0" borderId="0" xfId="0" applyFont="1" applyFill="1" applyAlignment="1" quotePrefix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 quotePrefix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 quotePrefix="1">
      <alignment horizontal="left" vertical="center"/>
    </xf>
    <xf numFmtId="0" fontId="5" fillId="0" borderId="8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 quotePrefix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180" fontId="0" fillId="0" borderId="0" xfId="0" applyNumberFormat="1" applyFont="1" applyFill="1" applyBorder="1" applyAlignment="1">
      <alignment horizontal="center" vertical="center" wrapText="1" shrinkToFit="1"/>
    </xf>
    <xf numFmtId="1" fontId="0" fillId="0" borderId="0" xfId="0" applyNumberFormat="1" applyFont="1" applyFill="1" applyBorder="1" applyAlignment="1">
      <alignment horizontal="center" vertical="center" wrapText="1" shrinkToFit="1"/>
    </xf>
    <xf numFmtId="179" fontId="0" fillId="0" borderId="10" xfId="0" applyNumberFormat="1" applyFont="1" applyFill="1" applyBorder="1" applyAlignment="1">
      <alignment horizontal="center" vertical="center" wrapText="1" shrinkToFit="1"/>
    </xf>
    <xf numFmtId="1" fontId="0" fillId="0" borderId="5" xfId="0" applyNumberFormat="1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 shrinkToFit="1"/>
    </xf>
    <xf numFmtId="180" fontId="20" fillId="0" borderId="0" xfId="0" applyNumberFormat="1" applyFont="1" applyFill="1" applyBorder="1" applyAlignment="1">
      <alignment horizontal="center" vertical="center"/>
    </xf>
    <xf numFmtId="180" fontId="20" fillId="0" borderId="10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0" fillId="0" borderId="0" xfId="0" applyFont="1" applyFill="1" applyAlignment="1" quotePrefix="1">
      <alignment horizontal="right" vertical="center"/>
    </xf>
    <xf numFmtId="0" fontId="18" fillId="0" borderId="0" xfId="0" applyFont="1" applyFill="1" applyAlignment="1">
      <alignment vertical="center"/>
    </xf>
    <xf numFmtId="0" fontId="10" fillId="0" borderId="0" xfId="0" applyFont="1" applyFill="1" applyAlignment="1" quotePrefix="1">
      <alignment horizontal="right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justify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 quotePrefix="1">
      <alignment horizontal="right"/>
    </xf>
    <xf numFmtId="0" fontId="0" fillId="0" borderId="0" xfId="0" applyFont="1" applyFill="1" applyBorder="1" applyAlignment="1">
      <alignment horizontal="left" vertical="center"/>
    </xf>
    <xf numFmtId="41" fontId="0" fillId="0" borderId="0" xfId="17" applyFont="1" applyFill="1" applyBorder="1" applyAlignment="1">
      <alignment horizontal="right" vertical="center" shrinkToFit="1"/>
    </xf>
    <xf numFmtId="41" fontId="12" fillId="0" borderId="0" xfId="17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left" vertical="center" shrinkToFit="1"/>
    </xf>
    <xf numFmtId="184" fontId="12" fillId="0" borderId="0" xfId="17" applyNumberFormat="1" applyFont="1" applyFill="1" applyBorder="1" applyAlignment="1">
      <alignment horizontal="center" vertical="center"/>
    </xf>
    <xf numFmtId="184" fontId="12" fillId="0" borderId="0" xfId="17" applyNumberFormat="1" applyFont="1" applyFill="1" applyBorder="1" applyAlignment="1">
      <alignment horizontal="center" vertical="center" wrapText="1"/>
    </xf>
    <xf numFmtId="184" fontId="17" fillId="0" borderId="0" xfId="17" applyNumberFormat="1" applyFont="1" applyFill="1" applyBorder="1" applyAlignment="1">
      <alignment horizontal="center" vertical="center"/>
    </xf>
    <xf numFmtId="184" fontId="0" fillId="0" borderId="0" xfId="17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0" fontId="6" fillId="0" borderId="13" xfId="0" applyFont="1" applyFill="1" applyBorder="1" applyAlignment="1" quotePrefix="1">
      <alignment horizontal="center" vertical="center" shrinkToFi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indent="1" shrinkToFit="1"/>
    </xf>
    <xf numFmtId="41" fontId="0" fillId="0" borderId="0" xfId="17" applyNumberFormat="1" applyFont="1" applyBorder="1" applyAlignment="1">
      <alignment horizontal="right" vertical="center"/>
    </xf>
    <xf numFmtId="41" fontId="12" fillId="0" borderId="0" xfId="17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13" fillId="0" borderId="0" xfId="0" applyFont="1" applyFill="1" applyBorder="1" applyAlignment="1" quotePrefix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179" fontId="12" fillId="0" borderId="0" xfId="0" applyNumberFormat="1" applyFont="1" applyFill="1" applyAlignment="1">
      <alignment horizontal="center" vertical="center" shrinkToFit="1"/>
    </xf>
    <xf numFmtId="179" fontId="12" fillId="0" borderId="1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179" fontId="12" fillId="0" borderId="5" xfId="0" applyNumberFormat="1" applyFont="1" applyFill="1" applyBorder="1" applyAlignment="1">
      <alignment horizontal="center" vertical="center" shrinkToFit="1"/>
    </xf>
    <xf numFmtId="179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 vertical="center" shrinkToFit="1"/>
    </xf>
    <xf numFmtId="178" fontId="0" fillId="2" borderId="5" xfId="0" applyNumberFormat="1" applyFont="1" applyFill="1" applyBorder="1" applyAlignment="1">
      <alignment horizontal="center" vertical="center" shrinkToFit="1"/>
    </xf>
    <xf numFmtId="178" fontId="0" fillId="2" borderId="13" xfId="0" applyNumberFormat="1" applyFont="1" applyFill="1" applyBorder="1" applyAlignment="1">
      <alignment horizontal="center" vertical="center" shrinkToFit="1"/>
    </xf>
    <xf numFmtId="178" fontId="0" fillId="2" borderId="2" xfId="0" applyNumberFormat="1" applyFont="1" applyFill="1" applyBorder="1" applyAlignment="1">
      <alignment horizontal="center" vertical="center" shrinkToFit="1"/>
    </xf>
    <xf numFmtId="0" fontId="13" fillId="0" borderId="5" xfId="0" applyFont="1" applyFill="1" applyBorder="1" applyAlignment="1" quotePrefix="1">
      <alignment horizontal="center" vertical="center" shrinkToFit="1"/>
    </xf>
    <xf numFmtId="179" fontId="6" fillId="2" borderId="0" xfId="0" applyNumberFormat="1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180" fontId="0" fillId="2" borderId="0" xfId="0" applyNumberFormat="1" applyFont="1" applyFill="1" applyBorder="1" applyAlignment="1">
      <alignment horizontal="center" vertical="center" wrapText="1" shrinkToFit="1"/>
    </xf>
    <xf numFmtId="178" fontId="0" fillId="2" borderId="0" xfId="0" applyNumberFormat="1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0" xfId="0" applyFont="1" applyFill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wrapText="1" shrinkToFit="1"/>
    </xf>
    <xf numFmtId="178" fontId="0" fillId="2" borderId="13" xfId="0" applyNumberFormat="1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180" fontId="0" fillId="2" borderId="1" xfId="0" applyNumberFormat="1" applyFont="1" applyFill="1" applyBorder="1" applyAlignment="1">
      <alignment horizontal="center" vertical="center" wrapText="1" shrinkToFit="1"/>
    </xf>
    <xf numFmtId="0" fontId="0" fillId="2" borderId="13" xfId="0" applyFont="1" applyFill="1" applyBorder="1" applyAlignment="1">
      <alignment horizontal="center" vertical="center" wrapText="1" shrinkToFit="1"/>
    </xf>
    <xf numFmtId="178" fontId="0" fillId="2" borderId="1" xfId="0" applyNumberFormat="1" applyFont="1" applyFill="1" applyBorder="1" applyAlignment="1">
      <alignment horizontal="center" vertical="center" wrapText="1" shrinkToFi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right"/>
    </xf>
    <xf numFmtId="181" fontId="6" fillId="2" borderId="0" xfId="0" applyNumberFormat="1" applyFont="1" applyFill="1" applyBorder="1" applyAlignment="1">
      <alignment horizontal="center"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1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 vertical="center"/>
    </xf>
    <xf numFmtId="178" fontId="0" fillId="2" borderId="13" xfId="0" applyNumberFormat="1" applyFont="1" applyFill="1" applyBorder="1" applyAlignment="1">
      <alignment horizontal="center" vertical="center"/>
    </xf>
    <xf numFmtId="181" fontId="6" fillId="2" borderId="5" xfId="0" applyNumberFormat="1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178" fontId="12" fillId="2" borderId="1" xfId="0" applyNumberFormat="1" applyFont="1" applyFill="1" applyBorder="1" applyAlignment="1">
      <alignment horizontal="center" vertical="center"/>
    </xf>
    <xf numFmtId="178" fontId="12" fillId="2" borderId="10" xfId="0" applyNumberFormat="1" applyFont="1" applyFill="1" applyBorder="1" applyAlignment="1">
      <alignment horizontal="center" vertical="center"/>
    </xf>
    <xf numFmtId="178" fontId="12" fillId="2" borderId="13" xfId="0" applyNumberFormat="1" applyFont="1" applyFill="1" applyBorder="1" applyAlignment="1">
      <alignment horizontal="center" vertical="center"/>
    </xf>
    <xf numFmtId="178" fontId="12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indent="1" shrinkToFit="1"/>
    </xf>
    <xf numFmtId="0" fontId="0" fillId="2" borderId="0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 quotePrefix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indent="1" shrinkToFit="1"/>
    </xf>
    <xf numFmtId="0" fontId="6" fillId="0" borderId="14" xfId="0" applyFont="1" applyFill="1" applyBorder="1" applyAlignment="1">
      <alignment horizontal="center" vertical="center" shrinkToFit="1"/>
    </xf>
    <xf numFmtId="41" fontId="0" fillId="0" borderId="5" xfId="17" applyFont="1" applyFill="1" applyBorder="1" applyAlignment="1">
      <alignment horizontal="center" vertical="center" shrinkToFit="1"/>
    </xf>
    <xf numFmtId="41" fontId="12" fillId="0" borderId="5" xfId="17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41" fontId="0" fillId="0" borderId="0" xfId="17" applyFont="1" applyFill="1" applyBorder="1" applyAlignment="1">
      <alignment horizontal="center" vertical="center" shrinkToFit="1"/>
    </xf>
    <xf numFmtId="41" fontId="12" fillId="0" borderId="0" xfId="17" applyFont="1" applyFill="1" applyBorder="1" applyAlignment="1">
      <alignment horizontal="center" vertical="center" shrinkToFit="1"/>
    </xf>
    <xf numFmtId="184" fontId="0" fillId="0" borderId="0" xfId="17" applyNumberFormat="1" applyFont="1" applyBorder="1" applyAlignment="1">
      <alignment horizontal="right" vertical="center"/>
    </xf>
    <xf numFmtId="184" fontId="12" fillId="0" borderId="0" xfId="17" applyNumberFormat="1" applyFont="1" applyBorder="1" applyAlignment="1">
      <alignment horizontal="right" vertical="center" wrapText="1"/>
    </xf>
    <xf numFmtId="184" fontId="0" fillId="0" borderId="0" xfId="17" applyNumberFormat="1" applyFont="1" applyBorder="1" applyAlignment="1">
      <alignment horizontal="right" vertical="center"/>
    </xf>
    <xf numFmtId="185" fontId="12" fillId="0" borderId="10" xfId="17" applyNumberFormat="1" applyFont="1" applyBorder="1" applyAlignment="1">
      <alignment horizontal="right" vertical="center"/>
    </xf>
    <xf numFmtId="184" fontId="17" fillId="0" borderId="0" xfId="17" applyNumberFormat="1" applyFont="1" applyFill="1" applyBorder="1" applyAlignment="1">
      <alignment horizontal="right" vertical="center"/>
    </xf>
    <xf numFmtId="184" fontId="12" fillId="0" borderId="0" xfId="17" applyNumberFormat="1" applyFont="1" applyFill="1" applyBorder="1" applyAlignment="1">
      <alignment horizontal="right" vertical="center"/>
    </xf>
    <xf numFmtId="185" fontId="12" fillId="0" borderId="10" xfId="17" applyNumberFormat="1" applyFont="1" applyFill="1" applyBorder="1" applyAlignment="1">
      <alignment horizontal="right" vertical="center"/>
    </xf>
    <xf numFmtId="41" fontId="12" fillId="0" borderId="0" xfId="17" applyNumberFormat="1" applyFont="1" applyBorder="1" applyAlignment="1">
      <alignment horizontal="right" vertical="center" wrapText="1"/>
    </xf>
    <xf numFmtId="41" fontId="12" fillId="0" borderId="0" xfId="17" applyNumberFormat="1" applyFont="1" applyFill="1" applyBorder="1" applyAlignment="1">
      <alignment horizontal="right" vertical="center" wrapText="1"/>
    </xf>
    <xf numFmtId="179" fontId="17" fillId="0" borderId="0" xfId="0" applyNumberFormat="1" applyFont="1" applyFill="1" applyBorder="1" applyAlignment="1">
      <alignment horizontal="center" vertical="center" shrinkToFit="1"/>
    </xf>
    <xf numFmtId="179" fontId="17" fillId="0" borderId="5" xfId="0" applyNumberFormat="1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179" fontId="12" fillId="2" borderId="0" xfId="0" applyNumberFormat="1" applyFont="1" applyFill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176" fontId="0" fillId="2" borderId="0" xfId="0" applyNumberFormat="1" applyFont="1" applyFill="1" applyAlignment="1">
      <alignment horizontal="center" vertical="center" shrinkToFit="1"/>
    </xf>
    <xf numFmtId="176" fontId="0" fillId="2" borderId="0" xfId="0" applyNumberFormat="1" applyFont="1" applyFill="1" applyBorder="1" applyAlignment="1">
      <alignment horizontal="center" vertical="center" shrinkToFit="1"/>
    </xf>
    <xf numFmtId="177" fontId="0" fillId="2" borderId="0" xfId="0" applyNumberFormat="1" applyFont="1" applyFill="1" applyAlignment="1">
      <alignment horizontal="center" vertical="center" shrinkToFit="1"/>
    </xf>
    <xf numFmtId="176" fontId="0" fillId="2" borderId="2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0" fontId="5" fillId="2" borderId="6" xfId="0" applyFont="1" applyFill="1" applyBorder="1" applyAlignment="1" quotePrefix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shrinkToFit="1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right" shrinkToFit="1"/>
    </xf>
    <xf numFmtId="0" fontId="0" fillId="2" borderId="6" xfId="0" applyFont="1" applyFill="1" applyBorder="1" applyAlignment="1">
      <alignment horizontal="right" shrinkToFit="1"/>
    </xf>
    <xf numFmtId="0" fontId="0" fillId="2" borderId="6" xfId="0" applyFont="1" applyFill="1" applyBorder="1" applyAlignment="1">
      <alignment horizontal="right"/>
    </xf>
    <xf numFmtId="0" fontId="0" fillId="2" borderId="0" xfId="0" applyFont="1" applyFill="1" applyAlignment="1" quotePrefix="1">
      <alignment horizontal="left"/>
    </xf>
    <xf numFmtId="0" fontId="0" fillId="2" borderId="0" xfId="0" applyFont="1" applyFill="1" applyAlignment="1">
      <alignment vertical="center"/>
    </xf>
    <xf numFmtId="181" fontId="0" fillId="2" borderId="5" xfId="0" applyNumberFormat="1" applyFont="1" applyFill="1" applyBorder="1" applyAlignment="1">
      <alignment horizontal="center" vertical="center"/>
    </xf>
    <xf numFmtId="181" fontId="0" fillId="2" borderId="0" xfId="0" applyNumberFormat="1" applyFont="1" applyFill="1" applyBorder="1" applyAlignment="1">
      <alignment horizontal="center" vertical="center"/>
    </xf>
    <xf numFmtId="180" fontId="0" fillId="2" borderId="0" xfId="0" applyNumberFormat="1" applyFont="1" applyFill="1" applyBorder="1" applyAlignment="1">
      <alignment horizontal="center" vertical="center"/>
    </xf>
    <xf numFmtId="180" fontId="0" fillId="2" borderId="10" xfId="0" applyNumberFormat="1" applyFont="1" applyFill="1" applyBorder="1" applyAlignment="1">
      <alignment horizontal="center" vertical="center"/>
    </xf>
    <xf numFmtId="181" fontId="0" fillId="2" borderId="2" xfId="0" applyNumberFormat="1" applyFont="1" applyFill="1" applyBorder="1" applyAlignment="1">
      <alignment horizontal="center" vertical="center"/>
    </xf>
    <xf numFmtId="181" fontId="0" fillId="2" borderId="1" xfId="0" applyNumberFormat="1" applyFont="1" applyFill="1" applyBorder="1" applyAlignment="1">
      <alignment horizontal="center" vertical="center"/>
    </xf>
    <xf numFmtId="180" fontId="0" fillId="2" borderId="1" xfId="0" applyNumberFormat="1" applyFont="1" applyFill="1" applyBorder="1" applyAlignment="1">
      <alignment horizontal="center" vertical="center"/>
    </xf>
    <xf numFmtId="180" fontId="0" fillId="2" borderId="13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center"/>
    </xf>
    <xf numFmtId="184" fontId="0" fillId="0" borderId="5" xfId="17" applyNumberFormat="1" applyFont="1" applyBorder="1" applyAlignment="1">
      <alignment horizontal="right" vertical="center"/>
    </xf>
    <xf numFmtId="184" fontId="0" fillId="0" borderId="5" xfId="17" applyNumberFormat="1" applyFont="1" applyFill="1" applyBorder="1" applyAlignment="1">
      <alignment horizontal="right" vertical="center"/>
    </xf>
    <xf numFmtId="184" fontId="0" fillId="0" borderId="0" xfId="17" applyNumberFormat="1" applyFont="1" applyFill="1" applyBorder="1" applyAlignment="1">
      <alignment horizontal="right" vertical="center"/>
    </xf>
    <xf numFmtId="184" fontId="0" fillId="0" borderId="0" xfId="17" applyNumberFormat="1" applyFont="1" applyBorder="1" applyAlignment="1">
      <alignment horizontal="right" vertical="center" wrapText="1"/>
    </xf>
    <xf numFmtId="41" fontId="0" fillId="0" borderId="0" xfId="17" applyNumberFormat="1" applyFont="1" applyBorder="1" applyAlignment="1">
      <alignment horizontal="right" vertical="center" wrapText="1"/>
    </xf>
    <xf numFmtId="184" fontId="12" fillId="0" borderId="0" xfId="17" applyNumberFormat="1" applyFont="1" applyFill="1" applyBorder="1" applyAlignment="1">
      <alignment horizontal="right" vertical="center" wrapText="1"/>
    </xf>
    <xf numFmtId="179" fontId="12" fillId="0" borderId="0" xfId="0" applyNumberFormat="1" applyFont="1" applyFill="1" applyBorder="1" applyAlignment="1">
      <alignment horizontal="right" vertical="center"/>
    </xf>
    <xf numFmtId="184" fontId="12" fillId="0" borderId="10" xfId="17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76" fontId="6" fillId="3" borderId="0" xfId="0" applyNumberFormat="1" applyFont="1" applyFill="1" applyAlignment="1">
      <alignment horizontal="center" vertical="center" shrinkToFit="1"/>
    </xf>
    <xf numFmtId="186" fontId="6" fillId="3" borderId="0" xfId="0" applyNumberFormat="1" applyFont="1" applyFill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/>
    </xf>
    <xf numFmtId="179" fontId="6" fillId="3" borderId="0" xfId="0" applyNumberFormat="1" applyFont="1" applyFill="1" applyAlignment="1">
      <alignment horizontal="center" vertical="center" shrinkToFit="1"/>
    </xf>
    <xf numFmtId="179" fontId="6" fillId="3" borderId="10" xfId="0" applyNumberFormat="1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79" fontId="6" fillId="3" borderId="2" xfId="0" applyNumberFormat="1" applyFont="1" applyFill="1" applyBorder="1" applyAlignment="1">
      <alignment horizontal="center" vertical="center" shrinkToFit="1"/>
    </xf>
    <xf numFmtId="179" fontId="6" fillId="3" borderId="1" xfId="0" applyNumberFormat="1" applyFont="1" applyFill="1" applyBorder="1" applyAlignment="1">
      <alignment horizontal="center" vertical="center" shrinkToFit="1"/>
    </xf>
    <xf numFmtId="179" fontId="6" fillId="3" borderId="13" xfId="0" applyNumberFormat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179" fontId="12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 quotePrefix="1">
      <alignment horizontal="center" vertical="center" shrinkToFit="1"/>
    </xf>
    <xf numFmtId="179" fontId="6" fillId="2" borderId="10" xfId="0" applyNumberFormat="1" applyFont="1" applyFill="1" applyBorder="1" applyAlignment="1">
      <alignment horizontal="center" vertical="center" shrinkToFit="1"/>
    </xf>
    <xf numFmtId="179" fontId="6" fillId="2" borderId="13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180" fontId="6" fillId="3" borderId="0" xfId="0" applyNumberFormat="1" applyFont="1" applyFill="1" applyBorder="1" applyAlignment="1">
      <alignment horizontal="center" vertical="center" wrapText="1" shrinkToFit="1"/>
    </xf>
    <xf numFmtId="1" fontId="6" fillId="3" borderId="0" xfId="0" applyNumberFormat="1" applyFont="1" applyFill="1" applyBorder="1" applyAlignment="1">
      <alignment horizontal="center" vertical="center" wrapText="1" shrinkToFit="1"/>
    </xf>
    <xf numFmtId="1" fontId="6" fillId="3" borderId="10" xfId="0" applyNumberFormat="1" applyFont="1" applyFill="1" applyBorder="1" applyAlignment="1">
      <alignment horizontal="center" vertical="center" wrapText="1" shrinkToFit="1"/>
    </xf>
    <xf numFmtId="0" fontId="6" fillId="3" borderId="0" xfId="0" applyFont="1" applyFill="1" applyBorder="1" applyAlignment="1">
      <alignment horizontal="center" vertical="center" wrapText="1" shrinkToFit="1"/>
    </xf>
    <xf numFmtId="185" fontId="12" fillId="0" borderId="0" xfId="0" applyNumberFormat="1" applyFont="1" applyFill="1" applyAlignment="1">
      <alignment horizontal="center" vertical="center"/>
    </xf>
    <xf numFmtId="176" fontId="9" fillId="2" borderId="5" xfId="0" applyNumberFormat="1" applyFont="1" applyFill="1" applyBorder="1" applyAlignment="1">
      <alignment horizontal="right" vertical="center"/>
    </xf>
    <xf numFmtId="176" fontId="9" fillId="2" borderId="0" xfId="0" applyNumberFormat="1" applyFont="1" applyFill="1" applyBorder="1" applyAlignment="1">
      <alignment horizontal="right" vertical="center"/>
    </xf>
    <xf numFmtId="176" fontId="9" fillId="2" borderId="10" xfId="0" applyNumberFormat="1" applyFont="1" applyFill="1" applyBorder="1" applyAlignment="1">
      <alignment horizontal="right" vertical="center"/>
    </xf>
    <xf numFmtId="176" fontId="0" fillId="2" borderId="0" xfId="0" applyNumberFormat="1" applyFont="1" applyFill="1" applyBorder="1" applyAlignment="1">
      <alignment horizontal="right" vertical="center"/>
    </xf>
    <xf numFmtId="176" fontId="0" fillId="2" borderId="10" xfId="0" applyNumberFormat="1" applyFont="1" applyFill="1" applyBorder="1" applyAlignment="1">
      <alignment horizontal="right" vertical="center"/>
    </xf>
    <xf numFmtId="176" fontId="0" fillId="2" borderId="2" xfId="0" applyNumberFormat="1" applyFont="1" applyFill="1" applyBorder="1" applyAlignment="1">
      <alignment horizontal="right" vertical="center"/>
    </xf>
    <xf numFmtId="176" fontId="0" fillId="2" borderId="1" xfId="0" applyNumberFormat="1" applyFont="1" applyFill="1" applyBorder="1" applyAlignment="1">
      <alignment horizontal="right" vertical="center"/>
    </xf>
    <xf numFmtId="176" fontId="0" fillId="2" borderId="13" xfId="0" applyNumberFormat="1" applyFont="1" applyFill="1" applyBorder="1" applyAlignment="1">
      <alignment horizontal="right" vertical="center"/>
    </xf>
    <xf numFmtId="41" fontId="0" fillId="2" borderId="1" xfId="17" applyFont="1" applyFill="1" applyBorder="1" applyAlignment="1">
      <alignment horizontal="right" vertical="center" shrinkToFit="1"/>
    </xf>
    <xf numFmtId="41" fontId="0" fillId="2" borderId="13" xfId="17" applyFont="1" applyFill="1" applyBorder="1" applyAlignment="1">
      <alignment horizontal="right" vertical="center" shrinkToFit="1"/>
    </xf>
    <xf numFmtId="179" fontId="24" fillId="2" borderId="2" xfId="0" applyNumberFormat="1" applyFont="1" applyFill="1" applyBorder="1" applyAlignment="1">
      <alignment horizontal="center" vertical="center"/>
    </xf>
    <xf numFmtId="179" fontId="24" fillId="2" borderId="1" xfId="0" applyNumberFormat="1" applyFont="1" applyFill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center" vertical="center" shrinkToFit="1"/>
    </xf>
    <xf numFmtId="179" fontId="4" fillId="2" borderId="1" xfId="0" applyNumberFormat="1" applyFont="1" applyFill="1" applyBorder="1" applyAlignment="1">
      <alignment horizontal="center" vertical="center"/>
    </xf>
    <xf numFmtId="179" fontId="4" fillId="2" borderId="13" xfId="0" applyNumberFormat="1" applyFont="1" applyFill="1" applyBorder="1" applyAlignment="1">
      <alignment horizontal="center" vertical="center"/>
    </xf>
    <xf numFmtId="0" fontId="27" fillId="2" borderId="0" xfId="21" applyFont="1" applyFill="1">
      <alignment vertical="center"/>
      <protection/>
    </xf>
    <xf numFmtId="0" fontId="0" fillId="2" borderId="0" xfId="0" applyFill="1" applyAlignment="1">
      <alignment vertical="center"/>
    </xf>
    <xf numFmtId="0" fontId="28" fillId="2" borderId="0" xfId="21" applyFont="1" applyFill="1">
      <alignment vertical="center"/>
      <protection/>
    </xf>
    <xf numFmtId="0" fontId="29" fillId="2" borderId="0" xfId="21" applyFont="1" applyFill="1" applyAlignment="1">
      <alignment horizontal="right" vertical="center"/>
      <protection/>
    </xf>
    <xf numFmtId="0" fontId="29" fillId="2" borderId="0" xfId="21" applyFont="1" applyFill="1" applyAlignment="1">
      <alignment vertical="center"/>
      <protection/>
    </xf>
    <xf numFmtId="0" fontId="25" fillId="2" borderId="0" xfId="21" applyFill="1">
      <alignment vertical="center"/>
      <protection/>
    </xf>
    <xf numFmtId="0" fontId="13" fillId="2" borderId="0" xfId="21" applyFont="1" applyFill="1">
      <alignment vertical="center"/>
      <protection/>
    </xf>
    <xf numFmtId="0" fontId="16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41" fontId="18" fillId="2" borderId="15" xfId="22" applyNumberFormat="1" applyFont="1" applyFill="1" applyBorder="1" applyAlignment="1">
      <alignment vertical="center" wrapText="1"/>
      <protection/>
    </xf>
    <xf numFmtId="41" fontId="18" fillId="2" borderId="16" xfId="22" applyNumberFormat="1" applyFont="1" applyFill="1" applyBorder="1" applyAlignment="1">
      <alignment vertical="center" wrapText="1"/>
      <protection/>
    </xf>
    <xf numFmtId="0" fontId="18" fillId="2" borderId="16" xfId="22" applyFont="1" applyFill="1" applyBorder="1" applyAlignment="1">
      <alignment vertical="center" wrapText="1"/>
      <protection/>
    </xf>
    <xf numFmtId="41" fontId="18" fillId="2" borderId="16" xfId="17" applyFont="1" applyFill="1" applyBorder="1" applyAlignment="1">
      <alignment vertical="center" wrapText="1"/>
    </xf>
    <xf numFmtId="0" fontId="18" fillId="2" borderId="16" xfId="22" applyFont="1" applyFill="1" applyBorder="1" applyAlignment="1">
      <alignment horizontal="center" vertical="center" wrapText="1"/>
      <protection/>
    </xf>
    <xf numFmtId="41" fontId="18" fillId="2" borderId="16" xfId="17" applyFont="1" applyFill="1" applyBorder="1" applyAlignment="1">
      <alignment vertical="center"/>
    </xf>
    <xf numFmtId="0" fontId="18" fillId="2" borderId="16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28" fillId="2" borderId="0" xfId="0" applyFont="1" applyFill="1" applyAlignment="1">
      <alignment vertical="center"/>
    </xf>
    <xf numFmtId="0" fontId="28" fillId="2" borderId="0" xfId="0" applyFont="1" applyFill="1" applyAlignment="1">
      <alignment horizontal="right" vertical="center"/>
    </xf>
    <xf numFmtId="188" fontId="18" fillId="2" borderId="4" xfId="18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/>
    </xf>
    <xf numFmtId="0" fontId="18" fillId="2" borderId="2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0" fillId="2" borderId="0" xfId="0" applyFont="1" applyFill="1" applyAlignment="1" applyProtection="1">
      <alignment horizontal="right"/>
      <protection locked="0"/>
    </xf>
    <xf numFmtId="1" fontId="6" fillId="3" borderId="5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 quotePrefix="1">
      <alignment horizontal="left" wrapText="1" shrinkToFit="1"/>
    </xf>
    <xf numFmtId="0" fontId="0" fillId="2" borderId="0" xfId="0" applyFont="1" applyFill="1" applyBorder="1" applyAlignment="1">
      <alignment wrapText="1" shrinkToFit="1"/>
    </xf>
    <xf numFmtId="0" fontId="0" fillId="0" borderId="5" xfId="0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0" fontId="0" fillId="0" borderId="6" xfId="0" applyFont="1" applyFill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179" fontId="6" fillId="2" borderId="2" xfId="0" applyNumberFormat="1" applyFont="1" applyFill="1" applyBorder="1" applyAlignment="1">
      <alignment vertical="center"/>
    </xf>
    <xf numFmtId="179" fontId="6" fillId="2" borderId="1" xfId="0" applyNumberFormat="1" applyFont="1" applyFill="1" applyBorder="1" applyAlignment="1">
      <alignment vertical="center"/>
    </xf>
    <xf numFmtId="43" fontId="33" fillId="2" borderId="1" xfId="0" applyNumberFormat="1" applyFont="1" applyFill="1" applyBorder="1" applyAlignment="1" quotePrefix="1">
      <alignment vertical="center" wrapText="1"/>
    </xf>
    <xf numFmtId="179" fontId="34" fillId="2" borderId="1" xfId="0" applyNumberFormat="1" applyFont="1" applyFill="1" applyBorder="1" applyAlignment="1">
      <alignment vertical="center"/>
    </xf>
    <xf numFmtId="179" fontId="6" fillId="2" borderId="13" xfId="0" applyNumberFormat="1" applyFont="1" applyFill="1" applyBorder="1" applyAlignment="1">
      <alignment vertical="center"/>
    </xf>
    <xf numFmtId="189" fontId="35" fillId="2" borderId="2" xfId="0" applyNumberFormat="1" applyFont="1" applyFill="1" applyBorder="1" applyAlignment="1" quotePrefix="1">
      <alignment vertical="center" wrapText="1"/>
    </xf>
    <xf numFmtId="189" fontId="35" fillId="2" borderId="1" xfId="0" applyNumberFormat="1" applyFont="1" applyFill="1" applyBorder="1" applyAlignment="1" quotePrefix="1">
      <alignment vertical="center" wrapText="1"/>
    </xf>
    <xf numFmtId="189" fontId="23" fillId="2" borderId="1" xfId="0" applyNumberFormat="1" applyFont="1" applyFill="1" applyBorder="1" applyAlignment="1">
      <alignment vertical="center"/>
    </xf>
    <xf numFmtId="189" fontId="35" fillId="2" borderId="13" xfId="0" applyNumberFormat="1" applyFont="1" applyFill="1" applyBorder="1" applyAlignment="1" quotePrefix="1">
      <alignment vertical="center" wrapText="1"/>
    </xf>
    <xf numFmtId="179" fontId="36" fillId="2" borderId="1" xfId="0" applyNumberFormat="1" applyFont="1" applyFill="1" applyBorder="1" applyAlignment="1">
      <alignment horizontal="center" vertical="center" shrinkToFit="1"/>
    </xf>
    <xf numFmtId="179" fontId="36" fillId="2" borderId="13" xfId="0" applyNumberFormat="1" applyFont="1" applyFill="1" applyBorder="1" applyAlignment="1">
      <alignment horizontal="center" vertical="center" shrinkToFit="1"/>
    </xf>
    <xf numFmtId="41" fontId="33" fillId="2" borderId="1" xfId="0" applyNumberFormat="1" applyFont="1" applyFill="1" applyBorder="1" applyAlignment="1" quotePrefix="1">
      <alignment vertical="center" wrapText="1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shrinkToFit="1"/>
    </xf>
    <xf numFmtId="0" fontId="5" fillId="0" borderId="8" xfId="0" applyFont="1" applyFill="1" applyBorder="1" applyAlignment="1" quotePrefix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 quotePrefix="1">
      <alignment horizontal="center" vertical="center" wrapText="1" shrinkToFit="1"/>
    </xf>
    <xf numFmtId="0" fontId="0" fillId="0" borderId="12" xfId="0" applyFont="1" applyFill="1" applyBorder="1" applyAlignment="1" quotePrefix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 quotePrefix="1">
      <alignment horizontal="center" vertical="center" wrapText="1" shrinkToFit="1"/>
    </xf>
    <xf numFmtId="0" fontId="0" fillId="0" borderId="12" xfId="0" applyFont="1" applyFill="1" applyBorder="1" applyAlignment="1" quotePrefix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 quotePrefix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 quotePrefix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 quotePrefix="1">
      <alignment horizontal="center" vertical="center" shrinkToFit="1"/>
    </xf>
    <xf numFmtId="0" fontId="2" fillId="0" borderId="0" xfId="0" applyFont="1" applyFill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left" vertical="center" shrinkToFit="1"/>
    </xf>
    <xf numFmtId="0" fontId="0" fillId="0" borderId="1" xfId="0" applyFont="1" applyFill="1" applyBorder="1" applyAlignment="1">
      <alignment vertical="center" shrinkToFit="1"/>
    </xf>
    <xf numFmtId="0" fontId="13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 quotePrefix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5" fillId="2" borderId="16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 quotePrefix="1">
      <alignment horizontal="center" vertical="center"/>
    </xf>
    <xf numFmtId="0" fontId="2" fillId="2" borderId="0" xfId="21" applyFont="1" applyFill="1" applyAlignment="1">
      <alignment horizontal="center" vertical="center"/>
      <protection/>
    </xf>
    <xf numFmtId="0" fontId="18" fillId="2" borderId="12" xfId="21" applyFont="1" applyFill="1" applyBorder="1" applyAlignment="1">
      <alignment horizontal="center" vertical="center"/>
      <protection/>
    </xf>
    <xf numFmtId="0" fontId="18" fillId="2" borderId="10" xfId="21" applyFont="1" applyFill="1" applyBorder="1" applyAlignment="1">
      <alignment horizontal="center" vertical="center"/>
      <protection/>
    </xf>
    <xf numFmtId="0" fontId="18" fillId="2" borderId="13" xfId="21" applyFont="1" applyFill="1" applyBorder="1" applyAlignment="1">
      <alignment horizontal="center" vertical="center"/>
      <protection/>
    </xf>
    <xf numFmtId="0" fontId="18" fillId="2" borderId="8" xfId="21" applyFont="1" applyFill="1" applyBorder="1" applyAlignment="1">
      <alignment horizontal="center" vertical="center" wrapText="1"/>
      <protection/>
    </xf>
    <xf numFmtId="0" fontId="18" fillId="2" borderId="5" xfId="21" applyFont="1" applyFill="1" applyBorder="1" applyAlignment="1">
      <alignment horizontal="center" vertical="center"/>
      <protection/>
    </xf>
    <xf numFmtId="0" fontId="18" fillId="2" borderId="2" xfId="21" applyFont="1" applyFill="1" applyBorder="1" applyAlignment="1">
      <alignment horizontal="center" vertical="center"/>
      <protection/>
    </xf>
    <xf numFmtId="0" fontId="0" fillId="2" borderId="15" xfId="0" applyFill="1" applyBorder="1" applyAlignment="1">
      <alignment horizontal="center" vertical="center"/>
    </xf>
    <xf numFmtId="0" fontId="18" fillId="2" borderId="6" xfId="21" applyFont="1" applyFill="1" applyBorder="1" applyAlignment="1">
      <alignment horizontal="center" vertical="center"/>
      <protection/>
    </xf>
    <xf numFmtId="0" fontId="18" fillId="2" borderId="1" xfId="21" applyFont="1" applyFill="1" applyBorder="1" applyAlignment="1">
      <alignment horizontal="center" vertical="center"/>
      <protection/>
    </xf>
    <xf numFmtId="0" fontId="18" fillId="2" borderId="8" xfId="21" applyFont="1" applyFill="1" applyBorder="1" applyAlignment="1">
      <alignment horizontal="center" vertical="center"/>
      <protection/>
    </xf>
    <xf numFmtId="0" fontId="18" fillId="2" borderId="3" xfId="22" applyFont="1" applyFill="1" applyBorder="1" applyAlignment="1">
      <alignment horizontal="center" vertical="center" wrapText="1"/>
      <protection/>
    </xf>
    <xf numFmtId="0" fontId="18" fillId="2" borderId="8" xfId="22" applyFont="1" applyFill="1" applyBorder="1" applyAlignment="1">
      <alignment horizontal="center" vertical="center" wrapText="1"/>
      <protection/>
    </xf>
    <xf numFmtId="0" fontId="18" fillId="2" borderId="6" xfId="22" applyFont="1" applyFill="1" applyBorder="1" applyAlignment="1">
      <alignment horizontal="center" vertical="center" wrapText="1"/>
      <protection/>
    </xf>
    <xf numFmtId="0" fontId="18" fillId="2" borderId="12" xfId="22" applyFont="1" applyFill="1" applyBorder="1" applyAlignment="1">
      <alignment horizontal="center" vertical="center" wrapText="1"/>
      <protection/>
    </xf>
    <xf numFmtId="0" fontId="18" fillId="2" borderId="5" xfId="22" applyFont="1" applyFill="1" applyBorder="1" applyAlignment="1">
      <alignment horizontal="center" vertical="center" wrapText="1"/>
      <protection/>
    </xf>
    <xf numFmtId="0" fontId="18" fillId="2" borderId="0" xfId="22" applyFont="1" applyFill="1" applyBorder="1" applyAlignment="1">
      <alignment horizontal="center" vertical="center" wrapText="1"/>
      <protection/>
    </xf>
    <xf numFmtId="0" fontId="18" fillId="2" borderId="10" xfId="22" applyFont="1" applyFill="1" applyBorder="1" applyAlignment="1">
      <alignment horizontal="center" vertical="center" wrapText="1"/>
      <protection/>
    </xf>
    <xf numFmtId="0" fontId="18" fillId="2" borderId="2" xfId="22" applyFont="1" applyFill="1" applyBorder="1" applyAlignment="1">
      <alignment horizontal="center" vertical="center" wrapText="1"/>
      <protection/>
    </xf>
    <xf numFmtId="0" fontId="18" fillId="2" borderId="1" xfId="22" applyFont="1" applyFill="1" applyBorder="1" applyAlignment="1">
      <alignment horizontal="center" vertical="center" wrapText="1"/>
      <protection/>
    </xf>
    <xf numFmtId="0" fontId="18" fillId="2" borderId="13" xfId="22" applyFont="1" applyFill="1" applyBorder="1" applyAlignment="1">
      <alignment horizontal="center" vertical="center" wrapText="1"/>
      <protection/>
    </xf>
    <xf numFmtId="188" fontId="18" fillId="2" borderId="4" xfId="18" applyFont="1" applyFill="1" applyBorder="1" applyAlignment="1">
      <alignment horizontal="center" vertical="center" wrapText="1"/>
    </xf>
    <xf numFmtId="188" fontId="18" fillId="2" borderId="12" xfId="18" applyFont="1" applyFill="1" applyBorder="1" applyAlignment="1">
      <alignment horizontal="center" vertical="center" wrapText="1"/>
    </xf>
    <xf numFmtId="0" fontId="18" fillId="2" borderId="7" xfId="22" applyFont="1" applyFill="1" applyBorder="1" applyAlignment="1">
      <alignment horizontal="center" vertical="center" wrapText="1"/>
      <protection/>
    </xf>
    <xf numFmtId="0" fontId="18" fillId="2" borderId="11" xfId="22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omma" xfId="16"/>
    <cellStyle name="Comma [0]" xfId="17"/>
    <cellStyle name="콤마 [0]_19.정부양곡가공공장" xfId="18"/>
    <cellStyle name="Currency" xfId="19"/>
    <cellStyle name="Currency [0]" xfId="20"/>
    <cellStyle name="표준_노사분규 통계 현황(11.26임홍철)" xfId="21"/>
    <cellStyle name="표준_Sheet6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workbookViewId="0" topLeftCell="A1">
      <selection activeCell="I12" sqref="I12"/>
    </sheetView>
  </sheetViews>
  <sheetFormatPr defaultColWidth="9.140625" defaultRowHeight="12.75"/>
  <cols>
    <col min="1" max="1" width="9.8515625" style="55" customWidth="1"/>
    <col min="2" max="2" width="10.00390625" style="55" customWidth="1"/>
    <col min="3" max="3" width="8.421875" style="55" customWidth="1"/>
    <col min="4" max="4" width="11.8515625" style="55" customWidth="1"/>
    <col min="5" max="5" width="12.421875" style="55" customWidth="1"/>
    <col min="6" max="6" width="10.7109375" style="55" customWidth="1"/>
    <col min="7" max="8" width="14.28125" style="55" customWidth="1"/>
    <col min="9" max="9" width="15.8515625" style="55" customWidth="1"/>
    <col min="10" max="11" width="11.8515625" style="55" customWidth="1"/>
    <col min="12" max="12" width="10.7109375" style="55" customWidth="1"/>
    <col min="13" max="13" width="9.8515625" style="55" customWidth="1"/>
    <col min="14" max="16384" width="9.140625" style="55" customWidth="1"/>
  </cols>
  <sheetData>
    <row r="1" spans="1:13" s="175" customFormat="1" ht="27.75" customHeight="1">
      <c r="A1" s="393" t="s">
        <v>288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s="26" customFormat="1" ht="27" customHeight="1">
      <c r="A2" s="395" t="s">
        <v>286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</row>
    <row r="3" spans="1:13" s="27" customFormat="1" ht="18" customHeight="1">
      <c r="A3" s="27" t="s">
        <v>128</v>
      </c>
      <c r="M3" s="28" t="s">
        <v>129</v>
      </c>
    </row>
    <row r="4" spans="1:14" s="34" customFormat="1" ht="32.25" customHeight="1">
      <c r="A4" s="402" t="s">
        <v>203</v>
      </c>
      <c r="B4" s="373" t="s">
        <v>356</v>
      </c>
      <c r="C4" s="374"/>
      <c r="D4" s="374"/>
      <c r="E4" s="374"/>
      <c r="F4" s="374"/>
      <c r="G4" s="374"/>
      <c r="H4" s="374"/>
      <c r="I4" s="375"/>
      <c r="J4" s="30" t="s">
        <v>130</v>
      </c>
      <c r="K4" s="185" t="s">
        <v>303</v>
      </c>
      <c r="L4" s="31" t="s">
        <v>131</v>
      </c>
      <c r="M4" s="370" t="s">
        <v>204</v>
      </c>
      <c r="N4" s="33"/>
    </row>
    <row r="5" spans="1:14" s="34" customFormat="1" ht="30" customHeight="1">
      <c r="A5" s="378"/>
      <c r="B5" s="36"/>
      <c r="C5" s="396" t="s">
        <v>132</v>
      </c>
      <c r="D5" s="397"/>
      <c r="E5" s="398"/>
      <c r="F5" s="399" t="s">
        <v>287</v>
      </c>
      <c r="G5" s="400"/>
      <c r="H5" s="400"/>
      <c r="I5" s="401"/>
      <c r="J5" s="38" t="s">
        <v>133</v>
      </c>
      <c r="K5" s="305"/>
      <c r="L5" s="39" t="s">
        <v>134</v>
      </c>
      <c r="M5" s="371"/>
      <c r="N5" s="33"/>
    </row>
    <row r="6" spans="1:14" s="34" customFormat="1" ht="21.75" customHeight="1">
      <c r="A6" s="378"/>
      <c r="B6" s="36"/>
      <c r="C6" s="40"/>
      <c r="D6" s="30" t="s">
        <v>135</v>
      </c>
      <c r="E6" s="41" t="s">
        <v>136</v>
      </c>
      <c r="F6" s="191"/>
      <c r="G6" s="30" t="s">
        <v>137</v>
      </c>
      <c r="H6" s="30" t="s">
        <v>138</v>
      </c>
      <c r="I6" s="30" t="s">
        <v>139</v>
      </c>
      <c r="J6" s="36" t="s">
        <v>140</v>
      </c>
      <c r="K6" s="40" t="s">
        <v>306</v>
      </c>
      <c r="L6" s="42"/>
      <c r="M6" s="371"/>
      <c r="N6" s="33"/>
    </row>
    <row r="7" spans="1:14" s="34" customFormat="1" ht="21.75" customHeight="1">
      <c r="A7" s="378"/>
      <c r="B7" s="36"/>
      <c r="C7" s="36"/>
      <c r="D7" s="42"/>
      <c r="E7" s="43"/>
      <c r="F7" s="42"/>
      <c r="G7" s="42" t="s">
        <v>141</v>
      </c>
      <c r="H7" s="42" t="s">
        <v>142</v>
      </c>
      <c r="I7" s="36"/>
      <c r="J7" s="36" t="s">
        <v>143</v>
      </c>
      <c r="K7" s="36" t="s">
        <v>304</v>
      </c>
      <c r="L7" s="44" t="s">
        <v>144</v>
      </c>
      <c r="M7" s="371"/>
      <c r="N7" s="33"/>
    </row>
    <row r="8" spans="1:14" s="34" customFormat="1" ht="21.75" customHeight="1">
      <c r="A8" s="369"/>
      <c r="B8" s="46"/>
      <c r="C8" s="46"/>
      <c r="D8" s="47" t="s">
        <v>145</v>
      </c>
      <c r="E8" s="45" t="s">
        <v>146</v>
      </c>
      <c r="F8" s="47"/>
      <c r="G8" s="47" t="s">
        <v>147</v>
      </c>
      <c r="H8" s="48" t="s">
        <v>148</v>
      </c>
      <c r="I8" s="46" t="s">
        <v>149</v>
      </c>
      <c r="J8" s="46" t="s">
        <v>150</v>
      </c>
      <c r="K8" s="46" t="s">
        <v>305</v>
      </c>
      <c r="L8" s="49" t="s">
        <v>150</v>
      </c>
      <c r="M8" s="372"/>
      <c r="N8" s="33"/>
    </row>
    <row r="9" spans="1:13" s="34" customFormat="1" ht="20.25" customHeight="1">
      <c r="A9" s="39" t="s">
        <v>2</v>
      </c>
      <c r="B9" s="50">
        <v>408.75</v>
      </c>
      <c r="C9" s="50">
        <v>284.75</v>
      </c>
      <c r="D9" s="50">
        <v>278</v>
      </c>
      <c r="E9" s="50">
        <v>6.75</v>
      </c>
      <c r="F9" s="50">
        <v>124.25</v>
      </c>
      <c r="G9" s="50">
        <v>42.75</v>
      </c>
      <c r="H9" s="50">
        <v>36.75</v>
      </c>
      <c r="I9" s="51">
        <v>44</v>
      </c>
      <c r="J9" s="52">
        <v>69.7</v>
      </c>
      <c r="K9" s="52">
        <v>68</v>
      </c>
      <c r="L9" s="52">
        <v>2.5</v>
      </c>
      <c r="M9" s="36" t="s">
        <v>2</v>
      </c>
    </row>
    <row r="10" spans="1:13" s="34" customFormat="1" ht="20.25" customHeight="1">
      <c r="A10" s="39" t="s">
        <v>151</v>
      </c>
      <c r="B10" s="50">
        <v>415</v>
      </c>
      <c r="C10" s="50">
        <v>291</v>
      </c>
      <c r="D10" s="50">
        <v>283.75</v>
      </c>
      <c r="E10" s="50">
        <v>7.25</v>
      </c>
      <c r="F10" s="50">
        <v>124.5</v>
      </c>
      <c r="G10" s="51">
        <v>43</v>
      </c>
      <c r="H10" s="50">
        <v>37</v>
      </c>
      <c r="I10" s="51">
        <v>44.5</v>
      </c>
      <c r="J10" s="52">
        <v>70</v>
      </c>
      <c r="K10" s="52">
        <v>68.3</v>
      </c>
      <c r="L10" s="52">
        <v>2.491408934707904</v>
      </c>
      <c r="M10" s="36" t="s">
        <v>151</v>
      </c>
    </row>
    <row r="11" spans="1:13" s="34" customFormat="1" ht="20.25" customHeight="1">
      <c r="A11" s="39" t="s">
        <v>263</v>
      </c>
      <c r="B11" s="50">
        <v>421</v>
      </c>
      <c r="C11" s="50">
        <v>295</v>
      </c>
      <c r="D11" s="50">
        <v>289</v>
      </c>
      <c r="E11" s="50">
        <v>6</v>
      </c>
      <c r="F11" s="50">
        <v>126</v>
      </c>
      <c r="G11" s="51">
        <v>44</v>
      </c>
      <c r="H11" s="50">
        <v>36</v>
      </c>
      <c r="I11" s="51">
        <v>46</v>
      </c>
      <c r="J11" s="52">
        <v>70</v>
      </c>
      <c r="K11" s="52">
        <v>68.5</v>
      </c>
      <c r="L11" s="52">
        <v>2.1</v>
      </c>
      <c r="M11" s="36" t="s">
        <v>264</v>
      </c>
    </row>
    <row r="12" spans="1:13" s="34" customFormat="1" ht="20.25" customHeight="1">
      <c r="A12" s="39" t="s">
        <v>268</v>
      </c>
      <c r="B12" s="50">
        <v>426.25</v>
      </c>
      <c r="C12" s="50">
        <v>295</v>
      </c>
      <c r="D12" s="50">
        <v>288.5</v>
      </c>
      <c r="E12" s="50">
        <v>6.25</v>
      </c>
      <c r="F12" s="50">
        <v>131.25</v>
      </c>
      <c r="G12" s="51">
        <v>47.25</v>
      </c>
      <c r="H12" s="50">
        <v>40.5</v>
      </c>
      <c r="I12" s="51">
        <v>43.25</v>
      </c>
      <c r="J12" s="52">
        <v>69.20821114369502</v>
      </c>
      <c r="K12" s="52">
        <v>67.7</v>
      </c>
      <c r="L12" s="52">
        <v>2.11864406779661</v>
      </c>
      <c r="M12" s="36" t="s">
        <v>268</v>
      </c>
    </row>
    <row r="13" spans="1:13" s="34" customFormat="1" ht="20.25" customHeight="1">
      <c r="A13" s="39" t="s">
        <v>293</v>
      </c>
      <c r="B13" s="50">
        <v>429.25</v>
      </c>
      <c r="C13" s="50">
        <v>295.75</v>
      </c>
      <c r="D13" s="50">
        <v>290.25</v>
      </c>
      <c r="E13" s="50">
        <v>5.5</v>
      </c>
      <c r="F13" s="50">
        <v>134.25</v>
      </c>
      <c r="G13" s="51">
        <v>53</v>
      </c>
      <c r="H13" s="50">
        <v>42.25</v>
      </c>
      <c r="I13" s="51">
        <v>39</v>
      </c>
      <c r="J13" s="52">
        <v>68.8</v>
      </c>
      <c r="K13" s="52">
        <v>67.6</v>
      </c>
      <c r="L13" s="52">
        <v>1.85</v>
      </c>
      <c r="M13" s="36" t="s">
        <v>293</v>
      </c>
    </row>
    <row r="14" spans="1:13" s="53" customFormat="1" ht="20.25" customHeight="1">
      <c r="A14" s="292" t="s">
        <v>294</v>
      </c>
      <c r="B14" s="293">
        <f aca="true" t="shared" si="0" ref="B14:H14">(B15+B16+B17+B18)/4</f>
        <v>432.5</v>
      </c>
      <c r="C14" s="293">
        <v>293</v>
      </c>
      <c r="D14" s="293">
        <f t="shared" si="0"/>
        <v>288.75</v>
      </c>
      <c r="E14" s="293">
        <f t="shared" si="0"/>
        <v>4.75</v>
      </c>
      <c r="F14" s="293">
        <v>139</v>
      </c>
      <c r="G14" s="293">
        <f t="shared" si="0"/>
        <v>53.5</v>
      </c>
      <c r="H14" s="293">
        <f t="shared" si="0"/>
        <v>43.75</v>
      </c>
      <c r="I14" s="293">
        <f>F14-G14-H14</f>
        <v>41.75</v>
      </c>
      <c r="J14" s="294">
        <v>67.8</v>
      </c>
      <c r="K14" s="294">
        <v>66.7</v>
      </c>
      <c r="L14" s="294">
        <f>(L15+L16+L17+L18)/4</f>
        <v>1.575</v>
      </c>
      <c r="M14" s="295" t="s">
        <v>302</v>
      </c>
    </row>
    <row r="15" spans="1:13" s="34" customFormat="1" ht="20.25" customHeight="1">
      <c r="A15" s="187">
        <v>36529</v>
      </c>
      <c r="B15" s="255">
        <v>431</v>
      </c>
      <c r="C15" s="255">
        <v>289</v>
      </c>
      <c r="D15" s="255">
        <v>284</v>
      </c>
      <c r="E15" s="255">
        <v>5</v>
      </c>
      <c r="F15" s="256">
        <v>142</v>
      </c>
      <c r="G15" s="255">
        <v>59</v>
      </c>
      <c r="H15" s="255">
        <v>40</v>
      </c>
      <c r="I15" s="256">
        <f>F15-G15-H15</f>
        <v>43</v>
      </c>
      <c r="J15" s="257">
        <v>67</v>
      </c>
      <c r="K15" s="257">
        <v>65.9</v>
      </c>
      <c r="L15" s="257">
        <v>1.8</v>
      </c>
      <c r="M15" s="188">
        <v>36529</v>
      </c>
    </row>
    <row r="16" spans="1:13" s="34" customFormat="1" ht="20.25" customHeight="1">
      <c r="A16" s="187">
        <v>36560</v>
      </c>
      <c r="B16" s="255">
        <v>432</v>
      </c>
      <c r="C16" s="255">
        <v>292</v>
      </c>
      <c r="D16" s="255">
        <v>286</v>
      </c>
      <c r="E16" s="255">
        <v>5</v>
      </c>
      <c r="F16" s="256">
        <v>141</v>
      </c>
      <c r="G16" s="255">
        <v>53</v>
      </c>
      <c r="H16" s="255">
        <v>44</v>
      </c>
      <c r="I16" s="256">
        <f>F16-G16-H16</f>
        <v>44</v>
      </c>
      <c r="J16" s="257">
        <v>67.5</v>
      </c>
      <c r="K16" s="257">
        <v>66.3</v>
      </c>
      <c r="L16" s="257">
        <v>1.8</v>
      </c>
      <c r="M16" s="188">
        <v>36560</v>
      </c>
    </row>
    <row r="17" spans="1:13" s="34" customFormat="1" ht="20.25" customHeight="1">
      <c r="A17" s="187">
        <v>36589</v>
      </c>
      <c r="B17" s="255">
        <v>433</v>
      </c>
      <c r="C17" s="255">
        <v>295</v>
      </c>
      <c r="D17" s="255">
        <v>290</v>
      </c>
      <c r="E17" s="255">
        <v>5</v>
      </c>
      <c r="F17" s="256">
        <v>139</v>
      </c>
      <c r="G17" s="255">
        <v>53</v>
      </c>
      <c r="H17" s="255">
        <v>44</v>
      </c>
      <c r="I17" s="256">
        <f>F17-G17-H17</f>
        <v>42</v>
      </c>
      <c r="J17" s="257">
        <v>68</v>
      </c>
      <c r="K17" s="257">
        <v>67</v>
      </c>
      <c r="L17" s="257">
        <v>1.5</v>
      </c>
      <c r="M17" s="188">
        <v>36589</v>
      </c>
    </row>
    <row r="18" spans="1:13" s="34" customFormat="1" ht="20.25" customHeight="1">
      <c r="A18" s="189">
        <v>36620</v>
      </c>
      <c r="B18" s="258">
        <v>434</v>
      </c>
      <c r="C18" s="259">
        <v>298</v>
      </c>
      <c r="D18" s="259">
        <v>295</v>
      </c>
      <c r="E18" s="259">
        <v>4</v>
      </c>
      <c r="F18" s="259">
        <v>136</v>
      </c>
      <c r="G18" s="259">
        <v>49</v>
      </c>
      <c r="H18" s="259">
        <v>47</v>
      </c>
      <c r="I18" s="259">
        <f>F18-G18-H18</f>
        <v>40</v>
      </c>
      <c r="J18" s="257">
        <v>68.7</v>
      </c>
      <c r="K18" s="257">
        <v>67.8</v>
      </c>
      <c r="L18" s="257">
        <v>1.2</v>
      </c>
      <c r="M18" s="190">
        <v>36620</v>
      </c>
    </row>
    <row r="19" spans="1:13" s="263" customFormat="1" ht="15.75" customHeight="1">
      <c r="A19" s="260" t="s">
        <v>281</v>
      </c>
      <c r="B19" s="261"/>
      <c r="C19" s="262"/>
      <c r="D19" s="262"/>
      <c r="F19" s="264"/>
      <c r="G19" s="265"/>
      <c r="H19" s="265"/>
      <c r="I19" s="265"/>
      <c r="J19" s="265"/>
      <c r="K19" s="265"/>
      <c r="L19" s="265"/>
      <c r="M19" s="266" t="s">
        <v>224</v>
      </c>
    </row>
    <row r="20" s="263" customFormat="1" ht="15.75" customHeight="1">
      <c r="A20" s="267" t="s">
        <v>282</v>
      </c>
    </row>
    <row r="21" s="1" customFormat="1" ht="14.25">
      <c r="A21" s="268" t="s">
        <v>283</v>
      </c>
    </row>
    <row r="22" s="34" customFormat="1" ht="16.5" customHeight="1">
      <c r="A22" s="34" t="s">
        <v>177</v>
      </c>
    </row>
    <row r="23" ht="14.25">
      <c r="G23" s="56"/>
    </row>
    <row r="24" ht="14.25">
      <c r="G24" s="56"/>
    </row>
    <row r="25" ht="14.25">
      <c r="G25" s="56"/>
    </row>
    <row r="26" ht="14.25">
      <c r="G26" s="56"/>
    </row>
  </sheetData>
  <mergeCells count="7">
    <mergeCell ref="A1:M1"/>
    <mergeCell ref="A2:M2"/>
    <mergeCell ref="C5:E5"/>
    <mergeCell ref="F5:I5"/>
    <mergeCell ref="A4:A8"/>
    <mergeCell ref="M4:M8"/>
    <mergeCell ref="B4:I4"/>
  </mergeCells>
  <printOptions/>
  <pageMargins left="0.43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F23" sqref="F23"/>
    </sheetView>
  </sheetViews>
  <sheetFormatPr defaultColWidth="9.140625" defaultRowHeight="12.75"/>
  <cols>
    <col min="2" max="2" width="24.00390625" style="0" customWidth="1"/>
    <col min="3" max="3" width="20.00390625" style="0" customWidth="1"/>
    <col min="4" max="4" width="21.140625" style="0" customWidth="1"/>
    <col min="5" max="5" width="24.421875" style="0" customWidth="1"/>
    <col min="6" max="6" width="15.421875" style="0" customWidth="1"/>
  </cols>
  <sheetData>
    <row r="1" spans="1:6" s="338" customFormat="1" ht="27" customHeight="1">
      <c r="A1" s="456" t="s">
        <v>318</v>
      </c>
      <c r="B1" s="456"/>
      <c r="C1" s="456"/>
      <c r="D1" s="456"/>
      <c r="E1" s="456"/>
      <c r="F1" s="456"/>
    </row>
    <row r="2" spans="1:6" ht="14.25">
      <c r="A2" s="331"/>
      <c r="B2" s="331"/>
      <c r="C2" s="331"/>
      <c r="D2" s="331"/>
      <c r="E2" s="331"/>
      <c r="F2" s="332"/>
    </row>
    <row r="3" spans="1:6" ht="14.25">
      <c r="A3" s="333" t="s">
        <v>310</v>
      </c>
      <c r="B3" s="331"/>
      <c r="C3" s="331"/>
      <c r="D3" s="331"/>
      <c r="E3" s="334" t="s">
        <v>311</v>
      </c>
      <c r="F3" s="332"/>
    </row>
    <row r="4" spans="1:6" ht="12.75">
      <c r="A4" s="457" t="s">
        <v>184</v>
      </c>
      <c r="B4" s="460" t="s">
        <v>312</v>
      </c>
      <c r="C4" s="460" t="s">
        <v>313</v>
      </c>
      <c r="D4" s="460" t="s">
        <v>314</v>
      </c>
      <c r="E4" s="460" t="s">
        <v>315</v>
      </c>
      <c r="F4" s="463" t="s">
        <v>215</v>
      </c>
    </row>
    <row r="5" spans="1:6" ht="12.75">
      <c r="A5" s="458"/>
      <c r="B5" s="461"/>
      <c r="C5" s="461"/>
      <c r="D5" s="461"/>
      <c r="E5" s="461"/>
      <c r="F5" s="463"/>
    </row>
    <row r="6" spans="1:6" ht="12.75">
      <c r="A6" s="459"/>
      <c r="B6" s="462"/>
      <c r="C6" s="462"/>
      <c r="D6" s="462"/>
      <c r="E6" s="462"/>
      <c r="F6" s="463"/>
    </row>
    <row r="7" spans="1:6" ht="18.75" customHeight="1">
      <c r="A7" s="457">
        <v>2009</v>
      </c>
      <c r="B7" s="466">
        <v>9</v>
      </c>
      <c r="C7" s="464">
        <v>3</v>
      </c>
      <c r="D7" s="464">
        <v>1</v>
      </c>
      <c r="E7" s="464">
        <v>4</v>
      </c>
      <c r="F7" s="463">
        <v>2009</v>
      </c>
    </row>
    <row r="8" spans="1:6" ht="18.75" customHeight="1">
      <c r="A8" s="459"/>
      <c r="B8" s="462"/>
      <c r="C8" s="465"/>
      <c r="D8" s="465"/>
      <c r="E8" s="465"/>
      <c r="F8" s="463"/>
    </row>
    <row r="9" spans="1:6" ht="13.5">
      <c r="A9" s="335" t="s">
        <v>316</v>
      </c>
      <c r="B9" s="336"/>
      <c r="C9" s="337" t="s">
        <v>317</v>
      </c>
      <c r="D9" s="336"/>
      <c r="E9" s="336"/>
      <c r="F9" s="332"/>
    </row>
    <row r="10" spans="1:6" ht="12.75">
      <c r="A10" s="339" t="s">
        <v>319</v>
      </c>
      <c r="B10" s="332"/>
      <c r="C10" s="332"/>
      <c r="D10" s="332"/>
      <c r="E10" s="332"/>
      <c r="F10" s="332"/>
    </row>
  </sheetData>
  <mergeCells count="13">
    <mergeCell ref="E7:E8"/>
    <mergeCell ref="F7:F8"/>
    <mergeCell ref="A7:A8"/>
    <mergeCell ref="B7:B8"/>
    <mergeCell ref="C7:C8"/>
    <mergeCell ref="D7:D8"/>
    <mergeCell ref="A1:F1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2"/>
  <sheetViews>
    <sheetView workbookViewId="0" topLeftCell="A1">
      <selection activeCell="AQ19" sqref="AQ19"/>
    </sheetView>
  </sheetViews>
  <sheetFormatPr defaultColWidth="9.140625" defaultRowHeight="12.75"/>
  <cols>
    <col min="1" max="1" width="11.7109375" style="7" customWidth="1"/>
    <col min="2" max="2" width="8.8515625" style="7" customWidth="1"/>
    <col min="3" max="3" width="9.00390625" style="7" customWidth="1"/>
    <col min="4" max="4" width="8.140625" style="7" customWidth="1"/>
    <col min="5" max="5" width="7.57421875" style="7" customWidth="1"/>
    <col min="6" max="6" width="8.140625" style="7" customWidth="1"/>
    <col min="7" max="7" width="6.8515625" style="7" customWidth="1"/>
    <col min="8" max="8" width="10.421875" style="7" customWidth="1"/>
    <col min="9" max="9" width="7.421875" style="7" customWidth="1"/>
    <col min="10" max="10" width="6.140625" style="7" customWidth="1"/>
    <col min="11" max="11" width="10.140625" style="7" customWidth="1"/>
    <col min="12" max="12" width="10.28125" style="7" hidden="1" customWidth="1"/>
    <col min="13" max="13" width="12.7109375" style="7" hidden="1" customWidth="1"/>
    <col min="14" max="41" width="0" style="7" hidden="1" customWidth="1"/>
    <col min="42" max="42" width="7.421875" style="7" customWidth="1"/>
    <col min="43" max="43" width="9.00390625" style="7" customWidth="1"/>
    <col min="44" max="44" width="8.7109375" style="7" customWidth="1"/>
    <col min="45" max="45" width="8.140625" style="7" customWidth="1"/>
    <col min="46" max="46" width="6.8515625" style="7" customWidth="1"/>
    <col min="47" max="48" width="11.421875" style="7" customWidth="1"/>
  </cols>
  <sheetData>
    <row r="1" spans="1:15" ht="24" customHeight="1">
      <c r="A1" s="452" t="s">
        <v>320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15"/>
      <c r="M1" s="15"/>
      <c r="N1" s="16"/>
      <c r="O1" s="16"/>
    </row>
    <row r="2" spans="1:48" ht="24" customHeight="1">
      <c r="A2" s="348" t="s">
        <v>321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349" t="s">
        <v>322</v>
      </c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</row>
    <row r="3" spans="1:48" ht="12.75" customHeight="1">
      <c r="A3" s="477" t="s">
        <v>323</v>
      </c>
      <c r="B3" s="467" t="s">
        <v>324</v>
      </c>
      <c r="C3" s="467"/>
      <c r="D3" s="467"/>
      <c r="E3" s="467" t="s">
        <v>325</v>
      </c>
      <c r="F3" s="467"/>
      <c r="G3" s="467"/>
      <c r="H3" s="468" t="s">
        <v>326</v>
      </c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69"/>
      <c r="AT3" s="469"/>
      <c r="AU3" s="470"/>
      <c r="AV3" s="277"/>
    </row>
    <row r="4" spans="1:48" ht="12.75" customHeight="1">
      <c r="A4" s="477"/>
      <c r="B4" s="467"/>
      <c r="C4" s="467"/>
      <c r="D4" s="467"/>
      <c r="E4" s="467"/>
      <c r="F4" s="467"/>
      <c r="G4" s="467"/>
      <c r="H4" s="471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2"/>
      <c r="AQ4" s="472"/>
      <c r="AR4" s="472"/>
      <c r="AS4" s="472"/>
      <c r="AT4" s="472"/>
      <c r="AU4" s="473"/>
      <c r="AV4" s="278"/>
    </row>
    <row r="5" spans="1:48" ht="10.5" customHeight="1">
      <c r="A5" s="477"/>
      <c r="B5" s="467"/>
      <c r="C5" s="467"/>
      <c r="D5" s="467"/>
      <c r="E5" s="467"/>
      <c r="F5" s="467"/>
      <c r="G5" s="467"/>
      <c r="H5" s="474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5"/>
      <c r="AS5" s="475"/>
      <c r="AT5" s="475"/>
      <c r="AU5" s="476"/>
      <c r="AV5" s="351" t="s">
        <v>327</v>
      </c>
    </row>
    <row r="6" spans="1:48" ht="33" customHeight="1">
      <c r="A6" s="477"/>
      <c r="B6" s="467" t="s">
        <v>328</v>
      </c>
      <c r="C6" s="467" t="s">
        <v>329</v>
      </c>
      <c r="D6" s="467" t="s">
        <v>330</v>
      </c>
      <c r="E6" s="467" t="s">
        <v>331</v>
      </c>
      <c r="F6" s="467" t="s">
        <v>332</v>
      </c>
      <c r="G6" s="467" t="s">
        <v>333</v>
      </c>
      <c r="H6" s="471" t="s">
        <v>334</v>
      </c>
      <c r="I6" s="472"/>
      <c r="J6" s="473"/>
      <c r="K6" s="480" t="s">
        <v>335</v>
      </c>
      <c r="L6" s="480"/>
      <c r="M6" s="480"/>
      <c r="N6" s="480" t="s">
        <v>336</v>
      </c>
      <c r="O6" s="480"/>
      <c r="P6" s="480"/>
      <c r="Q6" s="480" t="s">
        <v>337</v>
      </c>
      <c r="R6" s="480"/>
      <c r="S6" s="480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480" t="s">
        <v>336</v>
      </c>
      <c r="AQ6" s="480"/>
      <c r="AR6" s="480"/>
      <c r="AS6" s="480" t="s">
        <v>337</v>
      </c>
      <c r="AT6" s="480"/>
      <c r="AU6" s="480"/>
      <c r="AV6" s="352"/>
    </row>
    <row r="7" spans="1:48" ht="33" customHeight="1">
      <c r="A7" s="477"/>
      <c r="B7" s="467"/>
      <c r="C7" s="467"/>
      <c r="D7" s="467"/>
      <c r="E7" s="467"/>
      <c r="F7" s="467"/>
      <c r="G7" s="467"/>
      <c r="H7" s="474"/>
      <c r="I7" s="475"/>
      <c r="J7" s="476"/>
      <c r="K7" s="467"/>
      <c r="L7" s="467"/>
      <c r="M7" s="467"/>
      <c r="N7" s="467"/>
      <c r="O7" s="467"/>
      <c r="P7" s="467"/>
      <c r="Q7" s="467"/>
      <c r="R7" s="467"/>
      <c r="S7" s="467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467"/>
      <c r="AQ7" s="467"/>
      <c r="AR7" s="467"/>
      <c r="AS7" s="467"/>
      <c r="AT7" s="467"/>
      <c r="AU7" s="467"/>
      <c r="AV7" s="353" t="s">
        <v>338</v>
      </c>
    </row>
    <row r="8" spans="1:48" ht="24" customHeight="1">
      <c r="A8" s="477"/>
      <c r="B8" s="467"/>
      <c r="C8" s="467"/>
      <c r="D8" s="467"/>
      <c r="E8" s="467"/>
      <c r="F8" s="467"/>
      <c r="G8" s="467"/>
      <c r="H8" s="467" t="s">
        <v>339</v>
      </c>
      <c r="I8" s="467" t="s">
        <v>340</v>
      </c>
      <c r="J8" s="467" t="s">
        <v>341</v>
      </c>
      <c r="K8" s="467" t="s">
        <v>339</v>
      </c>
      <c r="L8" s="467" t="s">
        <v>340</v>
      </c>
      <c r="M8" s="467" t="s">
        <v>341</v>
      </c>
      <c r="N8" s="467" t="s">
        <v>342</v>
      </c>
      <c r="O8" s="467" t="s">
        <v>343</v>
      </c>
      <c r="P8" s="467" t="s">
        <v>344</v>
      </c>
      <c r="Q8" s="467" t="s">
        <v>342</v>
      </c>
      <c r="R8" s="467" t="s">
        <v>345</v>
      </c>
      <c r="S8" s="467" t="s">
        <v>346</v>
      </c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467" t="s">
        <v>347</v>
      </c>
      <c r="AQ8" s="467" t="s">
        <v>345</v>
      </c>
      <c r="AR8" s="467" t="s">
        <v>348</v>
      </c>
      <c r="AS8" s="467" t="s">
        <v>349</v>
      </c>
      <c r="AT8" s="467" t="s">
        <v>350</v>
      </c>
      <c r="AU8" s="467" t="s">
        <v>348</v>
      </c>
      <c r="AV8" s="352"/>
    </row>
    <row r="9" spans="1:48" ht="12.75">
      <c r="A9" s="478"/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479"/>
      <c r="AQ9" s="479"/>
      <c r="AR9" s="479"/>
      <c r="AS9" s="479"/>
      <c r="AT9" s="479"/>
      <c r="AU9" s="479"/>
      <c r="AV9" s="354"/>
    </row>
    <row r="10" spans="1:48" ht="51" customHeight="1">
      <c r="A10" s="350" t="s">
        <v>351</v>
      </c>
      <c r="B10" s="340">
        <f>E10+AS10</f>
        <v>1483</v>
      </c>
      <c r="C10" s="341">
        <f>F10+I10</f>
        <v>1126</v>
      </c>
      <c r="D10" s="341">
        <f>G10+J10</f>
        <v>201</v>
      </c>
      <c r="E10" s="342">
        <v>406</v>
      </c>
      <c r="F10" s="342">
        <v>165</v>
      </c>
      <c r="G10" s="342">
        <v>114</v>
      </c>
      <c r="H10" s="343">
        <v>1077</v>
      </c>
      <c r="I10" s="342">
        <v>961</v>
      </c>
      <c r="J10" s="342">
        <v>87</v>
      </c>
      <c r="K10" s="344" t="s">
        <v>216</v>
      </c>
      <c r="L10" s="344" t="s">
        <v>216</v>
      </c>
      <c r="M10" s="344" t="s">
        <v>216</v>
      </c>
      <c r="N10" s="344" t="s">
        <v>216</v>
      </c>
      <c r="O10" s="344" t="s">
        <v>216</v>
      </c>
      <c r="P10" s="344" t="s">
        <v>216</v>
      </c>
      <c r="Q10" s="344" t="s">
        <v>216</v>
      </c>
      <c r="R10" s="344" t="s">
        <v>216</v>
      </c>
      <c r="S10" s="344" t="s">
        <v>216</v>
      </c>
      <c r="T10" s="344" t="s">
        <v>216</v>
      </c>
      <c r="U10" s="344" t="s">
        <v>216</v>
      </c>
      <c r="V10" s="344" t="s">
        <v>216</v>
      </c>
      <c r="W10" s="344" t="s">
        <v>216</v>
      </c>
      <c r="X10" s="344" t="s">
        <v>216</v>
      </c>
      <c r="Y10" s="344" t="s">
        <v>216</v>
      </c>
      <c r="Z10" s="344" t="s">
        <v>216</v>
      </c>
      <c r="AA10" s="344" t="s">
        <v>216</v>
      </c>
      <c r="AB10" s="344" t="s">
        <v>216</v>
      </c>
      <c r="AC10" s="344" t="s">
        <v>216</v>
      </c>
      <c r="AD10" s="344" t="s">
        <v>216</v>
      </c>
      <c r="AE10" s="344" t="s">
        <v>216</v>
      </c>
      <c r="AF10" s="344" t="s">
        <v>216</v>
      </c>
      <c r="AG10" s="344" t="s">
        <v>216</v>
      </c>
      <c r="AH10" s="344" t="s">
        <v>216</v>
      </c>
      <c r="AI10" s="344" t="s">
        <v>216</v>
      </c>
      <c r="AJ10" s="344" t="s">
        <v>216</v>
      </c>
      <c r="AK10" s="344" t="s">
        <v>216</v>
      </c>
      <c r="AL10" s="344" t="s">
        <v>216</v>
      </c>
      <c r="AM10" s="344" t="s">
        <v>216</v>
      </c>
      <c r="AN10" s="344" t="s">
        <v>216</v>
      </c>
      <c r="AO10" s="344" t="s">
        <v>216</v>
      </c>
      <c r="AP10" s="344" t="s">
        <v>216</v>
      </c>
      <c r="AQ10" s="344" t="s">
        <v>216</v>
      </c>
      <c r="AR10" s="344" t="s">
        <v>216</v>
      </c>
      <c r="AS10" s="345">
        <v>1077</v>
      </c>
      <c r="AT10" s="346">
        <v>961</v>
      </c>
      <c r="AU10" s="347">
        <v>87</v>
      </c>
      <c r="AV10" s="355" t="s">
        <v>302</v>
      </c>
    </row>
    <row r="11" spans="1:48" ht="12.75">
      <c r="A11" s="348" t="s">
        <v>355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9" t="s">
        <v>352</v>
      </c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56" t="s">
        <v>353</v>
      </c>
      <c r="AU11" s="348"/>
      <c r="AV11" s="348"/>
    </row>
    <row r="12" spans="1:48" ht="13.5">
      <c r="A12" s="279" t="s">
        <v>354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</row>
  </sheetData>
  <mergeCells count="35">
    <mergeCell ref="AR8:AR9"/>
    <mergeCell ref="AS8:AS9"/>
    <mergeCell ref="AT8:AT9"/>
    <mergeCell ref="AU8:AU9"/>
    <mergeCell ref="R8:R9"/>
    <mergeCell ref="S8:S9"/>
    <mergeCell ref="AP8:AP9"/>
    <mergeCell ref="AQ8:AQ9"/>
    <mergeCell ref="N8:N9"/>
    <mergeCell ref="O8:O9"/>
    <mergeCell ref="P8:P9"/>
    <mergeCell ref="Q8:Q9"/>
    <mergeCell ref="N6:P7"/>
    <mergeCell ref="Q6:S7"/>
    <mergeCell ref="AP6:AR7"/>
    <mergeCell ref="AS6:AU7"/>
    <mergeCell ref="G6:G9"/>
    <mergeCell ref="H6:J7"/>
    <mergeCell ref="K6:M7"/>
    <mergeCell ref="H8:H9"/>
    <mergeCell ref="I8:I9"/>
    <mergeCell ref="J8:J9"/>
    <mergeCell ref="K8:K9"/>
    <mergeCell ref="L8:L9"/>
    <mergeCell ref="M8:M9"/>
    <mergeCell ref="E3:G5"/>
    <mergeCell ref="H3:AU5"/>
    <mergeCell ref="B3:D5"/>
    <mergeCell ref="A1:K1"/>
    <mergeCell ref="A3:A9"/>
    <mergeCell ref="B6:B9"/>
    <mergeCell ref="C6:C9"/>
    <mergeCell ref="D6:D9"/>
    <mergeCell ref="E6:E9"/>
    <mergeCell ref="F6:F9"/>
  </mergeCells>
  <printOptions/>
  <pageMargins left="0.31" right="0.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6">
      <selection activeCell="J29" sqref="J29"/>
    </sheetView>
  </sheetViews>
  <sheetFormatPr defaultColWidth="9.140625" defaultRowHeight="12.75"/>
  <cols>
    <col min="1" max="1" width="13.00390625" style="27" customWidth="1"/>
    <col min="2" max="13" width="9.7109375" style="27" customWidth="1"/>
    <col min="14" max="14" width="12.8515625" style="27" customWidth="1"/>
    <col min="15" max="16384" width="9.140625" style="27" customWidth="1"/>
  </cols>
  <sheetData>
    <row r="1" spans="1:14" ht="32.25" customHeight="1">
      <c r="A1" s="376" t="s">
        <v>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ht="18" customHeight="1">
      <c r="A2" s="27" t="s">
        <v>0</v>
      </c>
      <c r="M2" s="58"/>
      <c r="N2" s="59" t="s">
        <v>6</v>
      </c>
    </row>
    <row r="3" spans="1:14" ht="18.75" customHeight="1">
      <c r="A3" s="60"/>
      <c r="B3" s="30" t="s">
        <v>7</v>
      </c>
      <c r="C3" s="61" t="s">
        <v>8</v>
      </c>
      <c r="D3" s="62" t="s">
        <v>9</v>
      </c>
      <c r="E3" s="62" t="s">
        <v>10</v>
      </c>
      <c r="F3" s="62" t="s">
        <v>11</v>
      </c>
      <c r="G3" s="62" t="s">
        <v>12</v>
      </c>
      <c r="H3" s="62" t="s">
        <v>13</v>
      </c>
      <c r="I3" s="62" t="s">
        <v>14</v>
      </c>
      <c r="J3" s="62" t="s">
        <v>15</v>
      </c>
      <c r="K3" s="62" t="s">
        <v>16</v>
      </c>
      <c r="L3" s="62" t="s">
        <v>17</v>
      </c>
      <c r="M3" s="61" t="s">
        <v>18</v>
      </c>
      <c r="N3" s="63"/>
    </row>
    <row r="4" spans="1:14" ht="18.75" customHeight="1">
      <c r="A4" s="57" t="s">
        <v>181</v>
      </c>
      <c r="B4" s="66"/>
      <c r="C4" s="67"/>
      <c r="D4" s="68"/>
      <c r="E4" s="68"/>
      <c r="F4" s="68"/>
      <c r="G4" s="68"/>
      <c r="H4" s="68"/>
      <c r="I4" s="68"/>
      <c r="J4" s="68"/>
      <c r="K4" s="68"/>
      <c r="L4" s="68"/>
      <c r="M4" s="67" t="s">
        <v>19</v>
      </c>
      <c r="N4" s="69" t="s">
        <v>182</v>
      </c>
    </row>
    <row r="5" spans="1:14" ht="18.75" customHeight="1">
      <c r="A5" s="65"/>
      <c r="B5" s="70" t="s">
        <v>20</v>
      </c>
      <c r="C5" s="70" t="s">
        <v>21</v>
      </c>
      <c r="D5" s="70" t="s">
        <v>22</v>
      </c>
      <c r="E5" s="70" t="s">
        <v>22</v>
      </c>
      <c r="F5" s="70" t="s">
        <v>22</v>
      </c>
      <c r="G5" s="70" t="s">
        <v>22</v>
      </c>
      <c r="H5" s="70" t="s">
        <v>22</v>
      </c>
      <c r="I5" s="70" t="s">
        <v>22</v>
      </c>
      <c r="J5" s="70" t="s">
        <v>22</v>
      </c>
      <c r="K5" s="70" t="s">
        <v>22</v>
      </c>
      <c r="L5" s="70" t="s">
        <v>22</v>
      </c>
      <c r="M5" s="70" t="s">
        <v>23</v>
      </c>
      <c r="N5" s="71"/>
    </row>
    <row r="6" spans="1:14" ht="18.75" customHeight="1">
      <c r="A6" s="72" t="s">
        <v>24</v>
      </c>
      <c r="B6" s="73"/>
      <c r="C6" s="73"/>
      <c r="D6" s="74"/>
      <c r="E6" s="73"/>
      <c r="F6" s="73"/>
      <c r="G6" s="377" t="s">
        <v>20</v>
      </c>
      <c r="H6" s="359"/>
      <c r="I6" s="73"/>
      <c r="J6" s="75"/>
      <c r="K6" s="75"/>
      <c r="L6" s="73"/>
      <c r="M6" s="76"/>
      <c r="N6" s="29"/>
    </row>
    <row r="7" spans="1:14" ht="18.75" customHeight="1">
      <c r="A7" s="76" t="s">
        <v>2</v>
      </c>
      <c r="B7" s="77">
        <v>278</v>
      </c>
      <c r="C7" s="77">
        <v>4</v>
      </c>
      <c r="D7" s="77">
        <v>19</v>
      </c>
      <c r="E7" s="77">
        <v>28</v>
      </c>
      <c r="F7" s="77">
        <v>36</v>
      </c>
      <c r="G7" s="77">
        <v>38</v>
      </c>
      <c r="H7" s="77">
        <v>40</v>
      </c>
      <c r="I7" s="77">
        <v>32</v>
      </c>
      <c r="J7" s="77">
        <v>22</v>
      </c>
      <c r="K7" s="77">
        <v>19</v>
      </c>
      <c r="L7" s="77">
        <v>16</v>
      </c>
      <c r="M7" s="78">
        <v>24</v>
      </c>
      <c r="N7" s="79" t="s">
        <v>2</v>
      </c>
    </row>
    <row r="8" spans="1:14" ht="18.75" customHeight="1">
      <c r="A8" s="76" t="s">
        <v>3</v>
      </c>
      <c r="B8" s="77">
        <v>284</v>
      </c>
      <c r="C8" s="77">
        <v>4</v>
      </c>
      <c r="D8" s="77">
        <v>17</v>
      </c>
      <c r="E8" s="77">
        <v>30</v>
      </c>
      <c r="F8" s="77">
        <v>34</v>
      </c>
      <c r="G8" s="77">
        <v>39</v>
      </c>
      <c r="H8" s="77">
        <v>38</v>
      </c>
      <c r="I8" s="77">
        <v>35</v>
      </c>
      <c r="J8" s="77">
        <v>24</v>
      </c>
      <c r="K8" s="77">
        <v>20</v>
      </c>
      <c r="L8" s="77">
        <v>15</v>
      </c>
      <c r="M8" s="78">
        <v>27</v>
      </c>
      <c r="N8" s="79" t="s">
        <v>3</v>
      </c>
    </row>
    <row r="9" spans="1:14" s="53" customFormat="1" ht="18.75" customHeight="1">
      <c r="A9" s="129" t="s">
        <v>4</v>
      </c>
      <c r="B9" s="179">
        <v>289</v>
      </c>
      <c r="C9" s="179">
        <v>4</v>
      </c>
      <c r="D9" s="179">
        <v>17</v>
      </c>
      <c r="E9" s="179">
        <v>30</v>
      </c>
      <c r="F9" s="179">
        <v>35</v>
      </c>
      <c r="G9" s="179">
        <v>38</v>
      </c>
      <c r="H9" s="179">
        <v>40</v>
      </c>
      <c r="I9" s="179">
        <v>36</v>
      </c>
      <c r="J9" s="179">
        <v>25</v>
      </c>
      <c r="K9" s="179">
        <v>19</v>
      </c>
      <c r="L9" s="179">
        <v>16</v>
      </c>
      <c r="M9" s="180">
        <v>29</v>
      </c>
      <c r="N9" s="181" t="s">
        <v>4</v>
      </c>
    </row>
    <row r="10" spans="1:14" s="53" customFormat="1" ht="18.75" customHeight="1">
      <c r="A10" s="129" t="s">
        <v>268</v>
      </c>
      <c r="B10" s="179">
        <v>289</v>
      </c>
      <c r="C10" s="179">
        <v>3</v>
      </c>
      <c r="D10" s="179">
        <v>17</v>
      </c>
      <c r="E10" s="179">
        <v>31</v>
      </c>
      <c r="F10" s="179">
        <v>33</v>
      </c>
      <c r="G10" s="179">
        <v>38</v>
      </c>
      <c r="H10" s="179">
        <v>39</v>
      </c>
      <c r="I10" s="179">
        <v>37</v>
      </c>
      <c r="J10" s="179">
        <v>29</v>
      </c>
      <c r="K10" s="179">
        <v>18</v>
      </c>
      <c r="L10" s="179">
        <v>17</v>
      </c>
      <c r="M10" s="180">
        <v>28</v>
      </c>
      <c r="N10" s="181" t="s">
        <v>268</v>
      </c>
    </row>
    <row r="11" spans="1:14" s="53" customFormat="1" ht="18.75" customHeight="1">
      <c r="A11" s="129" t="s">
        <v>293</v>
      </c>
      <c r="B11" s="179">
        <v>290</v>
      </c>
      <c r="C11" s="179">
        <v>3</v>
      </c>
      <c r="D11" s="179">
        <v>16</v>
      </c>
      <c r="E11" s="179">
        <v>29</v>
      </c>
      <c r="F11" s="179">
        <v>33</v>
      </c>
      <c r="G11" s="179">
        <v>38</v>
      </c>
      <c r="H11" s="179">
        <v>40</v>
      </c>
      <c r="I11" s="179">
        <v>37</v>
      </c>
      <c r="J11" s="179">
        <v>32</v>
      </c>
      <c r="K11" s="179">
        <v>21</v>
      </c>
      <c r="L11" s="179">
        <v>17</v>
      </c>
      <c r="M11" s="180">
        <v>28</v>
      </c>
      <c r="N11" s="181" t="s">
        <v>293</v>
      </c>
    </row>
    <row r="12" spans="1:14" s="53" customFormat="1" ht="18.75" customHeight="1">
      <c r="A12" s="292" t="s">
        <v>296</v>
      </c>
      <c r="B12" s="296">
        <v>289</v>
      </c>
      <c r="C12" s="296">
        <v>4</v>
      </c>
      <c r="D12" s="296">
        <f aca="true" t="shared" si="0" ref="D12:L12">D19+D26</f>
        <v>14</v>
      </c>
      <c r="E12" s="296">
        <v>27</v>
      </c>
      <c r="F12" s="296">
        <v>32</v>
      </c>
      <c r="G12" s="296">
        <f t="shared" si="0"/>
        <v>38</v>
      </c>
      <c r="H12" s="296">
        <f t="shared" si="0"/>
        <v>38</v>
      </c>
      <c r="I12" s="296">
        <v>36</v>
      </c>
      <c r="J12" s="296">
        <f t="shared" si="0"/>
        <v>31</v>
      </c>
      <c r="K12" s="296">
        <f t="shared" si="0"/>
        <v>21</v>
      </c>
      <c r="L12" s="296">
        <f t="shared" si="0"/>
        <v>17</v>
      </c>
      <c r="M12" s="297">
        <v>30</v>
      </c>
      <c r="N12" s="298" t="s">
        <v>295</v>
      </c>
    </row>
    <row r="13" spans="1:14" ht="18.75" customHeight="1">
      <c r="A13" s="72" t="s">
        <v>25</v>
      </c>
      <c r="B13" s="73"/>
      <c r="C13" s="73"/>
      <c r="D13" s="74"/>
      <c r="E13" s="73"/>
      <c r="F13" s="73"/>
      <c r="G13" s="360" t="s">
        <v>26</v>
      </c>
      <c r="H13" s="361"/>
      <c r="I13" s="73"/>
      <c r="J13" s="80"/>
      <c r="K13" s="80"/>
      <c r="L13" s="73"/>
      <c r="M13" s="76"/>
      <c r="N13" s="79"/>
    </row>
    <row r="14" spans="1:14" ht="18.75" customHeight="1">
      <c r="A14" s="76" t="s">
        <v>2</v>
      </c>
      <c r="B14" s="77">
        <v>148</v>
      </c>
      <c r="C14" s="77">
        <v>2</v>
      </c>
      <c r="D14" s="77">
        <v>8</v>
      </c>
      <c r="E14" s="77">
        <v>16</v>
      </c>
      <c r="F14" s="77">
        <v>22</v>
      </c>
      <c r="G14" s="77">
        <v>22</v>
      </c>
      <c r="H14" s="77">
        <v>21</v>
      </c>
      <c r="I14" s="77">
        <v>17</v>
      </c>
      <c r="J14" s="77">
        <v>13</v>
      </c>
      <c r="K14" s="77">
        <v>10</v>
      </c>
      <c r="L14" s="77">
        <v>8</v>
      </c>
      <c r="M14" s="78">
        <v>10</v>
      </c>
      <c r="N14" s="79" t="s">
        <v>2</v>
      </c>
    </row>
    <row r="15" spans="1:14" ht="18.75" customHeight="1">
      <c r="A15" s="76" t="s">
        <v>3</v>
      </c>
      <c r="B15" s="77">
        <v>149</v>
      </c>
      <c r="C15" s="77">
        <v>2</v>
      </c>
      <c r="D15" s="77">
        <v>6</v>
      </c>
      <c r="E15" s="77">
        <v>16</v>
      </c>
      <c r="F15" s="77">
        <v>21</v>
      </c>
      <c r="G15" s="77">
        <v>22</v>
      </c>
      <c r="H15" s="77">
        <v>20</v>
      </c>
      <c r="I15" s="77">
        <v>19</v>
      </c>
      <c r="J15" s="77">
        <v>14</v>
      </c>
      <c r="K15" s="77">
        <v>11</v>
      </c>
      <c r="L15" s="77">
        <v>7</v>
      </c>
      <c r="M15" s="78">
        <v>12</v>
      </c>
      <c r="N15" s="79" t="s">
        <v>3</v>
      </c>
    </row>
    <row r="16" spans="1:14" s="53" customFormat="1" ht="18.75" customHeight="1">
      <c r="A16" s="129" t="s">
        <v>4</v>
      </c>
      <c r="B16" s="179">
        <v>153</v>
      </c>
      <c r="C16" s="179">
        <v>3</v>
      </c>
      <c r="D16" s="179">
        <v>6</v>
      </c>
      <c r="E16" s="179">
        <v>16</v>
      </c>
      <c r="F16" s="179">
        <v>21</v>
      </c>
      <c r="G16" s="179">
        <v>22</v>
      </c>
      <c r="H16" s="179">
        <v>21</v>
      </c>
      <c r="I16" s="179">
        <v>19</v>
      </c>
      <c r="J16" s="179">
        <v>15</v>
      </c>
      <c r="K16" s="179">
        <v>10</v>
      </c>
      <c r="L16" s="179">
        <v>8</v>
      </c>
      <c r="M16" s="180">
        <v>13</v>
      </c>
      <c r="N16" s="181" t="s">
        <v>4</v>
      </c>
    </row>
    <row r="17" spans="1:14" s="53" customFormat="1" ht="18.75" customHeight="1">
      <c r="A17" s="129" t="s">
        <v>268</v>
      </c>
      <c r="B17" s="179">
        <v>152</v>
      </c>
      <c r="C17" s="179">
        <v>1</v>
      </c>
      <c r="D17" s="179">
        <v>5</v>
      </c>
      <c r="E17" s="179">
        <v>15</v>
      </c>
      <c r="F17" s="179">
        <v>19</v>
      </c>
      <c r="G17" s="179">
        <v>23</v>
      </c>
      <c r="H17" s="179">
        <v>22</v>
      </c>
      <c r="I17" s="179">
        <v>19</v>
      </c>
      <c r="J17" s="179">
        <v>17</v>
      </c>
      <c r="K17" s="179">
        <v>9</v>
      </c>
      <c r="L17" s="179">
        <v>8</v>
      </c>
      <c r="M17" s="180">
        <v>13</v>
      </c>
      <c r="N17" s="181" t="s">
        <v>268</v>
      </c>
    </row>
    <row r="18" spans="1:14" s="53" customFormat="1" ht="18.75" customHeight="1">
      <c r="A18" s="129" t="s">
        <v>293</v>
      </c>
      <c r="B18" s="179">
        <v>158</v>
      </c>
      <c r="C18" s="179">
        <v>2</v>
      </c>
      <c r="D18" s="179">
        <v>6</v>
      </c>
      <c r="E18" s="179">
        <v>16</v>
      </c>
      <c r="F18" s="179">
        <v>18</v>
      </c>
      <c r="G18" s="179">
        <v>23</v>
      </c>
      <c r="H18" s="179">
        <v>22</v>
      </c>
      <c r="I18" s="179">
        <v>20</v>
      </c>
      <c r="J18" s="179">
        <v>17</v>
      </c>
      <c r="K18" s="179">
        <v>12</v>
      </c>
      <c r="L18" s="179">
        <v>9</v>
      </c>
      <c r="M18" s="180">
        <v>13</v>
      </c>
      <c r="N18" s="181" t="s">
        <v>293</v>
      </c>
    </row>
    <row r="19" spans="1:15" s="53" customFormat="1" ht="18.75" customHeight="1">
      <c r="A19" s="292" t="s">
        <v>296</v>
      </c>
      <c r="B19" s="296">
        <v>156</v>
      </c>
      <c r="C19" s="296">
        <v>1</v>
      </c>
      <c r="D19" s="296">
        <v>5</v>
      </c>
      <c r="E19" s="296">
        <v>15</v>
      </c>
      <c r="F19" s="296">
        <v>18</v>
      </c>
      <c r="G19" s="296">
        <v>22</v>
      </c>
      <c r="H19" s="296">
        <v>22</v>
      </c>
      <c r="I19" s="296">
        <v>21</v>
      </c>
      <c r="J19" s="296">
        <v>18</v>
      </c>
      <c r="K19" s="296">
        <v>12</v>
      </c>
      <c r="L19" s="296">
        <v>9</v>
      </c>
      <c r="M19" s="297">
        <v>14</v>
      </c>
      <c r="N19" s="298" t="s">
        <v>295</v>
      </c>
      <c r="O19" s="193"/>
    </row>
    <row r="20" spans="1:14" ht="18.75" customHeight="1">
      <c r="A20" s="72" t="s">
        <v>27</v>
      </c>
      <c r="B20" s="73"/>
      <c r="C20" s="73"/>
      <c r="D20" s="74"/>
      <c r="E20" s="73"/>
      <c r="F20" s="73"/>
      <c r="G20" s="360" t="s">
        <v>28</v>
      </c>
      <c r="H20" s="361"/>
      <c r="I20" s="73"/>
      <c r="J20" s="80"/>
      <c r="K20" s="80"/>
      <c r="L20" s="73"/>
      <c r="M20" s="76"/>
      <c r="N20" s="79"/>
    </row>
    <row r="21" spans="1:14" ht="18.75" customHeight="1">
      <c r="A21" s="76" t="s">
        <v>2</v>
      </c>
      <c r="B21" s="73">
        <v>130</v>
      </c>
      <c r="C21" s="77">
        <v>2</v>
      </c>
      <c r="D21" s="77">
        <v>10</v>
      </c>
      <c r="E21" s="77">
        <v>12</v>
      </c>
      <c r="F21" s="77">
        <v>14</v>
      </c>
      <c r="G21" s="77">
        <v>16</v>
      </c>
      <c r="H21" s="77">
        <v>19</v>
      </c>
      <c r="I21" s="77">
        <v>15</v>
      </c>
      <c r="J21" s="77">
        <v>9</v>
      </c>
      <c r="K21" s="77">
        <v>9</v>
      </c>
      <c r="L21" s="77">
        <v>9</v>
      </c>
      <c r="M21" s="78">
        <v>14</v>
      </c>
      <c r="N21" s="81" t="s">
        <v>2</v>
      </c>
    </row>
    <row r="22" spans="1:14" ht="18.75" customHeight="1">
      <c r="A22" s="76" t="s">
        <v>3</v>
      </c>
      <c r="B22" s="73">
        <f>SUM(C22:M22)</f>
        <v>135</v>
      </c>
      <c r="C22" s="77">
        <v>3</v>
      </c>
      <c r="D22" s="77">
        <v>11</v>
      </c>
      <c r="E22" s="77">
        <v>13</v>
      </c>
      <c r="F22" s="77">
        <v>13</v>
      </c>
      <c r="G22" s="77">
        <v>17</v>
      </c>
      <c r="H22" s="77">
        <v>19</v>
      </c>
      <c r="I22" s="77">
        <v>16</v>
      </c>
      <c r="J22" s="77">
        <v>11</v>
      </c>
      <c r="K22" s="77">
        <v>9</v>
      </c>
      <c r="L22" s="77">
        <v>8</v>
      </c>
      <c r="M22" s="78">
        <v>15</v>
      </c>
      <c r="N22" s="81" t="s">
        <v>3</v>
      </c>
    </row>
    <row r="23" spans="1:14" ht="18.75" customHeight="1">
      <c r="A23" s="129" t="s">
        <v>4</v>
      </c>
      <c r="B23" s="182">
        <f>SUM(C23:M23)</f>
        <v>137</v>
      </c>
      <c r="C23" s="183">
        <v>2</v>
      </c>
      <c r="D23" s="183">
        <v>11</v>
      </c>
      <c r="E23" s="183">
        <v>14</v>
      </c>
      <c r="F23" s="183">
        <v>14</v>
      </c>
      <c r="G23" s="183">
        <v>16</v>
      </c>
      <c r="H23" s="183">
        <v>19</v>
      </c>
      <c r="I23" s="183">
        <v>17</v>
      </c>
      <c r="J23" s="183">
        <v>11</v>
      </c>
      <c r="K23" s="183">
        <v>9</v>
      </c>
      <c r="L23" s="183">
        <v>8</v>
      </c>
      <c r="M23" s="180">
        <v>16</v>
      </c>
      <c r="N23" s="184" t="s">
        <v>4</v>
      </c>
    </row>
    <row r="24" spans="1:14" ht="18.75" customHeight="1">
      <c r="A24" s="129" t="s">
        <v>268</v>
      </c>
      <c r="B24" s="182">
        <v>137</v>
      </c>
      <c r="C24" s="183">
        <v>2</v>
      </c>
      <c r="D24" s="183">
        <v>11</v>
      </c>
      <c r="E24" s="183">
        <v>16</v>
      </c>
      <c r="F24" s="183">
        <v>14</v>
      </c>
      <c r="G24" s="183">
        <v>15</v>
      </c>
      <c r="H24" s="183">
        <v>18</v>
      </c>
      <c r="I24" s="183">
        <v>17</v>
      </c>
      <c r="J24" s="183">
        <v>13</v>
      </c>
      <c r="K24" s="183">
        <v>9</v>
      </c>
      <c r="L24" s="183">
        <v>8</v>
      </c>
      <c r="M24" s="180">
        <v>15</v>
      </c>
      <c r="N24" s="184" t="s">
        <v>268</v>
      </c>
    </row>
    <row r="25" spans="1:14" ht="18.75" customHeight="1">
      <c r="A25" s="129" t="s">
        <v>293</v>
      </c>
      <c r="B25" s="182">
        <v>133</v>
      </c>
      <c r="C25" s="183">
        <v>2</v>
      </c>
      <c r="D25" s="183">
        <v>10</v>
      </c>
      <c r="E25" s="183">
        <v>14</v>
      </c>
      <c r="F25" s="183">
        <v>13</v>
      </c>
      <c r="G25" s="183">
        <v>16</v>
      </c>
      <c r="H25" s="183">
        <v>16</v>
      </c>
      <c r="I25" s="183">
        <v>16</v>
      </c>
      <c r="J25" s="183">
        <v>14</v>
      </c>
      <c r="K25" s="183">
        <v>9</v>
      </c>
      <c r="L25" s="183">
        <v>8</v>
      </c>
      <c r="M25" s="180">
        <v>15</v>
      </c>
      <c r="N25" s="184" t="s">
        <v>293</v>
      </c>
    </row>
    <row r="26" spans="1:14" s="53" customFormat="1" ht="18.75" customHeight="1">
      <c r="A26" s="299" t="s">
        <v>296</v>
      </c>
      <c r="B26" s="300">
        <v>132</v>
      </c>
      <c r="C26" s="301">
        <v>2</v>
      </c>
      <c r="D26" s="301">
        <v>9</v>
      </c>
      <c r="E26" s="301">
        <v>13</v>
      </c>
      <c r="F26" s="301">
        <v>13</v>
      </c>
      <c r="G26" s="301">
        <v>16</v>
      </c>
      <c r="H26" s="301">
        <v>16</v>
      </c>
      <c r="I26" s="301">
        <v>16</v>
      </c>
      <c r="J26" s="301">
        <v>13</v>
      </c>
      <c r="K26" s="301">
        <v>9</v>
      </c>
      <c r="L26" s="301">
        <v>8</v>
      </c>
      <c r="M26" s="302">
        <v>17</v>
      </c>
      <c r="N26" s="303" t="s">
        <v>295</v>
      </c>
    </row>
    <row r="27" spans="1:14" s="85" customFormat="1" ht="15.75" customHeight="1">
      <c r="A27" s="84" t="s">
        <v>231</v>
      </c>
      <c r="G27" s="86"/>
      <c r="H27" s="86"/>
      <c r="I27" s="86"/>
      <c r="J27" s="86"/>
      <c r="K27" s="86"/>
      <c r="L27" s="86"/>
      <c r="M27" s="86"/>
      <c r="N27" s="87" t="s">
        <v>224</v>
      </c>
    </row>
    <row r="28" s="54" customFormat="1" ht="15.75" customHeight="1">
      <c r="A28" s="82" t="s">
        <v>183</v>
      </c>
    </row>
    <row r="29" s="34" customFormat="1" ht="15.75" customHeight="1">
      <c r="A29" s="34" t="s">
        <v>186</v>
      </c>
    </row>
  </sheetData>
  <mergeCells count="4">
    <mergeCell ref="A1:N1"/>
    <mergeCell ref="G6:H6"/>
    <mergeCell ref="G13:H13"/>
    <mergeCell ref="G20:H20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SheetLayoutView="100" workbookViewId="0" topLeftCell="A7">
      <selection activeCell="E14" sqref="E14"/>
    </sheetView>
  </sheetViews>
  <sheetFormatPr defaultColWidth="9.140625" defaultRowHeight="12.75"/>
  <cols>
    <col min="1" max="1" width="22.140625" style="27" customWidth="1"/>
    <col min="2" max="2" width="18.140625" style="27" customWidth="1"/>
    <col min="3" max="5" width="17.57421875" style="27" customWidth="1"/>
    <col min="6" max="6" width="18.00390625" style="27" customWidth="1"/>
    <col min="7" max="7" width="21.57421875" style="27" customWidth="1"/>
    <col min="8" max="8" width="20.28125" style="27" customWidth="1"/>
    <col min="9" max="16384" width="9.140625" style="27" customWidth="1"/>
  </cols>
  <sheetData>
    <row r="1" spans="1:14" ht="32.25" customHeight="1">
      <c r="A1" s="376" t="s">
        <v>225</v>
      </c>
      <c r="B1" s="376"/>
      <c r="C1" s="376"/>
      <c r="D1" s="376"/>
      <c r="E1" s="376"/>
      <c r="F1" s="376"/>
      <c r="G1" s="376"/>
      <c r="H1" s="77"/>
      <c r="I1" s="77"/>
      <c r="J1" s="77"/>
      <c r="K1" s="77"/>
      <c r="L1" s="77"/>
      <c r="M1" s="77"/>
      <c r="N1" s="77"/>
    </row>
    <row r="2" spans="1:9" ht="18" customHeight="1">
      <c r="A2" s="27" t="s">
        <v>0</v>
      </c>
      <c r="G2" s="58" t="s">
        <v>1</v>
      </c>
      <c r="H2" s="88"/>
      <c r="I2" s="88"/>
    </row>
    <row r="3" spans="1:14" ht="18.75" customHeight="1">
      <c r="A3" s="60"/>
      <c r="B3" s="30" t="s">
        <v>29</v>
      </c>
      <c r="C3" s="30" t="s">
        <v>30</v>
      </c>
      <c r="D3" s="89" t="s">
        <v>31</v>
      </c>
      <c r="E3" s="89" t="s">
        <v>32</v>
      </c>
      <c r="F3" s="41" t="s">
        <v>33</v>
      </c>
      <c r="G3" s="63"/>
      <c r="H3" s="81"/>
      <c r="I3" s="81"/>
      <c r="J3" s="81"/>
      <c r="K3" s="81"/>
      <c r="L3" s="81"/>
      <c r="M3" s="81"/>
      <c r="N3" s="81"/>
    </row>
    <row r="4" spans="1:14" ht="18.75" customHeight="1">
      <c r="A4" s="57" t="s">
        <v>184</v>
      </c>
      <c r="B4" s="66"/>
      <c r="C4" s="90" t="s">
        <v>34</v>
      </c>
      <c r="D4" s="76"/>
      <c r="E4" s="76"/>
      <c r="F4" s="91" t="s">
        <v>35</v>
      </c>
      <c r="G4" s="69" t="s">
        <v>182</v>
      </c>
      <c r="H4" s="81"/>
      <c r="I4" s="81"/>
      <c r="J4" s="81"/>
      <c r="K4" s="81"/>
      <c r="L4" s="81"/>
      <c r="M4" s="81"/>
      <c r="N4" s="81"/>
    </row>
    <row r="5" spans="1:14" ht="18.75" customHeight="1">
      <c r="A5" s="65"/>
      <c r="B5" s="70" t="s">
        <v>20</v>
      </c>
      <c r="C5" s="70" t="s">
        <v>36</v>
      </c>
      <c r="D5" s="92" t="s">
        <v>37</v>
      </c>
      <c r="E5" s="65" t="s">
        <v>38</v>
      </c>
      <c r="F5" s="93" t="s">
        <v>39</v>
      </c>
      <c r="G5" s="71"/>
      <c r="H5" s="81"/>
      <c r="I5" s="81"/>
      <c r="J5" s="81"/>
      <c r="K5" s="81"/>
      <c r="L5" s="81"/>
      <c r="M5" s="81"/>
      <c r="N5" s="81"/>
    </row>
    <row r="6" spans="1:14" ht="14.25" customHeight="1">
      <c r="A6" s="72" t="s">
        <v>40</v>
      </c>
      <c r="B6" s="73"/>
      <c r="C6" s="74"/>
      <c r="D6" s="80" t="s">
        <v>20</v>
      </c>
      <c r="E6" s="75"/>
      <c r="F6" s="75"/>
      <c r="G6" s="63"/>
      <c r="H6" s="94"/>
      <c r="I6" s="94"/>
      <c r="J6" s="362"/>
      <c r="K6" s="362"/>
      <c r="L6" s="94"/>
      <c r="M6" s="58"/>
      <c r="N6" s="81"/>
    </row>
    <row r="7" spans="1:14" ht="14.25" customHeight="1">
      <c r="A7" s="78" t="s">
        <v>2</v>
      </c>
      <c r="B7" s="77">
        <v>278</v>
      </c>
      <c r="C7" s="77">
        <v>53</v>
      </c>
      <c r="D7" s="77">
        <v>35</v>
      </c>
      <c r="E7" s="77">
        <v>112</v>
      </c>
      <c r="F7" s="77">
        <v>79</v>
      </c>
      <c r="G7" s="95" t="s">
        <v>2</v>
      </c>
      <c r="H7" s="94"/>
      <c r="I7" s="94"/>
      <c r="J7" s="94"/>
      <c r="K7" s="94"/>
      <c r="L7" s="94"/>
      <c r="M7" s="58"/>
      <c r="N7" s="81"/>
    </row>
    <row r="8" spans="1:14" ht="14.25" customHeight="1">
      <c r="A8" s="78" t="s">
        <v>3</v>
      </c>
      <c r="B8" s="77">
        <v>284</v>
      </c>
      <c r="C8" s="77">
        <v>52</v>
      </c>
      <c r="D8" s="77">
        <v>34</v>
      </c>
      <c r="E8" s="77">
        <v>110</v>
      </c>
      <c r="F8" s="77">
        <v>88</v>
      </c>
      <c r="G8" s="95" t="s">
        <v>3</v>
      </c>
      <c r="H8" s="94"/>
      <c r="I8" s="94"/>
      <c r="J8" s="94"/>
      <c r="K8" s="94"/>
      <c r="L8" s="94"/>
      <c r="M8" s="58"/>
      <c r="N8" s="81"/>
    </row>
    <row r="9" spans="1:14" s="53" customFormat="1" ht="14.25" customHeight="1">
      <c r="A9" s="153" t="s">
        <v>4</v>
      </c>
      <c r="B9" s="179">
        <v>289</v>
      </c>
      <c r="C9" s="179">
        <v>49</v>
      </c>
      <c r="D9" s="179">
        <v>33</v>
      </c>
      <c r="E9" s="179">
        <v>110</v>
      </c>
      <c r="F9" s="179">
        <v>97</v>
      </c>
      <c r="G9" s="154" t="s">
        <v>4</v>
      </c>
      <c r="H9" s="97"/>
      <c r="I9" s="97"/>
      <c r="J9" s="97"/>
      <c r="K9" s="97"/>
      <c r="L9" s="97"/>
      <c r="M9" s="98"/>
      <c r="N9" s="99"/>
    </row>
    <row r="10" spans="1:14" s="134" customFormat="1" ht="14.25" customHeight="1">
      <c r="A10" s="249" t="s">
        <v>234</v>
      </c>
      <c r="B10" s="250">
        <f>SUM(C10:F10)</f>
        <v>289</v>
      </c>
      <c r="C10" s="250">
        <v>47</v>
      </c>
      <c r="D10" s="250">
        <v>28</v>
      </c>
      <c r="E10" s="250">
        <v>109</v>
      </c>
      <c r="F10" s="250">
        <v>105</v>
      </c>
      <c r="G10" s="251" t="s">
        <v>234</v>
      </c>
      <c r="H10" s="252"/>
      <c r="I10" s="252"/>
      <c r="J10" s="252"/>
      <c r="K10" s="252"/>
      <c r="L10" s="252"/>
      <c r="M10" s="253"/>
      <c r="N10" s="254"/>
    </row>
    <row r="11" spans="1:14" s="134" customFormat="1" ht="14.25" customHeight="1">
      <c r="A11" s="249" t="s">
        <v>293</v>
      </c>
      <c r="B11" s="250">
        <v>290</v>
      </c>
      <c r="C11" s="250">
        <v>44</v>
      </c>
      <c r="D11" s="250">
        <v>33</v>
      </c>
      <c r="E11" s="250">
        <v>104</v>
      </c>
      <c r="F11" s="250">
        <v>109</v>
      </c>
      <c r="G11" s="251" t="s">
        <v>293</v>
      </c>
      <c r="H11" s="252"/>
      <c r="I11" s="252"/>
      <c r="J11" s="252"/>
      <c r="K11" s="252"/>
      <c r="L11" s="252"/>
      <c r="M11" s="253"/>
      <c r="N11" s="254"/>
    </row>
    <row r="12" spans="1:14" s="53" customFormat="1" ht="14.25" customHeight="1">
      <c r="A12" s="195" t="s">
        <v>307</v>
      </c>
      <c r="B12" s="192">
        <v>289</v>
      </c>
      <c r="C12" s="192">
        <v>46</v>
      </c>
      <c r="D12" s="192">
        <v>33</v>
      </c>
      <c r="E12" s="192">
        <v>106</v>
      </c>
      <c r="F12" s="306">
        <v>104</v>
      </c>
      <c r="G12" s="196" t="s">
        <v>307</v>
      </c>
      <c r="H12" s="97"/>
      <c r="I12" s="97"/>
      <c r="J12" s="97"/>
      <c r="K12" s="97"/>
      <c r="L12" s="97"/>
      <c r="M12" s="98"/>
      <c r="N12" s="99"/>
    </row>
    <row r="13" spans="1:14" ht="14.25" customHeight="1">
      <c r="A13" s="72" t="s">
        <v>41</v>
      </c>
      <c r="B13" s="73"/>
      <c r="C13" s="74"/>
      <c r="D13" s="80" t="s">
        <v>26</v>
      </c>
      <c r="E13" s="80"/>
      <c r="F13" s="100"/>
      <c r="G13" s="69"/>
      <c r="H13" s="94"/>
      <c r="I13" s="94"/>
      <c r="J13" s="363"/>
      <c r="K13" s="363"/>
      <c r="L13" s="94"/>
      <c r="M13" s="58"/>
      <c r="N13" s="81"/>
    </row>
    <row r="14" spans="1:14" ht="14.25" customHeight="1">
      <c r="A14" s="78" t="s">
        <v>2</v>
      </c>
      <c r="B14" s="77">
        <v>148</v>
      </c>
      <c r="C14" s="77">
        <v>15</v>
      </c>
      <c r="D14" s="77">
        <v>18</v>
      </c>
      <c r="E14" s="77">
        <v>69</v>
      </c>
      <c r="F14" s="81">
        <v>47</v>
      </c>
      <c r="G14" s="95" t="s">
        <v>2</v>
      </c>
      <c r="H14" s="94"/>
      <c r="I14" s="94"/>
      <c r="J14" s="94"/>
      <c r="K14" s="94"/>
      <c r="L14" s="94"/>
      <c r="M14" s="58"/>
      <c r="N14" s="81"/>
    </row>
    <row r="15" spans="1:14" ht="14.25" customHeight="1">
      <c r="A15" s="78" t="s">
        <v>3</v>
      </c>
      <c r="B15" s="77">
        <f>SUM(C15:F15)</f>
        <v>149</v>
      </c>
      <c r="C15" s="77">
        <v>15</v>
      </c>
      <c r="D15" s="77">
        <v>17</v>
      </c>
      <c r="E15" s="77">
        <v>67</v>
      </c>
      <c r="F15" s="81">
        <v>50</v>
      </c>
      <c r="G15" s="95" t="s">
        <v>3</v>
      </c>
      <c r="H15" s="94"/>
      <c r="I15" s="94"/>
      <c r="J15" s="94"/>
      <c r="K15" s="94"/>
      <c r="L15" s="94"/>
      <c r="M15" s="58"/>
      <c r="N15" s="81"/>
    </row>
    <row r="16" spans="1:14" s="53" customFormat="1" ht="14.25" customHeight="1">
      <c r="A16" s="153" t="s">
        <v>4</v>
      </c>
      <c r="B16" s="179">
        <v>153</v>
      </c>
      <c r="C16" s="179">
        <v>14</v>
      </c>
      <c r="D16" s="179">
        <v>17</v>
      </c>
      <c r="E16" s="179">
        <v>65</v>
      </c>
      <c r="F16" s="179">
        <v>57</v>
      </c>
      <c r="G16" s="154" t="s">
        <v>4</v>
      </c>
      <c r="H16" s="97"/>
      <c r="I16" s="97"/>
      <c r="J16" s="97"/>
      <c r="K16" s="97"/>
      <c r="L16" s="97"/>
      <c r="M16" s="98"/>
      <c r="N16" s="99"/>
    </row>
    <row r="17" spans="1:14" s="53" customFormat="1" ht="14.25" customHeight="1">
      <c r="A17" s="153" t="s">
        <v>268</v>
      </c>
      <c r="B17" s="179">
        <v>152</v>
      </c>
      <c r="C17" s="179">
        <v>13</v>
      </c>
      <c r="D17" s="179">
        <v>16</v>
      </c>
      <c r="E17" s="179">
        <v>62</v>
      </c>
      <c r="F17" s="179">
        <v>61</v>
      </c>
      <c r="G17" s="154" t="s">
        <v>268</v>
      </c>
      <c r="H17" s="97"/>
      <c r="I17" s="97"/>
      <c r="J17" s="97"/>
      <c r="K17" s="97"/>
      <c r="L17" s="97"/>
      <c r="M17" s="98"/>
      <c r="N17" s="99"/>
    </row>
    <row r="18" spans="1:14" s="53" customFormat="1" ht="14.25" customHeight="1">
      <c r="A18" s="153" t="s">
        <v>270</v>
      </c>
      <c r="B18" s="179">
        <v>158</v>
      </c>
      <c r="C18" s="179">
        <v>14</v>
      </c>
      <c r="D18" s="179">
        <v>17</v>
      </c>
      <c r="E18" s="179">
        <v>60</v>
      </c>
      <c r="F18" s="179">
        <v>67</v>
      </c>
      <c r="G18" s="154" t="s">
        <v>269</v>
      </c>
      <c r="H18" s="97"/>
      <c r="I18" s="97"/>
      <c r="J18" s="97"/>
      <c r="K18" s="97"/>
      <c r="L18" s="97"/>
      <c r="M18" s="98"/>
      <c r="N18" s="99"/>
    </row>
    <row r="19" spans="1:14" s="53" customFormat="1" ht="14.25" customHeight="1">
      <c r="A19" s="195" t="s">
        <v>302</v>
      </c>
      <c r="B19" s="192">
        <v>156</v>
      </c>
      <c r="C19" s="192">
        <v>14</v>
      </c>
      <c r="D19" s="192">
        <v>16</v>
      </c>
      <c r="E19" s="192">
        <v>64</v>
      </c>
      <c r="F19" s="306">
        <v>61</v>
      </c>
      <c r="G19" s="196" t="s">
        <v>302</v>
      </c>
      <c r="H19" s="97"/>
      <c r="I19" s="97"/>
      <c r="J19" s="97"/>
      <c r="K19" s="97"/>
      <c r="L19" s="97"/>
      <c r="M19" s="98"/>
      <c r="N19" s="99"/>
    </row>
    <row r="20" spans="1:14" ht="14.25" customHeight="1">
      <c r="A20" s="72" t="s">
        <v>42</v>
      </c>
      <c r="B20" s="73"/>
      <c r="C20" s="74"/>
      <c r="D20" s="80" t="s">
        <v>28</v>
      </c>
      <c r="E20" s="80"/>
      <c r="F20" s="100"/>
      <c r="G20" s="69"/>
      <c r="H20" s="94"/>
      <c r="I20" s="94"/>
      <c r="J20" s="363"/>
      <c r="K20" s="363"/>
      <c r="L20" s="94"/>
      <c r="M20" s="58"/>
      <c r="N20" s="81"/>
    </row>
    <row r="21" spans="1:14" ht="14.25" customHeight="1">
      <c r="A21" s="78" t="s">
        <v>2</v>
      </c>
      <c r="B21" s="77">
        <v>130</v>
      </c>
      <c r="C21" s="77">
        <v>38</v>
      </c>
      <c r="D21" s="77">
        <v>16</v>
      </c>
      <c r="E21" s="77">
        <v>43</v>
      </c>
      <c r="F21" s="77">
        <v>32</v>
      </c>
      <c r="G21" s="95" t="s">
        <v>2</v>
      </c>
      <c r="H21" s="94"/>
      <c r="I21" s="94"/>
      <c r="J21" s="94"/>
      <c r="K21" s="94"/>
      <c r="L21" s="94"/>
      <c r="M21" s="58"/>
      <c r="N21" s="81"/>
    </row>
    <row r="22" spans="1:14" ht="14.25" customHeight="1">
      <c r="A22" s="78" t="s">
        <v>3</v>
      </c>
      <c r="B22" s="77">
        <v>135</v>
      </c>
      <c r="C22" s="77">
        <v>37</v>
      </c>
      <c r="D22" s="77">
        <v>17</v>
      </c>
      <c r="E22" s="77">
        <v>43</v>
      </c>
      <c r="F22" s="77">
        <v>38</v>
      </c>
      <c r="G22" s="95" t="s">
        <v>3</v>
      </c>
      <c r="H22" s="94"/>
      <c r="I22" s="94"/>
      <c r="J22" s="94"/>
      <c r="K22" s="94"/>
      <c r="L22" s="94"/>
      <c r="M22" s="58"/>
      <c r="N22" s="81"/>
    </row>
    <row r="23" spans="1:14" ht="14.25" customHeight="1">
      <c r="A23" s="78" t="s">
        <v>229</v>
      </c>
      <c r="B23" s="183">
        <f>SUM(C23:F23)</f>
        <v>136</v>
      </c>
      <c r="C23" s="183">
        <v>35</v>
      </c>
      <c r="D23" s="183">
        <v>15</v>
      </c>
      <c r="E23" s="183">
        <v>45</v>
      </c>
      <c r="F23" s="183">
        <v>41</v>
      </c>
      <c r="G23" s="154" t="s">
        <v>4</v>
      </c>
      <c r="H23" s="94"/>
      <c r="I23" s="94"/>
      <c r="J23" s="94"/>
      <c r="K23" s="94"/>
      <c r="L23" s="94"/>
      <c r="M23" s="58"/>
      <c r="N23" s="81"/>
    </row>
    <row r="24" spans="1:14" ht="14.25" customHeight="1">
      <c r="A24" s="78" t="s">
        <v>268</v>
      </c>
      <c r="B24" s="183">
        <v>137</v>
      </c>
      <c r="C24" s="183">
        <v>34</v>
      </c>
      <c r="D24" s="183">
        <v>13</v>
      </c>
      <c r="E24" s="183">
        <v>47</v>
      </c>
      <c r="F24" s="183">
        <v>43</v>
      </c>
      <c r="G24" s="154" t="s">
        <v>268</v>
      </c>
      <c r="H24" s="94"/>
      <c r="I24" s="94"/>
      <c r="J24" s="94"/>
      <c r="K24" s="94"/>
      <c r="L24" s="94"/>
      <c r="M24" s="58"/>
      <c r="N24" s="81"/>
    </row>
    <row r="25" spans="1:14" ht="14.25" customHeight="1">
      <c r="A25" s="308" t="s">
        <v>293</v>
      </c>
      <c r="B25" s="309">
        <v>133</v>
      </c>
      <c r="C25" s="309">
        <v>31</v>
      </c>
      <c r="D25" s="309">
        <v>16</v>
      </c>
      <c r="E25" s="309">
        <v>44</v>
      </c>
      <c r="F25" s="309">
        <v>42</v>
      </c>
      <c r="G25" s="310" t="s">
        <v>293</v>
      </c>
      <c r="H25" s="94"/>
      <c r="I25" s="94"/>
      <c r="J25" s="94"/>
      <c r="K25" s="94"/>
      <c r="L25" s="94"/>
      <c r="M25" s="58"/>
      <c r="N25" s="81"/>
    </row>
    <row r="26" spans="1:14" ht="14.25" customHeight="1">
      <c r="A26" s="197" t="s">
        <v>302</v>
      </c>
      <c r="B26" s="194">
        <v>132</v>
      </c>
      <c r="C26" s="194">
        <v>32</v>
      </c>
      <c r="D26" s="194">
        <v>16</v>
      </c>
      <c r="E26" s="194">
        <v>41</v>
      </c>
      <c r="F26" s="307">
        <v>43</v>
      </c>
      <c r="G26" s="6" t="s">
        <v>302</v>
      </c>
      <c r="H26" s="94"/>
      <c r="I26" s="94"/>
      <c r="J26" s="94"/>
      <c r="K26" s="94"/>
      <c r="L26" s="94"/>
      <c r="M26" s="58"/>
      <c r="N26" s="81"/>
    </row>
    <row r="27" spans="8:14" s="53" customFormat="1" ht="14.25" customHeight="1">
      <c r="H27" s="98"/>
      <c r="I27" s="98"/>
      <c r="J27" s="98"/>
      <c r="K27" s="98"/>
      <c r="L27" s="98"/>
      <c r="M27" s="98"/>
      <c r="N27" s="99"/>
    </row>
    <row r="28" spans="1:14" s="85" customFormat="1" ht="15.75" customHeight="1">
      <c r="A28" s="176" t="s">
        <v>232</v>
      </c>
      <c r="B28" s="177"/>
      <c r="D28" s="177"/>
      <c r="E28" s="177"/>
      <c r="F28" s="177"/>
      <c r="G28" s="178" t="s">
        <v>224</v>
      </c>
      <c r="H28" s="177"/>
      <c r="I28" s="177"/>
      <c r="J28" s="177"/>
      <c r="K28" s="177"/>
      <c r="L28" s="177"/>
      <c r="N28" s="177"/>
    </row>
    <row r="29" s="54" customFormat="1" ht="15.75" customHeight="1">
      <c r="A29" s="104" t="s">
        <v>185</v>
      </c>
    </row>
    <row r="30" s="34" customFormat="1" ht="15.75" customHeight="1">
      <c r="A30" s="34" t="s">
        <v>205</v>
      </c>
    </row>
  </sheetData>
  <mergeCells count="4">
    <mergeCell ref="A1:G1"/>
    <mergeCell ref="J6:K6"/>
    <mergeCell ref="J13:K13"/>
    <mergeCell ref="J20:K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4">
      <selection activeCell="D26" sqref="D26"/>
    </sheetView>
  </sheetViews>
  <sheetFormatPr defaultColWidth="9.140625" defaultRowHeight="12.75"/>
  <cols>
    <col min="1" max="1" width="10.00390625" style="105" customWidth="1"/>
    <col min="2" max="2" width="9.57421875" style="105" customWidth="1"/>
    <col min="3" max="3" width="8.7109375" style="105" customWidth="1"/>
    <col min="4" max="4" width="10.28125" style="105" customWidth="1"/>
    <col min="5" max="5" width="7.00390625" style="105" customWidth="1"/>
    <col min="6" max="6" width="8.7109375" style="105" customWidth="1"/>
    <col min="7" max="7" width="7.140625" style="105" customWidth="1"/>
    <col min="8" max="8" width="9.28125" style="105" customWidth="1"/>
    <col min="9" max="9" width="7.28125" style="105" customWidth="1"/>
    <col min="10" max="10" width="9.28125" style="105" customWidth="1"/>
    <col min="11" max="11" width="7.421875" style="105" customWidth="1"/>
    <col min="12" max="12" width="9.7109375" style="105" customWidth="1"/>
    <col min="13" max="13" width="11.7109375" style="105" customWidth="1"/>
    <col min="14" max="14" width="10.28125" style="105" customWidth="1"/>
    <col min="15" max="15" width="11.140625" style="105" customWidth="1"/>
    <col min="16" max="16" width="9.7109375" style="105" customWidth="1"/>
    <col min="17" max="16384" width="9.140625" style="105" customWidth="1"/>
  </cols>
  <sheetData>
    <row r="1" spans="1:16" ht="32.25" customHeight="1">
      <c r="A1" s="376" t="s">
        <v>43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s="27" customFormat="1" ht="18" customHeight="1">
      <c r="A2" s="106" t="s">
        <v>44</v>
      </c>
      <c r="P2" s="94" t="s">
        <v>45</v>
      </c>
    </row>
    <row r="3" spans="1:16" s="109" customFormat="1" ht="27" customHeight="1">
      <c r="A3" s="96"/>
      <c r="B3" s="399" t="s">
        <v>46</v>
      </c>
      <c r="C3" s="403"/>
      <c r="D3" s="396" t="s">
        <v>47</v>
      </c>
      <c r="E3" s="403"/>
      <c r="F3" s="399" t="s">
        <v>48</v>
      </c>
      <c r="G3" s="404"/>
      <c r="H3" s="404"/>
      <c r="I3" s="405"/>
      <c r="J3" s="396" t="s">
        <v>49</v>
      </c>
      <c r="K3" s="406"/>
      <c r="L3" s="406"/>
      <c r="M3" s="406"/>
      <c r="N3" s="406"/>
      <c r="O3" s="403"/>
      <c r="P3" s="108"/>
    </row>
    <row r="4" spans="1:16" s="109" customFormat="1" ht="51" customHeight="1">
      <c r="A4" s="110" t="s">
        <v>178</v>
      </c>
      <c r="B4" s="368"/>
      <c r="C4" s="358"/>
      <c r="D4" s="368"/>
      <c r="E4" s="358"/>
      <c r="F4" s="368"/>
      <c r="G4" s="358"/>
      <c r="H4" s="399" t="s">
        <v>50</v>
      </c>
      <c r="I4" s="403"/>
      <c r="J4" s="111"/>
      <c r="K4" s="112"/>
      <c r="L4" s="37" t="s">
        <v>51</v>
      </c>
      <c r="M4" s="113" t="s">
        <v>52</v>
      </c>
      <c r="N4" s="113" t="s">
        <v>53</v>
      </c>
      <c r="O4" s="113" t="s">
        <v>54</v>
      </c>
      <c r="P4" s="111" t="s">
        <v>188</v>
      </c>
    </row>
    <row r="5" spans="1:16" s="109" customFormat="1" ht="27" customHeight="1">
      <c r="A5" s="112"/>
      <c r="B5" s="111"/>
      <c r="C5" s="107" t="s">
        <v>55</v>
      </c>
      <c r="D5" s="114" t="s">
        <v>56</v>
      </c>
      <c r="E5" s="107" t="s">
        <v>55</v>
      </c>
      <c r="F5" s="111"/>
      <c r="G5" s="107" t="s">
        <v>55</v>
      </c>
      <c r="H5" s="114" t="s">
        <v>57</v>
      </c>
      <c r="I5" s="107" t="s">
        <v>55</v>
      </c>
      <c r="J5" s="111"/>
      <c r="K5" s="107" t="s">
        <v>55</v>
      </c>
      <c r="L5" s="111"/>
      <c r="M5" s="69" t="s">
        <v>58</v>
      </c>
      <c r="N5" s="111" t="s">
        <v>59</v>
      </c>
      <c r="O5" s="111" t="s">
        <v>60</v>
      </c>
      <c r="P5" s="111" t="s">
        <v>189</v>
      </c>
    </row>
    <row r="6" spans="1:16" s="109" customFormat="1" ht="38.25">
      <c r="A6" s="110" t="s">
        <v>187</v>
      </c>
      <c r="B6" s="111"/>
      <c r="C6" s="111"/>
      <c r="D6" s="114" t="s">
        <v>61</v>
      </c>
      <c r="E6" s="111"/>
      <c r="F6" s="364"/>
      <c r="G6" s="111"/>
      <c r="H6" s="90" t="s">
        <v>62</v>
      </c>
      <c r="I6" s="111"/>
      <c r="J6" s="111"/>
      <c r="K6" s="111"/>
      <c r="L6" s="69" t="s">
        <v>63</v>
      </c>
      <c r="M6" s="115" t="s">
        <v>64</v>
      </c>
      <c r="N6" s="69" t="s">
        <v>65</v>
      </c>
      <c r="O6" s="111" t="s">
        <v>66</v>
      </c>
      <c r="P6" s="111" t="s">
        <v>180</v>
      </c>
    </row>
    <row r="7" spans="1:16" s="109" customFormat="1" ht="27" customHeight="1">
      <c r="A7" s="116"/>
      <c r="B7" s="117" t="s">
        <v>20</v>
      </c>
      <c r="C7" s="117" t="s">
        <v>67</v>
      </c>
      <c r="D7" s="117" t="s">
        <v>68</v>
      </c>
      <c r="E7" s="117" t="s">
        <v>67</v>
      </c>
      <c r="F7" s="365"/>
      <c r="G7" s="117" t="s">
        <v>67</v>
      </c>
      <c r="H7" s="118" t="s">
        <v>69</v>
      </c>
      <c r="I7" s="117" t="s">
        <v>67</v>
      </c>
      <c r="J7" s="117"/>
      <c r="K7" s="117" t="s">
        <v>67</v>
      </c>
      <c r="L7" s="117" t="s">
        <v>70</v>
      </c>
      <c r="M7" s="117" t="s">
        <v>71</v>
      </c>
      <c r="N7" s="117" t="s">
        <v>72</v>
      </c>
      <c r="O7" s="117" t="s">
        <v>73</v>
      </c>
      <c r="P7" s="117"/>
    </row>
    <row r="8" spans="1:16" s="109" customFormat="1" ht="21.75" customHeight="1">
      <c r="A8" s="112">
        <v>2004</v>
      </c>
      <c r="B8" s="122">
        <v>278</v>
      </c>
      <c r="C8" s="119">
        <v>100</v>
      </c>
      <c r="D8" s="120">
        <v>68</v>
      </c>
      <c r="E8" s="119">
        <v>24.5</v>
      </c>
      <c r="F8" s="120">
        <v>11</v>
      </c>
      <c r="G8" s="119">
        <v>4</v>
      </c>
      <c r="H8" s="112">
        <v>11</v>
      </c>
      <c r="I8" s="119">
        <v>4</v>
      </c>
      <c r="J8" s="120">
        <v>199</v>
      </c>
      <c r="K8" s="119">
        <v>71.6</v>
      </c>
      <c r="L8" s="120">
        <v>25</v>
      </c>
      <c r="M8" s="120">
        <v>74</v>
      </c>
      <c r="N8" s="120">
        <v>29</v>
      </c>
      <c r="O8" s="121">
        <v>72</v>
      </c>
      <c r="P8" s="112">
        <v>2004</v>
      </c>
    </row>
    <row r="9" spans="1:16" s="109" customFormat="1" ht="21.75" customHeight="1">
      <c r="A9" s="112">
        <v>2005</v>
      </c>
      <c r="B9" s="122">
        <v>284</v>
      </c>
      <c r="C9" s="119">
        <v>100</v>
      </c>
      <c r="D9" s="120">
        <v>67</v>
      </c>
      <c r="E9" s="119">
        <v>23.591549295774648</v>
      </c>
      <c r="F9" s="120">
        <v>11</v>
      </c>
      <c r="G9" s="119">
        <v>3.9</v>
      </c>
      <c r="H9" s="112">
        <v>11</v>
      </c>
      <c r="I9" s="119">
        <v>3.9</v>
      </c>
      <c r="J9" s="120">
        <v>206</v>
      </c>
      <c r="K9" s="119">
        <v>72.5</v>
      </c>
      <c r="L9" s="120">
        <v>21.75</v>
      </c>
      <c r="M9" s="120">
        <v>75.25</v>
      </c>
      <c r="N9" s="120">
        <v>26.5</v>
      </c>
      <c r="O9" s="121">
        <v>81.5</v>
      </c>
      <c r="P9" s="112">
        <v>2005</v>
      </c>
    </row>
    <row r="10" spans="1:16" s="109" customFormat="1" ht="21.75" customHeight="1">
      <c r="A10" s="112">
        <v>2006</v>
      </c>
      <c r="B10" s="122">
        <v>289</v>
      </c>
      <c r="C10" s="119">
        <v>100</v>
      </c>
      <c r="D10" s="120">
        <v>64</v>
      </c>
      <c r="E10" s="119">
        <v>22.1</v>
      </c>
      <c r="F10" s="120">
        <v>10</v>
      </c>
      <c r="G10" s="119">
        <v>3.6</v>
      </c>
      <c r="H10" s="112">
        <v>10</v>
      </c>
      <c r="I10" s="119">
        <v>3.5</v>
      </c>
      <c r="J10" s="120">
        <v>215</v>
      </c>
      <c r="K10" s="119">
        <v>74.4</v>
      </c>
      <c r="L10" s="120">
        <v>21</v>
      </c>
      <c r="M10" s="120">
        <v>74</v>
      </c>
      <c r="N10" s="120">
        <v>30</v>
      </c>
      <c r="O10" s="121">
        <v>91</v>
      </c>
      <c r="P10" s="112">
        <v>2006</v>
      </c>
    </row>
    <row r="11" spans="1:16" s="109" customFormat="1" ht="21.75" customHeight="1">
      <c r="A11" s="112">
        <v>2007</v>
      </c>
      <c r="B11" s="122">
        <v>288.5</v>
      </c>
      <c r="C11" s="119">
        <v>100</v>
      </c>
      <c r="D11" s="120">
        <v>62</v>
      </c>
      <c r="E11" s="119">
        <v>21.5</v>
      </c>
      <c r="F11" s="120">
        <v>8.25</v>
      </c>
      <c r="G11" s="119">
        <v>2.8</v>
      </c>
      <c r="H11" s="112">
        <v>8</v>
      </c>
      <c r="I11" s="119">
        <v>2.8</v>
      </c>
      <c r="J11" s="120">
        <v>219</v>
      </c>
      <c r="K11" s="119">
        <v>75.8</v>
      </c>
      <c r="L11" s="120">
        <v>20.5</v>
      </c>
      <c r="M11" s="120">
        <v>73.75</v>
      </c>
      <c r="N11" s="120">
        <v>33</v>
      </c>
      <c r="O11" s="121">
        <v>91</v>
      </c>
      <c r="P11" s="112">
        <v>2007</v>
      </c>
    </row>
    <row r="12" spans="1:16" s="109" customFormat="1" ht="21.75" customHeight="1">
      <c r="A12" s="112">
        <v>2008</v>
      </c>
      <c r="B12" s="122">
        <v>290</v>
      </c>
      <c r="C12" s="119">
        <v>100</v>
      </c>
      <c r="D12" s="120">
        <v>60</v>
      </c>
      <c r="E12" s="119">
        <v>20.7</v>
      </c>
      <c r="F12" s="120">
        <v>10.333333333333334</v>
      </c>
      <c r="G12" s="119">
        <v>3.4</v>
      </c>
      <c r="H12" s="112">
        <v>9</v>
      </c>
      <c r="I12" s="119">
        <v>3.103448275862069</v>
      </c>
      <c r="J12" s="120">
        <v>221</v>
      </c>
      <c r="K12" s="119">
        <v>76.2</v>
      </c>
      <c r="L12" s="120">
        <v>23</v>
      </c>
      <c r="M12" s="120">
        <v>70</v>
      </c>
      <c r="N12" s="120">
        <v>32</v>
      </c>
      <c r="O12" s="121">
        <v>96</v>
      </c>
      <c r="P12" s="112">
        <v>2008</v>
      </c>
    </row>
    <row r="13" spans="1:16" s="125" customFormat="1" ht="21.75" customHeight="1">
      <c r="A13" s="314">
        <v>2009</v>
      </c>
      <c r="B13" s="357">
        <v>289</v>
      </c>
      <c r="C13" s="311">
        <f>B13/B13*100</f>
        <v>100</v>
      </c>
      <c r="D13" s="312">
        <v>56</v>
      </c>
      <c r="E13" s="311">
        <f>D13/B13*100</f>
        <v>19.377162629757784</v>
      </c>
      <c r="F13" s="312">
        <v>11</v>
      </c>
      <c r="G13" s="311">
        <f>F13/B13*100</f>
        <v>3.8062283737024223</v>
      </c>
      <c r="H13" s="312">
        <v>11</v>
      </c>
      <c r="I13" s="311">
        <f>H13/B13*100</f>
        <v>3.8062283737024223</v>
      </c>
      <c r="J13" s="312">
        <v>222</v>
      </c>
      <c r="K13" s="311">
        <f>J13/B13*100</f>
        <v>76.8166089965398</v>
      </c>
      <c r="L13" s="312">
        <v>24</v>
      </c>
      <c r="M13" s="312">
        <v>73</v>
      </c>
      <c r="N13" s="312">
        <v>30</v>
      </c>
      <c r="O13" s="313">
        <v>95</v>
      </c>
      <c r="P13" s="314">
        <v>2009</v>
      </c>
    </row>
    <row r="14" spans="1:16" s="109" customFormat="1" ht="21.75" customHeight="1">
      <c r="A14" s="199">
        <v>36895</v>
      </c>
      <c r="B14" s="200">
        <v>284</v>
      </c>
      <c r="C14" s="198">
        <f>B14/B14*100</f>
        <v>100</v>
      </c>
      <c r="D14" s="201">
        <v>54</v>
      </c>
      <c r="E14" s="198">
        <f>D14/B14*100</f>
        <v>19.014084507042252</v>
      </c>
      <c r="F14" s="201">
        <v>10</v>
      </c>
      <c r="G14" s="198">
        <f>F14/B14*100</f>
        <v>3.5211267605633805</v>
      </c>
      <c r="H14" s="201">
        <v>10</v>
      </c>
      <c r="I14" s="198">
        <f>H14/B14*100</f>
        <v>3.5211267605633805</v>
      </c>
      <c r="J14" s="201">
        <v>220</v>
      </c>
      <c r="K14" s="198">
        <f>J14/B14*100</f>
        <v>77.46478873239437</v>
      </c>
      <c r="L14" s="201">
        <v>24</v>
      </c>
      <c r="M14" s="201">
        <v>75</v>
      </c>
      <c r="N14" s="201">
        <v>32</v>
      </c>
      <c r="O14" s="202">
        <v>89</v>
      </c>
      <c r="P14" s="199">
        <v>36895</v>
      </c>
    </row>
    <row r="15" spans="1:16" s="109" customFormat="1" ht="21.75" customHeight="1">
      <c r="A15" s="199">
        <v>36926</v>
      </c>
      <c r="B15" s="200">
        <v>286</v>
      </c>
      <c r="C15" s="198">
        <f>B15/B15*100</f>
        <v>100</v>
      </c>
      <c r="D15" s="201">
        <v>53</v>
      </c>
      <c r="E15" s="198">
        <f>D15/B15*100</f>
        <v>18.53146853146853</v>
      </c>
      <c r="F15" s="201">
        <v>11</v>
      </c>
      <c r="G15" s="198">
        <f>F15/B15*100</f>
        <v>3.8461538461538463</v>
      </c>
      <c r="H15" s="201">
        <v>11</v>
      </c>
      <c r="I15" s="198">
        <f>H15/B15*100</f>
        <v>3.8461538461538463</v>
      </c>
      <c r="J15" s="201">
        <v>222</v>
      </c>
      <c r="K15" s="198">
        <f>J15/B15*100</f>
        <v>77.62237762237763</v>
      </c>
      <c r="L15" s="201">
        <v>24</v>
      </c>
      <c r="M15" s="201">
        <v>74</v>
      </c>
      <c r="N15" s="201">
        <v>31</v>
      </c>
      <c r="O15" s="202">
        <v>93</v>
      </c>
      <c r="P15" s="199">
        <v>36926</v>
      </c>
    </row>
    <row r="16" spans="1:16" s="109" customFormat="1" ht="21.75" customHeight="1">
      <c r="A16" s="199">
        <v>36954</v>
      </c>
      <c r="B16" s="200">
        <v>290</v>
      </c>
      <c r="C16" s="198">
        <f>B16/B16*100</f>
        <v>100</v>
      </c>
      <c r="D16" s="201">
        <v>54</v>
      </c>
      <c r="E16" s="198">
        <f>D16/B16*100</f>
        <v>18.620689655172416</v>
      </c>
      <c r="F16" s="201">
        <v>12</v>
      </c>
      <c r="G16" s="198">
        <f>F16/B16*100</f>
        <v>4.137931034482759</v>
      </c>
      <c r="H16" s="201">
        <v>11</v>
      </c>
      <c r="I16" s="198">
        <f>H16/B16*100</f>
        <v>3.793103448275862</v>
      </c>
      <c r="J16" s="201">
        <v>225</v>
      </c>
      <c r="K16" s="198">
        <f>J16/B16*100</f>
        <v>77.58620689655173</v>
      </c>
      <c r="L16" s="201">
        <v>25</v>
      </c>
      <c r="M16" s="201">
        <v>71</v>
      </c>
      <c r="N16" s="201">
        <v>29</v>
      </c>
      <c r="O16" s="202">
        <v>100</v>
      </c>
      <c r="P16" s="199">
        <v>36954</v>
      </c>
    </row>
    <row r="17" spans="1:16" s="109" customFormat="1" ht="21.75" customHeight="1">
      <c r="A17" s="203">
        <v>36985</v>
      </c>
      <c r="B17" s="204">
        <v>295</v>
      </c>
      <c r="C17" s="206">
        <f>B17/B17*100</f>
        <v>100</v>
      </c>
      <c r="D17" s="205">
        <v>63</v>
      </c>
      <c r="E17" s="206">
        <f>D17/B17*100</f>
        <v>21.35593220338983</v>
      </c>
      <c r="F17" s="205">
        <v>12</v>
      </c>
      <c r="G17" s="206">
        <f>F17/B17*100</f>
        <v>4.067796610169491</v>
      </c>
      <c r="H17" s="205">
        <v>12</v>
      </c>
      <c r="I17" s="206">
        <f>H17/B17*100</f>
        <v>4.067796610169491</v>
      </c>
      <c r="J17" s="205">
        <v>220</v>
      </c>
      <c r="K17" s="206">
        <f>J17/B17*100</f>
        <v>74.57627118644068</v>
      </c>
      <c r="L17" s="205">
        <v>24</v>
      </c>
      <c r="M17" s="205">
        <v>73</v>
      </c>
      <c r="N17" s="205">
        <v>27</v>
      </c>
      <c r="O17" s="207">
        <v>96</v>
      </c>
      <c r="P17" s="208">
        <v>36985</v>
      </c>
    </row>
    <row r="18" spans="1:16" s="127" customFormat="1" ht="15.75" customHeight="1">
      <c r="A18" s="366" t="s">
        <v>267</v>
      </c>
      <c r="B18" s="367"/>
      <c r="C18" s="367"/>
      <c r="D18" s="367"/>
      <c r="E18" s="209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1" t="s">
        <v>233</v>
      </c>
    </row>
    <row r="19" s="127" customFormat="1" ht="15.75" customHeight="1">
      <c r="A19" s="82" t="s">
        <v>206</v>
      </c>
    </row>
    <row r="20" s="127" customFormat="1" ht="15.75" customHeight="1">
      <c r="A20" s="127" t="s">
        <v>207</v>
      </c>
    </row>
  </sheetData>
  <mergeCells count="11">
    <mergeCell ref="H4:I4"/>
    <mergeCell ref="A1:P1"/>
    <mergeCell ref="B3:C3"/>
    <mergeCell ref="D3:E3"/>
    <mergeCell ref="F3:I3"/>
    <mergeCell ref="J3:O3"/>
    <mergeCell ref="F6:F7"/>
    <mergeCell ref="A18:D18"/>
    <mergeCell ref="B4:C4"/>
    <mergeCell ref="D4:E4"/>
    <mergeCell ref="F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4">
      <selection activeCell="J15" sqref="J15"/>
    </sheetView>
  </sheetViews>
  <sheetFormatPr defaultColWidth="9.140625" defaultRowHeight="12.75"/>
  <cols>
    <col min="1" max="1" width="10.57421875" style="128" customWidth="1"/>
    <col min="2" max="2" width="11.00390625" style="128" customWidth="1"/>
    <col min="3" max="3" width="9.140625" style="128" customWidth="1"/>
    <col min="4" max="4" width="11.28125" style="128" customWidth="1"/>
    <col min="5" max="5" width="8.8515625" style="128" customWidth="1"/>
    <col min="6" max="6" width="14.57421875" style="128" customWidth="1"/>
    <col min="7" max="7" width="9.00390625" style="128" customWidth="1"/>
    <col min="8" max="8" width="12.00390625" style="128" customWidth="1"/>
    <col min="9" max="9" width="9.57421875" style="128" customWidth="1"/>
    <col min="10" max="10" width="11.28125" style="128" customWidth="1"/>
    <col min="11" max="11" width="9.00390625" style="128" customWidth="1"/>
    <col min="12" max="12" width="10.7109375" style="128" customWidth="1"/>
    <col min="13" max="13" width="8.8515625" style="128" customWidth="1"/>
    <col min="14" max="14" width="10.8515625" style="128" customWidth="1"/>
    <col min="15" max="16384" width="9.140625" style="128" customWidth="1"/>
  </cols>
  <sheetData>
    <row r="1" spans="1:14" ht="32.25" customHeight="1">
      <c r="A1" s="376" t="s">
        <v>226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2" s="27" customFormat="1" ht="18" customHeight="1">
      <c r="A2" s="106" t="s">
        <v>208</v>
      </c>
      <c r="L2" s="138" t="s">
        <v>45</v>
      </c>
    </row>
    <row r="3" spans="1:12" s="34" customFormat="1" ht="18" customHeight="1">
      <c r="A3" s="407" t="s">
        <v>212</v>
      </c>
      <c r="B3" s="417" t="s">
        <v>211</v>
      </c>
      <c r="C3" s="398"/>
      <c r="D3" s="399" t="s">
        <v>271</v>
      </c>
      <c r="E3" s="398"/>
      <c r="F3" s="399" t="s">
        <v>273</v>
      </c>
      <c r="G3" s="398"/>
      <c r="H3" s="399" t="s">
        <v>74</v>
      </c>
      <c r="I3" s="398"/>
      <c r="J3" s="399" t="s">
        <v>75</v>
      </c>
      <c r="K3" s="398"/>
      <c r="L3" s="410" t="s">
        <v>213</v>
      </c>
    </row>
    <row r="4" spans="1:12" s="34" customFormat="1" ht="7.5" customHeight="1">
      <c r="A4" s="408"/>
      <c r="B4" s="371"/>
      <c r="C4" s="413"/>
      <c r="D4" s="371"/>
      <c r="E4" s="413"/>
      <c r="F4" s="371"/>
      <c r="G4" s="413"/>
      <c r="H4" s="371"/>
      <c r="I4" s="413"/>
      <c r="J4" s="371"/>
      <c r="K4" s="413"/>
      <c r="L4" s="411"/>
    </row>
    <row r="5" spans="1:12" s="34" customFormat="1" ht="14.25" customHeight="1">
      <c r="A5" s="408"/>
      <c r="B5" s="123"/>
      <c r="C5" s="30" t="s">
        <v>55</v>
      </c>
      <c r="D5" s="42"/>
      <c r="E5" s="30" t="s">
        <v>55</v>
      </c>
      <c r="F5" s="36" t="s">
        <v>274</v>
      </c>
      <c r="G5" s="30" t="s">
        <v>55</v>
      </c>
      <c r="H5" s="124"/>
      <c r="I5" s="30" t="s">
        <v>55</v>
      </c>
      <c r="K5" s="30" t="s">
        <v>55</v>
      </c>
      <c r="L5" s="411"/>
    </row>
    <row r="6" spans="1:12" s="34" customFormat="1" ht="14.25" customHeight="1">
      <c r="A6" s="408"/>
      <c r="B6" s="42"/>
      <c r="C6" s="39"/>
      <c r="D6" s="44"/>
      <c r="E6" s="39"/>
      <c r="F6" s="42" t="s">
        <v>275</v>
      </c>
      <c r="G6" s="39"/>
      <c r="H6" s="143"/>
      <c r="I6" s="42"/>
      <c r="K6" s="42"/>
      <c r="L6" s="411"/>
    </row>
    <row r="7" spans="1:12" s="34" customFormat="1" ht="14.25" customHeight="1">
      <c r="A7" s="408"/>
      <c r="B7" s="42"/>
      <c r="C7" s="42" t="s">
        <v>76</v>
      </c>
      <c r="D7" s="142"/>
      <c r="E7" s="42" t="s">
        <v>76</v>
      </c>
      <c r="F7" s="415" t="s">
        <v>276</v>
      </c>
      <c r="G7" s="42" t="s">
        <v>76</v>
      </c>
      <c r="H7" s="143"/>
      <c r="I7" s="42" t="s">
        <v>76</v>
      </c>
      <c r="J7" s="43" t="s">
        <v>77</v>
      </c>
      <c r="K7" s="42" t="s">
        <v>76</v>
      </c>
      <c r="L7" s="411"/>
    </row>
    <row r="8" spans="1:12" s="142" customFormat="1" ht="22.5" customHeight="1">
      <c r="A8" s="409"/>
      <c r="B8" s="47" t="s">
        <v>20</v>
      </c>
      <c r="C8" s="141" t="s">
        <v>78</v>
      </c>
      <c r="D8" s="47" t="s">
        <v>272</v>
      </c>
      <c r="E8" s="141" t="s">
        <v>78</v>
      </c>
      <c r="F8" s="416"/>
      <c r="G8" s="141" t="s">
        <v>78</v>
      </c>
      <c r="H8" s="47" t="s">
        <v>79</v>
      </c>
      <c r="I8" s="141" t="s">
        <v>78</v>
      </c>
      <c r="J8" s="45" t="s">
        <v>80</v>
      </c>
      <c r="K8" s="141" t="s">
        <v>78</v>
      </c>
      <c r="L8" s="412"/>
    </row>
    <row r="9" spans="1:12" s="134" customFormat="1" ht="12.75" customHeight="1">
      <c r="A9" s="129" t="s">
        <v>214</v>
      </c>
      <c r="B9" s="130">
        <v>278</v>
      </c>
      <c r="C9" s="130">
        <v>100</v>
      </c>
      <c r="D9" s="130">
        <v>4</v>
      </c>
      <c r="E9" s="131">
        <v>1.4388489208633095</v>
      </c>
      <c r="F9" s="130">
        <v>29</v>
      </c>
      <c r="G9" s="131">
        <v>10.431654676258994</v>
      </c>
      <c r="H9" s="130">
        <v>29</v>
      </c>
      <c r="I9" s="131">
        <v>10.431654676258994</v>
      </c>
      <c r="J9" s="130">
        <v>39</v>
      </c>
      <c r="K9" s="132">
        <v>14.028776978417264</v>
      </c>
      <c r="L9" s="146" t="s">
        <v>214</v>
      </c>
    </row>
    <row r="10" spans="1:12" s="134" customFormat="1" ht="12.75" customHeight="1">
      <c r="A10" s="129" t="s">
        <v>3</v>
      </c>
      <c r="B10" s="130">
        <v>284</v>
      </c>
      <c r="C10" s="130">
        <v>100</v>
      </c>
      <c r="D10" s="130">
        <v>4.75</v>
      </c>
      <c r="E10" s="131">
        <v>1.6725352112676055</v>
      </c>
      <c r="F10" s="130">
        <v>34</v>
      </c>
      <c r="G10" s="131">
        <v>11.971830985915492</v>
      </c>
      <c r="H10" s="130">
        <v>30.5</v>
      </c>
      <c r="I10" s="131">
        <v>10.73943661971831</v>
      </c>
      <c r="J10" s="130">
        <v>38</v>
      </c>
      <c r="K10" s="132">
        <v>13.380281690140844</v>
      </c>
      <c r="L10" s="146" t="s">
        <v>3</v>
      </c>
    </row>
    <row r="11" spans="1:12" s="134" customFormat="1" ht="12.75" customHeight="1">
      <c r="A11" s="129" t="s">
        <v>230</v>
      </c>
      <c r="B11" s="130">
        <v>288.5</v>
      </c>
      <c r="C11" s="130">
        <v>100</v>
      </c>
      <c r="D11" s="130">
        <v>3.75</v>
      </c>
      <c r="E11" s="131">
        <v>1.2998266897746966</v>
      </c>
      <c r="F11" s="130">
        <v>33</v>
      </c>
      <c r="G11" s="131">
        <v>11.438474870017332</v>
      </c>
      <c r="H11" s="130">
        <v>38.75</v>
      </c>
      <c r="I11" s="131">
        <v>13.4315424610052</v>
      </c>
      <c r="J11" s="130">
        <v>39</v>
      </c>
      <c r="K11" s="132">
        <v>13.518197573656845</v>
      </c>
      <c r="L11" s="146" t="s">
        <v>230</v>
      </c>
    </row>
    <row r="12" spans="1:12" s="134" customFormat="1" ht="12.75" customHeight="1">
      <c r="A12" s="129" t="s">
        <v>268</v>
      </c>
      <c r="B12" s="130">
        <v>289</v>
      </c>
      <c r="C12" s="130">
        <v>100</v>
      </c>
      <c r="D12" s="130">
        <v>2</v>
      </c>
      <c r="E12" s="131">
        <v>0.6944444444444444</v>
      </c>
      <c r="F12" s="181">
        <v>33</v>
      </c>
      <c r="G12" s="131">
        <v>11.4</v>
      </c>
      <c r="H12" s="130">
        <v>42</v>
      </c>
      <c r="I12" s="131">
        <v>14.5</v>
      </c>
      <c r="J12" s="130">
        <v>36</v>
      </c>
      <c r="K12" s="132">
        <v>12.5</v>
      </c>
      <c r="L12" s="254" t="s">
        <v>268</v>
      </c>
    </row>
    <row r="13" spans="1:12" s="134" customFormat="1" ht="12.75" customHeight="1">
      <c r="A13" s="129" t="s">
        <v>293</v>
      </c>
      <c r="B13" s="130">
        <v>290</v>
      </c>
      <c r="C13" s="130">
        <v>100</v>
      </c>
      <c r="D13" s="130">
        <v>3.3333333333333335</v>
      </c>
      <c r="E13" s="131">
        <v>1</v>
      </c>
      <c r="F13" s="315">
        <v>40.333333333333336</v>
      </c>
      <c r="G13" s="131">
        <v>13.8</v>
      </c>
      <c r="H13" s="130">
        <v>38</v>
      </c>
      <c r="I13" s="131">
        <v>13.10344827586207</v>
      </c>
      <c r="J13" s="130">
        <v>37</v>
      </c>
      <c r="K13" s="132">
        <v>12.758620689655173</v>
      </c>
      <c r="L13" s="254" t="s">
        <v>293</v>
      </c>
    </row>
    <row r="14" spans="1:12" s="53" customFormat="1" ht="12.75" customHeight="1">
      <c r="A14" s="186" t="s">
        <v>309</v>
      </c>
      <c r="B14" s="218">
        <v>289</v>
      </c>
      <c r="C14" s="212">
        <v>100</v>
      </c>
      <c r="D14" s="212">
        <f>AVERAGE(D17:D20)</f>
        <v>3</v>
      </c>
      <c r="E14" s="213">
        <f>D14/B14*100</f>
        <v>1.0380622837370241</v>
      </c>
      <c r="F14" s="212">
        <v>37</v>
      </c>
      <c r="G14" s="213">
        <f>F14/B14*100</f>
        <v>12.802768166089965</v>
      </c>
      <c r="H14" s="212">
        <v>37</v>
      </c>
      <c r="I14" s="213">
        <f>H14/B14*100</f>
        <v>12.802768166089965</v>
      </c>
      <c r="J14" s="212">
        <v>38</v>
      </c>
      <c r="K14" s="214">
        <f>J14/B14*100</f>
        <v>13.148788927335639</v>
      </c>
      <c r="L14" s="215" t="s">
        <v>309</v>
      </c>
    </row>
    <row r="15" spans="1:12" s="34" customFormat="1" ht="12.75" customHeight="1">
      <c r="A15" s="216">
        <v>36895</v>
      </c>
      <c r="B15" s="269">
        <v>284</v>
      </c>
      <c r="C15" s="270">
        <v>100</v>
      </c>
      <c r="D15" s="270">
        <v>4</v>
      </c>
      <c r="E15" s="271">
        <f>D15/B15*100</f>
        <v>1.4084507042253522</v>
      </c>
      <c r="F15" s="270">
        <v>36</v>
      </c>
      <c r="G15" s="271">
        <f>F15/B15*100</f>
        <v>12.676056338028168</v>
      </c>
      <c r="H15" s="270">
        <v>36</v>
      </c>
      <c r="I15" s="271">
        <f>H15/B15*100</f>
        <v>12.676056338028168</v>
      </c>
      <c r="J15" s="270">
        <v>40</v>
      </c>
      <c r="K15" s="272">
        <f>J15/B15*100</f>
        <v>14.084507042253522</v>
      </c>
      <c r="L15" s="219">
        <v>36895</v>
      </c>
    </row>
    <row r="16" spans="1:12" s="34" customFormat="1" ht="12.75" customHeight="1">
      <c r="A16" s="216">
        <v>36926</v>
      </c>
      <c r="B16" s="269">
        <v>286</v>
      </c>
      <c r="C16" s="270">
        <v>100</v>
      </c>
      <c r="D16" s="270">
        <v>3</v>
      </c>
      <c r="E16" s="271">
        <f>D16/B16*100</f>
        <v>1.048951048951049</v>
      </c>
      <c r="F16" s="270">
        <v>36</v>
      </c>
      <c r="G16" s="271">
        <f>F16/B16*100</f>
        <v>12.587412587412588</v>
      </c>
      <c r="H16" s="270">
        <v>38</v>
      </c>
      <c r="I16" s="271">
        <f>H16/B16*100</f>
        <v>13.286713286713287</v>
      </c>
      <c r="J16" s="270">
        <v>39</v>
      </c>
      <c r="K16" s="272">
        <f>J16/B16*100</f>
        <v>13.636363636363635</v>
      </c>
      <c r="L16" s="219">
        <v>36926</v>
      </c>
    </row>
    <row r="17" spans="1:12" s="34" customFormat="1" ht="12.75" customHeight="1">
      <c r="A17" s="216">
        <v>36954</v>
      </c>
      <c r="B17" s="269">
        <v>290</v>
      </c>
      <c r="C17" s="270">
        <v>100</v>
      </c>
      <c r="D17" s="270">
        <v>3</v>
      </c>
      <c r="E17" s="271">
        <f>D17/B17*100</f>
        <v>1.0344827586206897</v>
      </c>
      <c r="F17" s="270">
        <v>39</v>
      </c>
      <c r="G17" s="271">
        <f>F17/B17*100</f>
        <v>13.448275862068964</v>
      </c>
      <c r="H17" s="270">
        <v>39</v>
      </c>
      <c r="I17" s="271">
        <f>H17/B17*100</f>
        <v>13.448275862068964</v>
      </c>
      <c r="J17" s="270">
        <v>37</v>
      </c>
      <c r="K17" s="272">
        <f>J17/B17*100</f>
        <v>12.758620689655173</v>
      </c>
      <c r="L17" s="219">
        <v>36954</v>
      </c>
    </row>
    <row r="18" spans="1:12" s="34" customFormat="1" ht="12.75" customHeight="1">
      <c r="A18" s="217">
        <v>36985</v>
      </c>
      <c r="B18" s="273">
        <v>295</v>
      </c>
      <c r="C18" s="274">
        <v>100</v>
      </c>
      <c r="D18" s="274">
        <v>3</v>
      </c>
      <c r="E18" s="275">
        <f>D18/B18*100</f>
        <v>1.0169491525423728</v>
      </c>
      <c r="F18" s="274">
        <v>38</v>
      </c>
      <c r="G18" s="275">
        <f>F18/B18*100</f>
        <v>12.88135593220339</v>
      </c>
      <c r="H18" s="274">
        <v>38</v>
      </c>
      <c r="I18" s="275">
        <f>H18/B18*100</f>
        <v>12.88135593220339</v>
      </c>
      <c r="J18" s="274">
        <v>36</v>
      </c>
      <c r="K18" s="276">
        <f>J18/B18*100</f>
        <v>12.203389830508476</v>
      </c>
      <c r="L18" s="220">
        <v>36985</v>
      </c>
    </row>
    <row r="19" spans="1:10" s="127" customFormat="1" ht="6.75" customHeight="1">
      <c r="A19" s="127" t="s">
        <v>81</v>
      </c>
      <c r="J19" s="139"/>
    </row>
    <row r="20" spans="1:12" s="34" customFormat="1" ht="15.75" customHeight="1">
      <c r="A20" s="407" t="s">
        <v>212</v>
      </c>
      <c r="B20" s="399" t="s">
        <v>82</v>
      </c>
      <c r="C20" s="398"/>
      <c r="D20" s="399" t="s">
        <v>277</v>
      </c>
      <c r="E20" s="398"/>
      <c r="F20" s="399" t="s">
        <v>83</v>
      </c>
      <c r="G20" s="398"/>
      <c r="H20" s="399" t="s">
        <v>84</v>
      </c>
      <c r="I20" s="398"/>
      <c r="J20" s="399" t="s">
        <v>209</v>
      </c>
      <c r="K20" s="398"/>
      <c r="L20" s="410" t="s">
        <v>213</v>
      </c>
    </row>
    <row r="21" spans="1:12" s="34" customFormat="1" ht="11.25" customHeight="1">
      <c r="A21" s="408"/>
      <c r="B21" s="371"/>
      <c r="C21" s="414"/>
      <c r="D21" s="371"/>
      <c r="E21" s="413"/>
      <c r="F21" s="371"/>
      <c r="G21" s="413"/>
      <c r="H21" s="371"/>
      <c r="I21" s="413"/>
      <c r="J21" s="371"/>
      <c r="K21" s="413"/>
      <c r="L21" s="411"/>
    </row>
    <row r="22" spans="1:12" s="34" customFormat="1" ht="15.75" customHeight="1">
      <c r="A22" s="408"/>
      <c r="B22" s="42"/>
      <c r="C22" s="133" t="s">
        <v>55</v>
      </c>
      <c r="D22" s="36" t="s">
        <v>85</v>
      </c>
      <c r="E22" s="30" t="s">
        <v>55</v>
      </c>
      <c r="F22" s="43" t="s">
        <v>86</v>
      </c>
      <c r="G22" s="30" t="s">
        <v>55</v>
      </c>
      <c r="H22" s="124" t="s">
        <v>87</v>
      </c>
      <c r="I22" s="30" t="s">
        <v>55</v>
      </c>
      <c r="J22" s="42"/>
      <c r="K22" s="30" t="s">
        <v>55</v>
      </c>
      <c r="L22" s="411"/>
    </row>
    <row r="23" spans="1:12" s="34" customFormat="1" ht="13.5" customHeight="1">
      <c r="A23" s="408"/>
      <c r="B23" s="44"/>
      <c r="C23" s="39"/>
      <c r="D23" s="42" t="s">
        <v>88</v>
      </c>
      <c r="E23" s="39"/>
      <c r="F23" s="43" t="s">
        <v>89</v>
      </c>
      <c r="G23" s="42"/>
      <c r="H23" s="124" t="s">
        <v>90</v>
      </c>
      <c r="I23" s="42"/>
      <c r="J23" s="42"/>
      <c r="K23" s="42"/>
      <c r="L23" s="411"/>
    </row>
    <row r="24" spans="1:12" s="34" customFormat="1" ht="22.5" customHeight="1">
      <c r="A24" s="408"/>
      <c r="B24" s="140" t="s">
        <v>91</v>
      </c>
      <c r="C24" s="42" t="s">
        <v>76</v>
      </c>
      <c r="D24" s="124" t="s">
        <v>92</v>
      </c>
      <c r="E24" s="42" t="s">
        <v>76</v>
      </c>
      <c r="F24" s="43" t="s">
        <v>93</v>
      </c>
      <c r="G24" s="42" t="s">
        <v>76</v>
      </c>
      <c r="H24" s="124" t="s">
        <v>94</v>
      </c>
      <c r="I24" s="42" t="s">
        <v>76</v>
      </c>
      <c r="J24" s="42" t="s">
        <v>95</v>
      </c>
      <c r="K24" s="42" t="s">
        <v>76</v>
      </c>
      <c r="L24" s="411"/>
    </row>
    <row r="25" spans="1:12" s="142" customFormat="1" ht="13.5" customHeight="1">
      <c r="A25" s="409"/>
      <c r="B25" s="47" t="s">
        <v>80</v>
      </c>
      <c r="C25" s="141" t="s">
        <v>78</v>
      </c>
      <c r="D25" s="47" t="s">
        <v>96</v>
      </c>
      <c r="E25" s="141" t="s">
        <v>78</v>
      </c>
      <c r="F25" s="45" t="s">
        <v>80</v>
      </c>
      <c r="G25" s="141" t="s">
        <v>78</v>
      </c>
      <c r="H25" s="47" t="s">
        <v>97</v>
      </c>
      <c r="I25" s="141" t="s">
        <v>78</v>
      </c>
      <c r="J25" s="47" t="s">
        <v>98</v>
      </c>
      <c r="K25" s="141" t="s">
        <v>78</v>
      </c>
      <c r="L25" s="412"/>
    </row>
    <row r="26" spans="1:12" s="134" customFormat="1" ht="12.75" customHeight="1">
      <c r="A26" s="129" t="s">
        <v>214</v>
      </c>
      <c r="B26" s="130">
        <v>34</v>
      </c>
      <c r="C26" s="144">
        <v>12.23021582733813</v>
      </c>
      <c r="D26" s="130">
        <v>61</v>
      </c>
      <c r="E26" s="144">
        <v>21.942446043165468</v>
      </c>
      <c r="F26" s="130">
        <v>24</v>
      </c>
      <c r="G26" s="144">
        <v>8.633093525179856</v>
      </c>
      <c r="H26" s="130">
        <v>21</v>
      </c>
      <c r="I26" s="144">
        <v>7.553956834532374</v>
      </c>
      <c r="J26" s="130">
        <v>37</v>
      </c>
      <c r="K26" s="145">
        <v>13.309352517985612</v>
      </c>
      <c r="L26" s="146" t="s">
        <v>214</v>
      </c>
    </row>
    <row r="27" spans="1:12" s="134" customFormat="1" ht="12.75" customHeight="1">
      <c r="A27" s="129" t="s">
        <v>3</v>
      </c>
      <c r="B27" s="130">
        <v>35</v>
      </c>
      <c r="C27" s="144">
        <v>12.323943661971832</v>
      </c>
      <c r="D27" s="130">
        <v>60.5</v>
      </c>
      <c r="E27" s="144">
        <v>21.30281690140845</v>
      </c>
      <c r="F27" s="130">
        <v>24</v>
      </c>
      <c r="G27" s="144">
        <v>8.450704225352112</v>
      </c>
      <c r="H27" s="130">
        <v>19</v>
      </c>
      <c r="I27" s="144">
        <v>6.690140845070422</v>
      </c>
      <c r="J27" s="130">
        <v>37</v>
      </c>
      <c r="K27" s="145">
        <v>13.028169014084506</v>
      </c>
      <c r="L27" s="146" t="s">
        <v>3</v>
      </c>
    </row>
    <row r="28" spans="1:12" s="134" customFormat="1" ht="12.75" customHeight="1">
      <c r="A28" s="129" t="s">
        <v>230</v>
      </c>
      <c r="B28" s="130">
        <v>32</v>
      </c>
      <c r="C28" s="144">
        <v>11.091854419410744</v>
      </c>
      <c r="D28" s="130">
        <v>57.75</v>
      </c>
      <c r="E28" s="144">
        <v>20.01733102253033</v>
      </c>
      <c r="F28" s="130">
        <v>23</v>
      </c>
      <c r="G28" s="144">
        <v>7.9722703639514725</v>
      </c>
      <c r="H28" s="130">
        <v>22.25</v>
      </c>
      <c r="I28" s="144">
        <v>7.712305025996534</v>
      </c>
      <c r="J28" s="130">
        <v>39</v>
      </c>
      <c r="K28" s="145">
        <v>13.518197573656845</v>
      </c>
      <c r="L28" s="146" t="s">
        <v>265</v>
      </c>
    </row>
    <row r="29" spans="1:12" s="134" customFormat="1" ht="12.75" customHeight="1">
      <c r="A29" s="129" t="s">
        <v>268</v>
      </c>
      <c r="B29" s="130">
        <v>31</v>
      </c>
      <c r="C29" s="144">
        <v>10.7</v>
      </c>
      <c r="D29" s="130">
        <v>57</v>
      </c>
      <c r="E29" s="144">
        <v>19.7</v>
      </c>
      <c r="F29" s="130">
        <v>24</v>
      </c>
      <c r="G29" s="144">
        <v>8.333333333333332</v>
      </c>
      <c r="H29" s="130">
        <v>23</v>
      </c>
      <c r="I29" s="144">
        <v>7.986111111111111</v>
      </c>
      <c r="J29" s="130">
        <v>40</v>
      </c>
      <c r="K29" s="145">
        <v>13.8</v>
      </c>
      <c r="L29" s="254" t="s">
        <v>268</v>
      </c>
    </row>
    <row r="30" spans="1:12" s="134" customFormat="1" ht="12.75" customHeight="1">
      <c r="A30" s="129" t="s">
        <v>293</v>
      </c>
      <c r="B30" s="130">
        <v>30</v>
      </c>
      <c r="C30" s="144">
        <v>10.344827586206897</v>
      </c>
      <c r="D30" s="130">
        <v>53</v>
      </c>
      <c r="E30" s="144">
        <v>18.275862068965516</v>
      </c>
      <c r="F30" s="130">
        <v>23</v>
      </c>
      <c r="G30" s="144">
        <v>7.931034482758621</v>
      </c>
      <c r="H30" s="130">
        <v>23</v>
      </c>
      <c r="I30" s="144">
        <v>7.931034482758621</v>
      </c>
      <c r="J30" s="130">
        <v>43</v>
      </c>
      <c r="K30" s="145">
        <v>14.827586206896552</v>
      </c>
      <c r="L30" s="254" t="s">
        <v>293</v>
      </c>
    </row>
    <row r="31" spans="1:12" s="53" customFormat="1" ht="12.75" customHeight="1">
      <c r="A31" s="186" t="s">
        <v>308</v>
      </c>
      <c r="B31" s="212">
        <v>32</v>
      </c>
      <c r="C31" s="213">
        <f>B31/B14*100</f>
        <v>11.072664359861593</v>
      </c>
      <c r="D31" s="212">
        <v>49</v>
      </c>
      <c r="E31" s="213">
        <f>D31/B14*100</f>
        <v>16.955017301038062</v>
      </c>
      <c r="F31" s="212">
        <v>24</v>
      </c>
      <c r="G31" s="213">
        <f>F31/B14*100</f>
        <v>8.304498269896193</v>
      </c>
      <c r="H31" s="212">
        <v>22</v>
      </c>
      <c r="I31" s="213">
        <f>H31/B14*100</f>
        <v>7.612456747404845</v>
      </c>
      <c r="J31" s="212">
        <v>46</v>
      </c>
      <c r="K31" s="214">
        <f>J31/B14*100</f>
        <v>15.916955017301039</v>
      </c>
      <c r="L31" s="215" t="s">
        <v>308</v>
      </c>
    </row>
    <row r="32" spans="1:12" s="34" customFormat="1" ht="12.75" customHeight="1">
      <c r="A32" s="221">
        <v>36895</v>
      </c>
      <c r="B32" s="270">
        <v>32</v>
      </c>
      <c r="C32" s="271">
        <f>B32/B15*100</f>
        <v>11.267605633802818</v>
      </c>
      <c r="D32" s="270">
        <v>48</v>
      </c>
      <c r="E32" s="271">
        <f>D32/B15*100</f>
        <v>16.901408450704224</v>
      </c>
      <c r="F32" s="270">
        <v>22</v>
      </c>
      <c r="G32" s="271">
        <f>F32/B15*100</f>
        <v>7.746478873239436</v>
      </c>
      <c r="H32" s="270">
        <v>22</v>
      </c>
      <c r="I32" s="271">
        <f>H32/B15*100</f>
        <v>7.746478873239436</v>
      </c>
      <c r="J32" s="270">
        <v>45</v>
      </c>
      <c r="K32" s="272">
        <f>J32/B15*100</f>
        <v>15.845070422535212</v>
      </c>
      <c r="L32" s="219">
        <v>36895</v>
      </c>
    </row>
    <row r="33" spans="1:12" s="34" customFormat="1" ht="12.75" customHeight="1">
      <c r="A33" s="221">
        <v>36926</v>
      </c>
      <c r="B33" s="270">
        <v>33</v>
      </c>
      <c r="C33" s="271">
        <f>B33/B16*100</f>
        <v>11.538461538461538</v>
      </c>
      <c r="D33" s="270">
        <v>49</v>
      </c>
      <c r="E33" s="271">
        <f>D33/B16*100</f>
        <v>17.132867132867133</v>
      </c>
      <c r="F33" s="270">
        <v>24</v>
      </c>
      <c r="G33" s="271">
        <f>F33/B16*100</f>
        <v>8.391608391608392</v>
      </c>
      <c r="H33" s="270">
        <v>22</v>
      </c>
      <c r="I33" s="271">
        <f>H33/B16*100</f>
        <v>7.6923076923076925</v>
      </c>
      <c r="J33" s="270">
        <v>45</v>
      </c>
      <c r="K33" s="272">
        <f>J33/B16*100</f>
        <v>15.734265734265735</v>
      </c>
      <c r="L33" s="219">
        <v>36926</v>
      </c>
    </row>
    <row r="34" spans="1:12" s="34" customFormat="1" ht="12.75" customHeight="1">
      <c r="A34" s="221">
        <v>36954</v>
      </c>
      <c r="B34" s="270">
        <v>31</v>
      </c>
      <c r="C34" s="271">
        <f>B34/B17*100</f>
        <v>10.689655172413794</v>
      </c>
      <c r="D34" s="270">
        <v>49</v>
      </c>
      <c r="E34" s="271">
        <f>D34/B17*100</f>
        <v>16.896551724137932</v>
      </c>
      <c r="F34" s="270">
        <v>23</v>
      </c>
      <c r="G34" s="271">
        <f>F34/B17*100</f>
        <v>7.931034482758621</v>
      </c>
      <c r="H34" s="270">
        <v>23</v>
      </c>
      <c r="I34" s="271">
        <f>H34/B17*100</f>
        <v>7.931034482758621</v>
      </c>
      <c r="J34" s="270">
        <v>46</v>
      </c>
      <c r="K34" s="272">
        <f>J34/B17*100</f>
        <v>15.862068965517242</v>
      </c>
      <c r="L34" s="219">
        <v>36954</v>
      </c>
    </row>
    <row r="35" spans="1:12" s="34" customFormat="1" ht="12.75" customHeight="1">
      <c r="A35" s="222">
        <v>36985</v>
      </c>
      <c r="B35" s="273">
        <v>33</v>
      </c>
      <c r="C35" s="275">
        <f>B35/B18*100</f>
        <v>11.186440677966102</v>
      </c>
      <c r="D35" s="274">
        <v>52</v>
      </c>
      <c r="E35" s="275">
        <f>D35/B18*100</f>
        <v>17.627118644067796</v>
      </c>
      <c r="F35" s="274">
        <v>25</v>
      </c>
      <c r="G35" s="275">
        <f>F35/B18*100</f>
        <v>8.47457627118644</v>
      </c>
      <c r="H35" s="274">
        <v>22</v>
      </c>
      <c r="I35" s="275">
        <f>H35/B18*100</f>
        <v>7.457627118644068</v>
      </c>
      <c r="J35" s="274">
        <v>48</v>
      </c>
      <c r="K35" s="276">
        <f>J35/B18*100</f>
        <v>16.271186440677965</v>
      </c>
      <c r="L35" s="223">
        <v>36985</v>
      </c>
    </row>
    <row r="36" spans="1:12" s="135" customFormat="1" ht="12.75" customHeight="1">
      <c r="A36" s="83" t="s">
        <v>223</v>
      </c>
      <c r="G36" s="136"/>
      <c r="H36" s="136"/>
      <c r="I36" s="136"/>
      <c r="J36" s="136"/>
      <c r="K36" s="136"/>
      <c r="L36" s="137" t="s">
        <v>224</v>
      </c>
    </row>
    <row r="37" s="7" customFormat="1" ht="18" customHeight="1">
      <c r="A37" s="267" t="s">
        <v>284</v>
      </c>
    </row>
    <row r="38" s="135" customFormat="1" ht="12.75" customHeight="1">
      <c r="A38" s="135" t="s">
        <v>210</v>
      </c>
    </row>
  </sheetData>
  <mergeCells count="16">
    <mergeCell ref="A1:N1"/>
    <mergeCell ref="B3:C4"/>
    <mergeCell ref="D3:E4"/>
    <mergeCell ref="F3:G4"/>
    <mergeCell ref="H3:I4"/>
    <mergeCell ref="J3:K4"/>
    <mergeCell ref="A3:A8"/>
    <mergeCell ref="A20:A25"/>
    <mergeCell ref="L3:L8"/>
    <mergeCell ref="L20:L25"/>
    <mergeCell ref="J20:K21"/>
    <mergeCell ref="B20:C21"/>
    <mergeCell ref="D20:E21"/>
    <mergeCell ref="F20:G21"/>
    <mergeCell ref="H20:I21"/>
    <mergeCell ref="F7:F8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0">
      <selection activeCell="K18" sqref="K18"/>
    </sheetView>
  </sheetViews>
  <sheetFormatPr defaultColWidth="9.140625" defaultRowHeight="18" customHeight="1"/>
  <cols>
    <col min="1" max="1" width="12.8515625" style="105" customWidth="1"/>
    <col min="2" max="2" width="10.421875" style="105" customWidth="1"/>
    <col min="3" max="5" width="9.140625" style="105" customWidth="1"/>
    <col min="6" max="6" width="10.7109375" style="105" customWidth="1"/>
    <col min="7" max="9" width="8.28125" style="105" customWidth="1"/>
    <col min="10" max="10" width="12.00390625" style="105" customWidth="1"/>
    <col min="11" max="13" width="8.140625" style="105" customWidth="1"/>
    <col min="14" max="14" width="16.8515625" style="105" customWidth="1"/>
    <col min="15" max="16384" width="13.8515625" style="105" customWidth="1"/>
  </cols>
  <sheetData>
    <row r="1" spans="1:14" ht="32.25" customHeight="1">
      <c r="A1" s="376" t="s">
        <v>227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7" customFormat="1" ht="18" customHeight="1">
      <c r="A2" s="106" t="s">
        <v>99</v>
      </c>
      <c r="N2" s="147" t="s">
        <v>100</v>
      </c>
    </row>
    <row r="3" spans="1:14" s="27" customFormat="1" ht="19.5" customHeight="1">
      <c r="A3" s="29"/>
      <c r="B3" s="417" t="s">
        <v>101</v>
      </c>
      <c r="C3" s="422"/>
      <c r="D3" s="422"/>
      <c r="E3" s="423"/>
      <c r="F3" s="417" t="s">
        <v>102</v>
      </c>
      <c r="G3" s="422"/>
      <c r="H3" s="422"/>
      <c r="I3" s="423"/>
      <c r="J3" s="417" t="s">
        <v>103</v>
      </c>
      <c r="K3" s="422"/>
      <c r="L3" s="422"/>
      <c r="M3" s="423"/>
      <c r="N3" s="29"/>
    </row>
    <row r="4" spans="1:14" s="27" customFormat="1" ht="19.5" customHeight="1">
      <c r="A4" s="79"/>
      <c r="B4" s="418" t="s">
        <v>20</v>
      </c>
      <c r="C4" s="419"/>
      <c r="D4" s="419"/>
      <c r="E4" s="420"/>
      <c r="F4" s="418" t="s">
        <v>104</v>
      </c>
      <c r="G4" s="419"/>
      <c r="H4" s="419"/>
      <c r="I4" s="420"/>
      <c r="J4" s="421" t="s">
        <v>105</v>
      </c>
      <c r="K4" s="419"/>
      <c r="L4" s="419"/>
      <c r="M4" s="420"/>
      <c r="N4" s="79"/>
    </row>
    <row r="5" spans="1:14" s="27" customFormat="1" ht="19.5" customHeight="1">
      <c r="A5" s="35" t="s">
        <v>178</v>
      </c>
      <c r="B5" s="30" t="s">
        <v>106</v>
      </c>
      <c r="C5" s="417" t="s">
        <v>107</v>
      </c>
      <c r="D5" s="422"/>
      <c r="E5" s="423"/>
      <c r="F5" s="30" t="s">
        <v>106</v>
      </c>
      <c r="G5" s="417" t="s">
        <v>107</v>
      </c>
      <c r="H5" s="422"/>
      <c r="I5" s="423"/>
      <c r="J5" s="30" t="s">
        <v>106</v>
      </c>
      <c r="K5" s="417" t="s">
        <v>107</v>
      </c>
      <c r="L5" s="422"/>
      <c r="M5" s="423"/>
      <c r="N5" s="79" t="s">
        <v>179</v>
      </c>
    </row>
    <row r="6" spans="1:14" s="27" customFormat="1" ht="19.5" customHeight="1">
      <c r="A6" s="35" t="s">
        <v>292</v>
      </c>
      <c r="B6" s="67"/>
      <c r="C6" s="418" t="s">
        <v>108</v>
      </c>
      <c r="D6" s="419"/>
      <c r="E6" s="420"/>
      <c r="F6" s="67"/>
      <c r="G6" s="418" t="s">
        <v>108</v>
      </c>
      <c r="H6" s="419"/>
      <c r="I6" s="420"/>
      <c r="J6" s="67"/>
      <c r="K6" s="418" t="s">
        <v>108</v>
      </c>
      <c r="L6" s="419"/>
      <c r="M6" s="420"/>
      <c r="N6" s="79" t="s">
        <v>190</v>
      </c>
    </row>
    <row r="7" spans="2:13" s="27" customFormat="1" ht="19.5" customHeight="1">
      <c r="B7" s="67" t="s">
        <v>109</v>
      </c>
      <c r="C7" s="30" t="s">
        <v>101</v>
      </c>
      <c r="D7" s="30" t="s">
        <v>110</v>
      </c>
      <c r="E7" s="30" t="s">
        <v>111</v>
      </c>
      <c r="F7" s="67" t="s">
        <v>109</v>
      </c>
      <c r="G7" s="30" t="s">
        <v>101</v>
      </c>
      <c r="H7" s="30" t="s">
        <v>110</v>
      </c>
      <c r="I7" s="30" t="s">
        <v>111</v>
      </c>
      <c r="J7" s="67" t="s">
        <v>109</v>
      </c>
      <c r="K7" s="30" t="s">
        <v>101</v>
      </c>
      <c r="L7" s="30" t="s">
        <v>110</v>
      </c>
      <c r="M7" s="30" t="s">
        <v>111</v>
      </c>
    </row>
    <row r="8" spans="1:14" s="27" customFormat="1" ht="19.5" customHeight="1">
      <c r="A8" s="64"/>
      <c r="B8" s="70" t="s">
        <v>112</v>
      </c>
      <c r="C8" s="70" t="s">
        <v>20</v>
      </c>
      <c r="D8" s="70" t="s">
        <v>26</v>
      </c>
      <c r="E8" s="70" t="s">
        <v>28</v>
      </c>
      <c r="F8" s="70" t="s">
        <v>112</v>
      </c>
      <c r="G8" s="70" t="s">
        <v>20</v>
      </c>
      <c r="H8" s="70" t="s">
        <v>26</v>
      </c>
      <c r="I8" s="70" t="s">
        <v>28</v>
      </c>
      <c r="J8" s="70" t="s">
        <v>112</v>
      </c>
      <c r="K8" s="70" t="s">
        <v>20</v>
      </c>
      <c r="L8" s="70" t="s">
        <v>26</v>
      </c>
      <c r="M8" s="70" t="s">
        <v>28</v>
      </c>
      <c r="N8" s="64"/>
    </row>
    <row r="9" spans="1:14" s="109" customFormat="1" ht="13.5" customHeight="1">
      <c r="A9" s="78" t="s">
        <v>221</v>
      </c>
      <c r="B9" s="280">
        <v>56</v>
      </c>
      <c r="C9" s="280">
        <v>5293</v>
      </c>
      <c r="D9" s="280">
        <v>4689</v>
      </c>
      <c r="E9" s="280">
        <v>604</v>
      </c>
      <c r="F9" s="280">
        <v>53</v>
      </c>
      <c r="G9" s="281">
        <v>5250</v>
      </c>
      <c r="H9" s="280">
        <v>4646</v>
      </c>
      <c r="I9" s="280">
        <v>604</v>
      </c>
      <c r="J9" s="281">
        <v>3</v>
      </c>
      <c r="K9" s="281">
        <v>43</v>
      </c>
      <c r="L9" s="281">
        <v>43</v>
      </c>
      <c r="M9" s="282">
        <v>0</v>
      </c>
      <c r="N9" s="95" t="s">
        <v>221</v>
      </c>
    </row>
    <row r="10" spans="1:14" s="109" customFormat="1" ht="13.5" customHeight="1">
      <c r="A10" s="78" t="s">
        <v>222</v>
      </c>
      <c r="B10" s="280">
        <v>48</v>
      </c>
      <c r="C10" s="280">
        <v>4997</v>
      </c>
      <c r="D10" s="280">
        <v>4048</v>
      </c>
      <c r="E10" s="280">
        <v>949</v>
      </c>
      <c r="F10" s="280">
        <v>45</v>
      </c>
      <c r="G10" s="281">
        <v>4802</v>
      </c>
      <c r="H10" s="280">
        <v>3947</v>
      </c>
      <c r="I10" s="280">
        <v>855</v>
      </c>
      <c r="J10" s="281">
        <v>3</v>
      </c>
      <c r="K10" s="281">
        <v>195</v>
      </c>
      <c r="L10" s="281">
        <v>101</v>
      </c>
      <c r="M10" s="282">
        <v>94</v>
      </c>
      <c r="N10" s="95" t="s">
        <v>222</v>
      </c>
    </row>
    <row r="11" spans="1:14" s="109" customFormat="1" ht="13.5" customHeight="1">
      <c r="A11" s="78" t="s">
        <v>266</v>
      </c>
      <c r="B11" s="280">
        <v>50</v>
      </c>
      <c r="C11" s="280">
        <v>5591</v>
      </c>
      <c r="D11" s="280">
        <v>4296</v>
      </c>
      <c r="E11" s="280">
        <v>1295</v>
      </c>
      <c r="F11" s="280">
        <v>49</v>
      </c>
      <c r="G11" s="281">
        <v>5573</v>
      </c>
      <c r="H11" s="280">
        <v>4278</v>
      </c>
      <c r="I11" s="280">
        <v>1295</v>
      </c>
      <c r="J11" s="281">
        <v>1</v>
      </c>
      <c r="K11" s="281">
        <v>18</v>
      </c>
      <c r="L11" s="281">
        <v>18</v>
      </c>
      <c r="M11" s="283">
        <f>SUM(M14:M27)</f>
        <v>0</v>
      </c>
      <c r="N11" s="95" t="s">
        <v>266</v>
      </c>
    </row>
    <row r="12" spans="1:14" s="109" customFormat="1" ht="13.5" customHeight="1">
      <c r="A12" s="78" t="s">
        <v>268</v>
      </c>
      <c r="B12" s="280">
        <v>40</v>
      </c>
      <c r="C12" s="280">
        <v>5244</v>
      </c>
      <c r="D12" s="280">
        <v>4094</v>
      </c>
      <c r="E12" s="280">
        <v>1150</v>
      </c>
      <c r="F12" s="280">
        <v>40</v>
      </c>
      <c r="G12" s="281">
        <v>5244</v>
      </c>
      <c r="H12" s="280">
        <v>4094</v>
      </c>
      <c r="I12" s="280">
        <v>1150</v>
      </c>
      <c r="J12" s="281">
        <v>1</v>
      </c>
      <c r="K12" s="281">
        <v>76</v>
      </c>
      <c r="L12" s="281">
        <v>76</v>
      </c>
      <c r="M12" s="283">
        <v>0</v>
      </c>
      <c r="N12" s="81" t="s">
        <v>268</v>
      </c>
    </row>
    <row r="13" spans="1:14" s="109" customFormat="1" ht="13.5" customHeight="1">
      <c r="A13" s="78" t="s">
        <v>293</v>
      </c>
      <c r="B13" s="280">
        <v>33</v>
      </c>
      <c r="C13" s="280">
        <v>4741</v>
      </c>
      <c r="D13" s="280">
        <v>3948</v>
      </c>
      <c r="E13" s="280">
        <v>793</v>
      </c>
      <c r="F13" s="280">
        <v>32</v>
      </c>
      <c r="G13" s="281">
        <v>4665</v>
      </c>
      <c r="H13" s="280">
        <v>3872</v>
      </c>
      <c r="I13" s="280">
        <v>793</v>
      </c>
      <c r="J13" s="281">
        <v>1</v>
      </c>
      <c r="K13" s="281">
        <v>76</v>
      </c>
      <c r="L13" s="281">
        <v>76</v>
      </c>
      <c r="M13" s="283">
        <v>0</v>
      </c>
      <c r="N13" s="81" t="s">
        <v>293</v>
      </c>
    </row>
    <row r="14" spans="1:14" s="125" customFormat="1" ht="13.5" customHeight="1">
      <c r="A14" s="186" t="s">
        <v>297</v>
      </c>
      <c r="B14" s="316">
        <f aca="true" t="shared" si="0" ref="B14:L14">SUM(B15:B28)</f>
        <v>31</v>
      </c>
      <c r="C14" s="317">
        <f t="shared" si="0"/>
        <v>4795</v>
      </c>
      <c r="D14" s="317">
        <f t="shared" si="0"/>
        <v>4250</v>
      </c>
      <c r="E14" s="317">
        <f t="shared" si="0"/>
        <v>545</v>
      </c>
      <c r="F14" s="317">
        <f t="shared" si="0"/>
        <v>30</v>
      </c>
      <c r="G14" s="317">
        <f t="shared" si="0"/>
        <v>4719</v>
      </c>
      <c r="H14" s="317">
        <f t="shared" si="0"/>
        <v>4174</v>
      </c>
      <c r="I14" s="317">
        <f t="shared" si="0"/>
        <v>545</v>
      </c>
      <c r="J14" s="317">
        <f t="shared" si="0"/>
        <v>1</v>
      </c>
      <c r="K14" s="317">
        <f t="shared" si="0"/>
        <v>76</v>
      </c>
      <c r="L14" s="317">
        <f t="shared" si="0"/>
        <v>76</v>
      </c>
      <c r="M14" s="318">
        <f>SUM(M15:M28)</f>
        <v>0</v>
      </c>
      <c r="N14" s="224" t="s">
        <v>295</v>
      </c>
    </row>
    <row r="15" spans="1:14" s="109" customFormat="1" ht="13.5" customHeight="1">
      <c r="A15" s="225" t="s">
        <v>235</v>
      </c>
      <c r="B15" s="319">
        <f aca="true" t="shared" si="1" ref="B15:B28">F15+J15</f>
        <v>4</v>
      </c>
      <c r="C15" s="319">
        <f aca="true" t="shared" si="2" ref="C15:C28">D15+E15</f>
        <v>240</v>
      </c>
      <c r="D15" s="319">
        <f aca="true" t="shared" si="3" ref="D15:E28">H15+L15</f>
        <v>233</v>
      </c>
      <c r="E15" s="319">
        <f t="shared" si="3"/>
        <v>7</v>
      </c>
      <c r="F15" s="319">
        <v>3</v>
      </c>
      <c r="G15" s="319">
        <f aca="true" t="shared" si="4" ref="G15:G28">H15+I15</f>
        <v>164</v>
      </c>
      <c r="H15" s="319">
        <v>157</v>
      </c>
      <c r="I15" s="319">
        <v>7</v>
      </c>
      <c r="J15" s="319">
        <v>1</v>
      </c>
      <c r="K15" s="319">
        <f aca="true" t="shared" si="5" ref="K15:K28">L15+M15</f>
        <v>76</v>
      </c>
      <c r="L15" s="319">
        <v>76</v>
      </c>
      <c r="M15" s="320">
        <v>0</v>
      </c>
      <c r="N15" s="226" t="s">
        <v>236</v>
      </c>
    </row>
    <row r="16" spans="1:14" s="109" customFormat="1" ht="13.5" customHeight="1">
      <c r="A16" s="225" t="s">
        <v>237</v>
      </c>
      <c r="B16" s="319">
        <f t="shared" si="1"/>
        <v>2</v>
      </c>
      <c r="C16" s="319">
        <f t="shared" si="2"/>
        <v>509</v>
      </c>
      <c r="D16" s="319">
        <f t="shared" si="3"/>
        <v>509</v>
      </c>
      <c r="E16" s="319">
        <f t="shared" si="3"/>
        <v>0</v>
      </c>
      <c r="F16" s="319">
        <v>2</v>
      </c>
      <c r="G16" s="319">
        <f t="shared" si="4"/>
        <v>509</v>
      </c>
      <c r="H16" s="319">
        <v>509</v>
      </c>
      <c r="I16" s="319">
        <v>0</v>
      </c>
      <c r="J16" s="319">
        <v>0</v>
      </c>
      <c r="K16" s="319">
        <f t="shared" si="5"/>
        <v>0</v>
      </c>
      <c r="L16" s="319">
        <v>0</v>
      </c>
      <c r="M16" s="320">
        <v>0</v>
      </c>
      <c r="N16" s="227" t="s">
        <v>238</v>
      </c>
    </row>
    <row r="17" spans="1:14" s="109" customFormat="1" ht="13.5" customHeight="1">
      <c r="A17" s="225" t="s">
        <v>239</v>
      </c>
      <c r="B17" s="319">
        <f t="shared" si="1"/>
        <v>0</v>
      </c>
      <c r="C17" s="319">
        <f t="shared" si="2"/>
        <v>0</v>
      </c>
      <c r="D17" s="319">
        <f t="shared" si="3"/>
        <v>0</v>
      </c>
      <c r="E17" s="319">
        <f t="shared" si="3"/>
        <v>0</v>
      </c>
      <c r="F17" s="319">
        <v>0</v>
      </c>
      <c r="G17" s="319">
        <f>K17+O17</f>
        <v>0</v>
      </c>
      <c r="H17" s="319">
        <f>L17+P17</f>
        <v>0</v>
      </c>
      <c r="I17" s="319">
        <f>M17+Q17</f>
        <v>0</v>
      </c>
      <c r="J17" s="319">
        <v>0</v>
      </c>
      <c r="K17" s="319">
        <f>O17+S17</f>
        <v>0</v>
      </c>
      <c r="L17" s="319">
        <f>P17+T17</f>
        <v>0</v>
      </c>
      <c r="M17" s="320">
        <f>Q17+U17</f>
        <v>0</v>
      </c>
      <c r="N17" s="226" t="s">
        <v>240</v>
      </c>
    </row>
    <row r="18" spans="1:14" s="109" customFormat="1" ht="13.5" customHeight="1">
      <c r="A18" s="225" t="s">
        <v>241</v>
      </c>
      <c r="B18" s="319">
        <f t="shared" si="1"/>
        <v>8</v>
      </c>
      <c r="C18" s="319">
        <f t="shared" si="2"/>
        <v>599</v>
      </c>
      <c r="D18" s="319">
        <f t="shared" si="3"/>
        <v>384</v>
      </c>
      <c r="E18" s="319">
        <f t="shared" si="3"/>
        <v>215</v>
      </c>
      <c r="F18" s="319">
        <v>8</v>
      </c>
      <c r="G18" s="319">
        <f t="shared" si="4"/>
        <v>599</v>
      </c>
      <c r="H18" s="319">
        <v>384</v>
      </c>
      <c r="I18" s="319">
        <v>215</v>
      </c>
      <c r="J18" s="319">
        <v>0</v>
      </c>
      <c r="K18" s="319">
        <f t="shared" si="5"/>
        <v>0</v>
      </c>
      <c r="L18" s="319">
        <v>0</v>
      </c>
      <c r="M18" s="320">
        <v>0</v>
      </c>
      <c r="N18" s="226" t="s">
        <v>242</v>
      </c>
    </row>
    <row r="19" spans="1:14" s="109" customFormat="1" ht="13.5" customHeight="1">
      <c r="A19" s="225" t="s">
        <v>243</v>
      </c>
      <c r="B19" s="319">
        <f t="shared" si="1"/>
        <v>2</v>
      </c>
      <c r="C19" s="319">
        <f t="shared" si="2"/>
        <v>61</v>
      </c>
      <c r="D19" s="319">
        <f t="shared" si="3"/>
        <v>19</v>
      </c>
      <c r="E19" s="319">
        <f t="shared" si="3"/>
        <v>42</v>
      </c>
      <c r="F19" s="319">
        <v>2</v>
      </c>
      <c r="G19" s="319">
        <f t="shared" si="4"/>
        <v>61</v>
      </c>
      <c r="H19" s="319">
        <v>19</v>
      </c>
      <c r="I19" s="319">
        <v>42</v>
      </c>
      <c r="J19" s="319">
        <v>0</v>
      </c>
      <c r="K19" s="319">
        <f t="shared" si="5"/>
        <v>0</v>
      </c>
      <c r="L19" s="319">
        <v>0</v>
      </c>
      <c r="M19" s="320">
        <v>0</v>
      </c>
      <c r="N19" s="226" t="s">
        <v>244</v>
      </c>
    </row>
    <row r="20" spans="1:14" s="109" customFormat="1" ht="13.5" customHeight="1">
      <c r="A20" s="228" t="s">
        <v>245</v>
      </c>
      <c r="B20" s="319">
        <f t="shared" si="1"/>
        <v>2</v>
      </c>
      <c r="C20" s="319">
        <f t="shared" si="2"/>
        <v>36</v>
      </c>
      <c r="D20" s="319">
        <f t="shared" si="3"/>
        <v>35</v>
      </c>
      <c r="E20" s="319">
        <f t="shared" si="3"/>
        <v>1</v>
      </c>
      <c r="F20" s="319">
        <v>2</v>
      </c>
      <c r="G20" s="319">
        <f t="shared" si="4"/>
        <v>36</v>
      </c>
      <c r="H20" s="319">
        <v>35</v>
      </c>
      <c r="I20" s="319">
        <v>1</v>
      </c>
      <c r="J20" s="319">
        <v>0</v>
      </c>
      <c r="K20" s="319">
        <f t="shared" si="5"/>
        <v>0</v>
      </c>
      <c r="L20" s="319">
        <v>0</v>
      </c>
      <c r="M20" s="320">
        <v>0</v>
      </c>
      <c r="N20" s="226" t="s">
        <v>246</v>
      </c>
    </row>
    <row r="21" spans="1:14" s="109" customFormat="1" ht="13.5" customHeight="1">
      <c r="A21" s="225" t="s">
        <v>247</v>
      </c>
      <c r="B21" s="319">
        <f t="shared" si="1"/>
        <v>2</v>
      </c>
      <c r="C21" s="319">
        <f t="shared" si="2"/>
        <v>565</v>
      </c>
      <c r="D21" s="319">
        <f t="shared" si="3"/>
        <v>565</v>
      </c>
      <c r="E21" s="319">
        <f t="shared" si="3"/>
        <v>0</v>
      </c>
      <c r="F21" s="319">
        <v>2</v>
      </c>
      <c r="G21" s="319">
        <f t="shared" si="4"/>
        <v>565</v>
      </c>
      <c r="H21" s="319">
        <v>565</v>
      </c>
      <c r="I21" s="319">
        <v>0</v>
      </c>
      <c r="J21" s="319">
        <v>0</v>
      </c>
      <c r="K21" s="319">
        <f t="shared" si="5"/>
        <v>0</v>
      </c>
      <c r="L21" s="319">
        <v>0</v>
      </c>
      <c r="M21" s="320">
        <v>0</v>
      </c>
      <c r="N21" s="226" t="s">
        <v>248</v>
      </c>
    </row>
    <row r="22" spans="1:14" s="109" customFormat="1" ht="13.5" customHeight="1">
      <c r="A22" s="225" t="s">
        <v>249</v>
      </c>
      <c r="B22" s="319">
        <f t="shared" si="1"/>
        <v>1</v>
      </c>
      <c r="C22" s="319">
        <f t="shared" si="2"/>
        <v>480</v>
      </c>
      <c r="D22" s="319">
        <f t="shared" si="3"/>
        <v>480</v>
      </c>
      <c r="E22" s="319">
        <f t="shared" si="3"/>
        <v>0</v>
      </c>
      <c r="F22" s="319">
        <v>1</v>
      </c>
      <c r="G22" s="319">
        <f t="shared" si="4"/>
        <v>480</v>
      </c>
      <c r="H22" s="319">
        <v>480</v>
      </c>
      <c r="I22" s="319">
        <v>0</v>
      </c>
      <c r="J22" s="319">
        <v>0</v>
      </c>
      <c r="K22" s="319">
        <f t="shared" si="5"/>
        <v>0</v>
      </c>
      <c r="L22" s="319">
        <v>0</v>
      </c>
      <c r="M22" s="320">
        <v>0</v>
      </c>
      <c r="N22" s="229" t="s">
        <v>250</v>
      </c>
    </row>
    <row r="23" spans="1:14" s="109" customFormat="1" ht="13.5" customHeight="1">
      <c r="A23" s="225" t="s">
        <v>251</v>
      </c>
      <c r="B23" s="319">
        <f t="shared" si="1"/>
        <v>0</v>
      </c>
      <c r="C23" s="319">
        <f t="shared" si="2"/>
        <v>0</v>
      </c>
      <c r="D23" s="319">
        <f t="shared" si="3"/>
        <v>0</v>
      </c>
      <c r="E23" s="319">
        <f t="shared" si="3"/>
        <v>0</v>
      </c>
      <c r="F23" s="319">
        <v>0</v>
      </c>
      <c r="G23" s="319">
        <f t="shared" si="4"/>
        <v>0</v>
      </c>
      <c r="H23" s="319">
        <v>0</v>
      </c>
      <c r="I23" s="319">
        <v>0</v>
      </c>
      <c r="J23" s="319">
        <v>0</v>
      </c>
      <c r="K23" s="319">
        <f t="shared" si="5"/>
        <v>0</v>
      </c>
      <c r="L23" s="319">
        <v>0</v>
      </c>
      <c r="M23" s="320">
        <v>0</v>
      </c>
      <c r="N23" s="226" t="s">
        <v>252</v>
      </c>
    </row>
    <row r="24" spans="1:14" s="109" customFormat="1" ht="13.5" customHeight="1">
      <c r="A24" s="225" t="s">
        <v>253</v>
      </c>
      <c r="B24" s="319">
        <f t="shared" si="1"/>
        <v>0</v>
      </c>
      <c r="C24" s="319">
        <f t="shared" si="2"/>
        <v>0</v>
      </c>
      <c r="D24" s="319">
        <f t="shared" si="3"/>
        <v>0</v>
      </c>
      <c r="E24" s="319">
        <f t="shared" si="3"/>
        <v>0</v>
      </c>
      <c r="F24" s="319">
        <v>0</v>
      </c>
      <c r="G24" s="319">
        <f t="shared" si="4"/>
        <v>0</v>
      </c>
      <c r="H24" s="319">
        <v>0</v>
      </c>
      <c r="I24" s="319">
        <v>0</v>
      </c>
      <c r="J24" s="319">
        <v>0</v>
      </c>
      <c r="K24" s="319">
        <f t="shared" si="5"/>
        <v>0</v>
      </c>
      <c r="L24" s="319">
        <v>0</v>
      </c>
      <c r="M24" s="320">
        <v>0</v>
      </c>
      <c r="N24" s="226" t="s">
        <v>254</v>
      </c>
    </row>
    <row r="25" spans="1:14" s="109" customFormat="1" ht="13.5" customHeight="1">
      <c r="A25" s="225" t="s">
        <v>255</v>
      </c>
      <c r="B25" s="319">
        <f t="shared" si="1"/>
        <v>1</v>
      </c>
      <c r="C25" s="319">
        <f t="shared" si="2"/>
        <v>53</v>
      </c>
      <c r="D25" s="319">
        <f t="shared" si="3"/>
        <v>49</v>
      </c>
      <c r="E25" s="319">
        <f t="shared" si="3"/>
        <v>4</v>
      </c>
      <c r="F25" s="319">
        <v>1</v>
      </c>
      <c r="G25" s="319">
        <f t="shared" si="4"/>
        <v>53</v>
      </c>
      <c r="H25" s="319">
        <v>49</v>
      </c>
      <c r="I25" s="319">
        <v>4</v>
      </c>
      <c r="J25" s="319">
        <v>0</v>
      </c>
      <c r="K25" s="319">
        <f t="shared" si="5"/>
        <v>0</v>
      </c>
      <c r="L25" s="319">
        <v>0</v>
      </c>
      <c r="M25" s="320">
        <v>0</v>
      </c>
      <c r="N25" s="226" t="s">
        <v>256</v>
      </c>
    </row>
    <row r="26" spans="1:14" s="109" customFormat="1" ht="13.5" customHeight="1">
      <c r="A26" s="225" t="s">
        <v>113</v>
      </c>
      <c r="B26" s="319">
        <f t="shared" si="1"/>
        <v>3</v>
      </c>
      <c r="C26" s="319">
        <f t="shared" si="2"/>
        <v>823</v>
      </c>
      <c r="D26" s="319">
        <f t="shared" si="3"/>
        <v>823</v>
      </c>
      <c r="E26" s="319">
        <f t="shared" si="3"/>
        <v>0</v>
      </c>
      <c r="F26" s="319">
        <v>3</v>
      </c>
      <c r="G26" s="319">
        <f t="shared" si="4"/>
        <v>823</v>
      </c>
      <c r="H26" s="319">
        <v>823</v>
      </c>
      <c r="I26" s="319">
        <v>0</v>
      </c>
      <c r="J26" s="319">
        <v>0</v>
      </c>
      <c r="K26" s="319">
        <f t="shared" si="5"/>
        <v>0</v>
      </c>
      <c r="L26" s="319">
        <v>0</v>
      </c>
      <c r="M26" s="320">
        <v>0</v>
      </c>
      <c r="N26" s="226" t="s">
        <v>257</v>
      </c>
    </row>
    <row r="27" spans="1:14" s="109" customFormat="1" ht="13.5" customHeight="1">
      <c r="A27" s="225" t="s">
        <v>258</v>
      </c>
      <c r="B27" s="319">
        <f t="shared" si="1"/>
        <v>1</v>
      </c>
      <c r="C27" s="319">
        <f t="shared" si="2"/>
        <v>187</v>
      </c>
      <c r="D27" s="319">
        <f t="shared" si="3"/>
        <v>187</v>
      </c>
      <c r="E27" s="319">
        <f t="shared" si="3"/>
        <v>0</v>
      </c>
      <c r="F27" s="319">
        <v>1</v>
      </c>
      <c r="G27" s="319">
        <f t="shared" si="4"/>
        <v>187</v>
      </c>
      <c r="H27" s="319">
        <v>187</v>
      </c>
      <c r="I27" s="319">
        <v>0</v>
      </c>
      <c r="J27" s="319">
        <v>0</v>
      </c>
      <c r="K27" s="319">
        <f t="shared" si="5"/>
        <v>0</v>
      </c>
      <c r="L27" s="319">
        <v>0</v>
      </c>
      <c r="M27" s="320">
        <v>0</v>
      </c>
      <c r="N27" s="226" t="s">
        <v>259</v>
      </c>
    </row>
    <row r="28" spans="1:14" s="109" customFormat="1" ht="13.5" customHeight="1">
      <c r="A28" s="230" t="s">
        <v>260</v>
      </c>
      <c r="B28" s="321">
        <f t="shared" si="1"/>
        <v>5</v>
      </c>
      <c r="C28" s="322">
        <f t="shared" si="2"/>
        <v>1242</v>
      </c>
      <c r="D28" s="322">
        <f t="shared" si="3"/>
        <v>966</v>
      </c>
      <c r="E28" s="322">
        <f t="shared" si="3"/>
        <v>276</v>
      </c>
      <c r="F28" s="322">
        <v>5</v>
      </c>
      <c r="G28" s="322">
        <f t="shared" si="4"/>
        <v>1242</v>
      </c>
      <c r="H28" s="322">
        <v>966</v>
      </c>
      <c r="I28" s="322">
        <v>276</v>
      </c>
      <c r="J28" s="322">
        <v>0</v>
      </c>
      <c r="K28" s="322">
        <f t="shared" si="5"/>
        <v>0</v>
      </c>
      <c r="L28" s="322">
        <v>0</v>
      </c>
      <c r="M28" s="323">
        <v>0</v>
      </c>
      <c r="N28" s="231" t="s">
        <v>261</v>
      </c>
    </row>
    <row r="29" spans="1:14" s="126" customFormat="1" ht="15.75" customHeight="1">
      <c r="A29" s="148" t="s">
        <v>191</v>
      </c>
      <c r="N29" s="149" t="s">
        <v>192</v>
      </c>
    </row>
    <row r="30" s="126" customFormat="1" ht="15.75" customHeight="1">
      <c r="A30" s="126" t="s">
        <v>193</v>
      </c>
    </row>
    <row r="31" s="126" customFormat="1" ht="15.75" customHeight="1">
      <c r="A31" s="126" t="s">
        <v>194</v>
      </c>
    </row>
  </sheetData>
  <mergeCells count="13">
    <mergeCell ref="A1:N1"/>
    <mergeCell ref="B3:E3"/>
    <mergeCell ref="F3:I3"/>
    <mergeCell ref="J3:M3"/>
    <mergeCell ref="C6:E6"/>
    <mergeCell ref="G6:I6"/>
    <mergeCell ref="K6:M6"/>
    <mergeCell ref="B4:E4"/>
    <mergeCell ref="F4:I4"/>
    <mergeCell ref="J4:M4"/>
    <mergeCell ref="C5:E5"/>
    <mergeCell ref="G5:I5"/>
    <mergeCell ref="K5:M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F24" sqref="F24"/>
    </sheetView>
  </sheetViews>
  <sheetFormatPr defaultColWidth="9.140625" defaultRowHeight="12.75"/>
  <cols>
    <col min="1" max="1" width="13.8515625" style="105" customWidth="1"/>
    <col min="2" max="2" width="8.421875" style="105" customWidth="1"/>
    <col min="3" max="5" width="8.7109375" style="105" customWidth="1"/>
    <col min="6" max="6" width="8.57421875" style="105" customWidth="1"/>
    <col min="7" max="9" width="8.7109375" style="105" customWidth="1"/>
    <col min="10" max="10" width="8.421875" style="105" customWidth="1"/>
    <col min="11" max="13" width="8.7109375" style="105" customWidth="1"/>
    <col min="14" max="14" width="14.421875" style="105" customWidth="1"/>
    <col min="15" max="16384" width="9.140625" style="105" customWidth="1"/>
  </cols>
  <sheetData>
    <row r="1" spans="1:14" s="55" customFormat="1" ht="32.25" customHeight="1">
      <c r="A1" s="426" t="s">
        <v>114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s="27" customFormat="1" ht="18" customHeight="1">
      <c r="A2" s="427" t="s">
        <v>99</v>
      </c>
      <c r="B2" s="428"/>
      <c r="C2" s="150"/>
      <c r="D2" s="150"/>
      <c r="E2" s="150"/>
      <c r="F2" s="150"/>
      <c r="G2" s="150"/>
      <c r="H2" s="150"/>
      <c r="I2" s="150"/>
      <c r="J2" s="150"/>
      <c r="K2" s="150"/>
      <c r="L2" s="150"/>
      <c r="N2" s="28" t="s">
        <v>100</v>
      </c>
    </row>
    <row r="3" spans="1:14" s="34" customFormat="1" ht="24.75" customHeight="1">
      <c r="A3" s="29"/>
      <c r="B3" s="417" t="s">
        <v>101</v>
      </c>
      <c r="C3" s="397"/>
      <c r="D3" s="397"/>
      <c r="E3" s="398"/>
      <c r="F3" s="417" t="s">
        <v>102</v>
      </c>
      <c r="G3" s="397"/>
      <c r="H3" s="397"/>
      <c r="I3" s="398"/>
      <c r="J3" s="417" t="s">
        <v>103</v>
      </c>
      <c r="K3" s="397"/>
      <c r="L3" s="397"/>
      <c r="M3" s="398"/>
      <c r="N3" s="32"/>
    </row>
    <row r="4" spans="1:14" s="34" customFormat="1" ht="24.75" customHeight="1">
      <c r="A4" s="43"/>
      <c r="B4" s="372" t="s">
        <v>20</v>
      </c>
      <c r="C4" s="424"/>
      <c r="D4" s="424"/>
      <c r="E4" s="414"/>
      <c r="F4" s="372" t="s">
        <v>104</v>
      </c>
      <c r="G4" s="424"/>
      <c r="H4" s="424"/>
      <c r="I4" s="414"/>
      <c r="J4" s="425" t="s">
        <v>105</v>
      </c>
      <c r="K4" s="424"/>
      <c r="L4" s="424"/>
      <c r="M4" s="414"/>
      <c r="N4" s="43"/>
    </row>
    <row r="5" spans="1:14" s="34" customFormat="1" ht="24.75" customHeight="1">
      <c r="A5" s="35" t="s">
        <v>184</v>
      </c>
      <c r="B5" s="30" t="s">
        <v>106</v>
      </c>
      <c r="C5" s="417" t="s">
        <v>107</v>
      </c>
      <c r="D5" s="397"/>
      <c r="E5" s="398"/>
      <c r="F5" s="30" t="s">
        <v>106</v>
      </c>
      <c r="G5" s="417" t="s">
        <v>107</v>
      </c>
      <c r="H5" s="397"/>
      <c r="I5" s="398"/>
      <c r="J5" s="30" t="s">
        <v>106</v>
      </c>
      <c r="K5" s="417" t="s">
        <v>107</v>
      </c>
      <c r="L5" s="397"/>
      <c r="M5" s="397"/>
      <c r="N5" s="36" t="s">
        <v>215</v>
      </c>
    </row>
    <row r="6" spans="1:14" s="34" customFormat="1" ht="24.75" customHeight="1">
      <c r="A6" s="43"/>
      <c r="B6" s="42" t="s">
        <v>115</v>
      </c>
      <c r="C6" s="372" t="s">
        <v>108</v>
      </c>
      <c r="D6" s="424"/>
      <c r="E6" s="414"/>
      <c r="F6" s="42" t="s">
        <v>115</v>
      </c>
      <c r="G6" s="372" t="s">
        <v>108</v>
      </c>
      <c r="H6" s="424"/>
      <c r="I6" s="414"/>
      <c r="J6" s="42" t="s">
        <v>115</v>
      </c>
      <c r="K6" s="372" t="s">
        <v>108</v>
      </c>
      <c r="L6" s="424"/>
      <c r="M6" s="424"/>
      <c r="N6" s="36"/>
    </row>
    <row r="7" spans="1:14" s="34" customFormat="1" ht="24.75" customHeight="1">
      <c r="A7" s="43"/>
      <c r="B7" s="42" t="s">
        <v>116</v>
      </c>
      <c r="C7" s="30" t="s">
        <v>101</v>
      </c>
      <c r="D7" s="30" t="s">
        <v>110</v>
      </c>
      <c r="E7" s="30" t="s">
        <v>111</v>
      </c>
      <c r="F7" s="42" t="s">
        <v>116</v>
      </c>
      <c r="G7" s="30" t="s">
        <v>101</v>
      </c>
      <c r="H7" s="30" t="s">
        <v>110</v>
      </c>
      <c r="I7" s="30" t="s">
        <v>111</v>
      </c>
      <c r="J7" s="42" t="s">
        <v>116</v>
      </c>
      <c r="K7" s="30" t="s">
        <v>101</v>
      </c>
      <c r="L7" s="30" t="s">
        <v>110</v>
      </c>
      <c r="M7" s="185" t="s">
        <v>111</v>
      </c>
      <c r="N7" s="36"/>
    </row>
    <row r="8" spans="1:14" s="34" customFormat="1" ht="24.75" customHeight="1">
      <c r="A8" s="45"/>
      <c r="B8" s="47" t="s">
        <v>112</v>
      </c>
      <c r="C8" s="47" t="s">
        <v>20</v>
      </c>
      <c r="D8" s="47" t="s">
        <v>26</v>
      </c>
      <c r="E8" s="47" t="s">
        <v>28</v>
      </c>
      <c r="F8" s="47" t="s">
        <v>112</v>
      </c>
      <c r="G8" s="47" t="s">
        <v>20</v>
      </c>
      <c r="H8" s="47" t="s">
        <v>26</v>
      </c>
      <c r="I8" s="47" t="s">
        <v>28</v>
      </c>
      <c r="J8" s="47" t="s">
        <v>112</v>
      </c>
      <c r="K8" s="47" t="s">
        <v>20</v>
      </c>
      <c r="L8" s="47" t="s">
        <v>26</v>
      </c>
      <c r="M8" s="46" t="s">
        <v>28</v>
      </c>
      <c r="N8" s="46"/>
    </row>
    <row r="9" spans="1:14" s="127" customFormat="1" ht="22.5" customHeight="1">
      <c r="A9" s="151" t="s">
        <v>217</v>
      </c>
      <c r="B9" s="233">
        <v>23</v>
      </c>
      <c r="C9" s="159">
        <v>4297</v>
      </c>
      <c r="D9" s="159">
        <v>3835</v>
      </c>
      <c r="E9" s="159">
        <v>462</v>
      </c>
      <c r="F9" s="159">
        <v>23</v>
      </c>
      <c r="G9" s="159">
        <v>4297</v>
      </c>
      <c r="H9" s="159">
        <v>3835</v>
      </c>
      <c r="I9" s="236">
        <v>462</v>
      </c>
      <c r="J9" s="159">
        <v>0</v>
      </c>
      <c r="K9" s="159">
        <v>0</v>
      </c>
      <c r="L9" s="159">
        <v>0</v>
      </c>
      <c r="M9" s="159">
        <v>0</v>
      </c>
      <c r="N9" s="152" t="s">
        <v>218</v>
      </c>
    </row>
    <row r="10" spans="1:14" s="127" customFormat="1" ht="22.5" customHeight="1">
      <c r="A10" s="151" t="s">
        <v>219</v>
      </c>
      <c r="B10" s="233">
        <v>12</v>
      </c>
      <c r="C10" s="159">
        <v>166</v>
      </c>
      <c r="D10" s="159">
        <v>114</v>
      </c>
      <c r="E10" s="159">
        <v>52</v>
      </c>
      <c r="F10" s="159">
        <v>11</v>
      </c>
      <c r="G10" s="159">
        <v>148</v>
      </c>
      <c r="H10" s="159">
        <v>96</v>
      </c>
      <c r="I10" s="236">
        <v>52</v>
      </c>
      <c r="J10" s="159">
        <v>1</v>
      </c>
      <c r="K10" s="159">
        <v>18</v>
      </c>
      <c r="L10" s="159">
        <v>18</v>
      </c>
      <c r="M10" s="159">
        <v>0</v>
      </c>
      <c r="N10" s="152" t="s">
        <v>220</v>
      </c>
    </row>
    <row r="11" spans="1:14" s="155" customFormat="1" ht="22.5" customHeight="1">
      <c r="A11" s="153" t="s">
        <v>3</v>
      </c>
      <c r="B11" s="234">
        <f>SUM(F11,J11)</f>
        <v>29</v>
      </c>
      <c r="C11" s="160">
        <f>SUM(D11:E11)</f>
        <v>1661</v>
      </c>
      <c r="D11" s="160">
        <f>SUM(H11,L11)</f>
        <v>1131</v>
      </c>
      <c r="E11" s="160">
        <f>SUM(I11,M11)</f>
        <v>530</v>
      </c>
      <c r="F11" s="160">
        <v>26</v>
      </c>
      <c r="G11" s="160">
        <f>SUM(H11:I11)</f>
        <v>1466</v>
      </c>
      <c r="H11" s="160">
        <v>1030</v>
      </c>
      <c r="I11" s="237">
        <v>436</v>
      </c>
      <c r="J11" s="160">
        <v>3</v>
      </c>
      <c r="K11" s="160">
        <f>SUM(L11:M11)</f>
        <v>195</v>
      </c>
      <c r="L11" s="160">
        <v>101</v>
      </c>
      <c r="M11" s="160">
        <v>94</v>
      </c>
      <c r="N11" s="154" t="s">
        <v>3</v>
      </c>
    </row>
    <row r="12" spans="1:14" s="155" customFormat="1" ht="22.5" customHeight="1">
      <c r="A12" s="153" t="s">
        <v>230</v>
      </c>
      <c r="B12" s="234">
        <v>35</v>
      </c>
      <c r="C12" s="160">
        <f>SUM(D12:E12)</f>
        <v>1624</v>
      </c>
      <c r="D12" s="160">
        <v>1195</v>
      </c>
      <c r="E12" s="160">
        <v>429</v>
      </c>
      <c r="F12" s="160">
        <v>34</v>
      </c>
      <c r="G12" s="160">
        <f>SUM(H12:I12)</f>
        <v>1606</v>
      </c>
      <c r="H12" s="160">
        <v>1177</v>
      </c>
      <c r="I12" s="237">
        <v>429</v>
      </c>
      <c r="J12" s="160">
        <v>1</v>
      </c>
      <c r="K12" s="160">
        <v>18</v>
      </c>
      <c r="L12" s="160">
        <v>18</v>
      </c>
      <c r="M12" s="160">
        <v>0</v>
      </c>
      <c r="N12" s="154" t="s">
        <v>4</v>
      </c>
    </row>
    <row r="13" spans="1:14" s="155" customFormat="1" ht="22.5" customHeight="1">
      <c r="A13" s="153" t="s">
        <v>268</v>
      </c>
      <c r="B13" s="234">
        <v>24</v>
      </c>
      <c r="C13" s="160">
        <v>1365</v>
      </c>
      <c r="D13" s="160">
        <v>925</v>
      </c>
      <c r="E13" s="160">
        <v>440</v>
      </c>
      <c r="F13" s="160">
        <v>24</v>
      </c>
      <c r="G13" s="160">
        <v>1365</v>
      </c>
      <c r="H13" s="160">
        <v>925</v>
      </c>
      <c r="I13" s="237">
        <v>440</v>
      </c>
      <c r="J13" s="160">
        <v>0</v>
      </c>
      <c r="K13" s="160">
        <v>0</v>
      </c>
      <c r="L13" s="160">
        <v>0</v>
      </c>
      <c r="M13" s="160">
        <v>0</v>
      </c>
      <c r="N13" s="154" t="s">
        <v>278</v>
      </c>
    </row>
    <row r="14" spans="1:14" s="155" customFormat="1" ht="22.5" customHeight="1">
      <c r="A14" s="153" t="s">
        <v>293</v>
      </c>
      <c r="B14" s="234">
        <v>21</v>
      </c>
      <c r="C14" s="160">
        <v>1292</v>
      </c>
      <c r="D14" s="160">
        <v>868</v>
      </c>
      <c r="E14" s="160">
        <v>424</v>
      </c>
      <c r="F14" s="160">
        <v>21</v>
      </c>
      <c r="G14" s="160">
        <v>1292</v>
      </c>
      <c r="H14" s="160">
        <v>868</v>
      </c>
      <c r="I14" s="237">
        <v>424</v>
      </c>
      <c r="J14" s="160">
        <v>0</v>
      </c>
      <c r="K14" s="160">
        <v>0</v>
      </c>
      <c r="L14" s="160">
        <v>0</v>
      </c>
      <c r="M14" s="160">
        <v>0</v>
      </c>
      <c r="N14" s="154" t="s">
        <v>298</v>
      </c>
    </row>
    <row r="15" spans="1:14" s="125" customFormat="1" ht="22.5" customHeight="1">
      <c r="A15" s="101" t="s">
        <v>296</v>
      </c>
      <c r="B15" s="324">
        <v>20</v>
      </c>
      <c r="C15" s="324">
        <v>2451</v>
      </c>
      <c r="D15" s="324">
        <v>1942</v>
      </c>
      <c r="E15" s="324">
        <v>509</v>
      </c>
      <c r="F15" s="324">
        <v>20</v>
      </c>
      <c r="G15" s="324">
        <v>2451</v>
      </c>
      <c r="H15" s="324">
        <v>1942</v>
      </c>
      <c r="I15" s="324">
        <v>509</v>
      </c>
      <c r="J15" s="324">
        <v>0</v>
      </c>
      <c r="K15" s="324">
        <v>0</v>
      </c>
      <c r="L15" s="324">
        <v>0</v>
      </c>
      <c r="M15" s="325">
        <v>0</v>
      </c>
      <c r="N15" s="102" t="s">
        <v>299</v>
      </c>
    </row>
    <row r="16" spans="1:14" s="127" customFormat="1" ht="15.75" customHeight="1">
      <c r="A16" s="156" t="s">
        <v>280</v>
      </c>
      <c r="B16" s="235"/>
      <c r="C16" s="235"/>
      <c r="D16" s="235"/>
      <c r="E16" s="235"/>
      <c r="F16" s="235"/>
      <c r="G16" s="235"/>
      <c r="H16" s="235"/>
      <c r="I16" s="235"/>
      <c r="N16" s="157" t="s">
        <v>228</v>
      </c>
    </row>
    <row r="17" s="54" customFormat="1" ht="15.75" customHeight="1">
      <c r="A17" s="158" t="s">
        <v>285</v>
      </c>
    </row>
  </sheetData>
  <mergeCells count="14">
    <mergeCell ref="A1:N1"/>
    <mergeCell ref="A2:B2"/>
    <mergeCell ref="B3:E3"/>
    <mergeCell ref="F3:I3"/>
    <mergeCell ref="J3:M3"/>
    <mergeCell ref="C6:E6"/>
    <mergeCell ref="G6:I6"/>
    <mergeCell ref="K6:M6"/>
    <mergeCell ref="B4:E4"/>
    <mergeCell ref="F4:I4"/>
    <mergeCell ref="J4:M4"/>
    <mergeCell ref="C5:E5"/>
    <mergeCell ref="G5:I5"/>
    <mergeCell ref="K5:M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zoomScaleSheetLayoutView="100" workbookViewId="0" topLeftCell="A1">
      <selection activeCell="G15" sqref="G14:G15"/>
    </sheetView>
  </sheetViews>
  <sheetFormatPr defaultColWidth="9.140625" defaultRowHeight="12.75"/>
  <cols>
    <col min="1" max="1" width="13.8515625" style="1" customWidth="1"/>
    <col min="2" max="2" width="10.140625" style="1" customWidth="1"/>
    <col min="3" max="3" width="10.421875" style="1" customWidth="1"/>
    <col min="4" max="4" width="8.140625" style="1" customWidth="1"/>
    <col min="5" max="5" width="8.8515625" style="1" customWidth="1"/>
    <col min="6" max="6" width="8.28125" style="1" customWidth="1"/>
    <col min="7" max="7" width="9.140625" style="1" customWidth="1"/>
    <col min="8" max="8" width="8.28125" style="1" customWidth="1"/>
    <col min="9" max="9" width="8.8515625" style="1" customWidth="1"/>
    <col min="10" max="10" width="8.140625" style="1" customWidth="1"/>
    <col min="11" max="11" width="9.140625" style="1" customWidth="1"/>
    <col min="12" max="12" width="8.00390625" style="1" customWidth="1"/>
    <col min="13" max="13" width="8.7109375" style="1" customWidth="1"/>
    <col min="14" max="14" width="7.8515625" style="1" customWidth="1"/>
    <col min="15" max="15" width="8.7109375" style="1" customWidth="1"/>
    <col min="16" max="16" width="8.28125" style="1" customWidth="1"/>
    <col min="17" max="17" width="8.421875" style="1" customWidth="1"/>
    <col min="18" max="18" width="13.7109375" style="1" customWidth="1"/>
    <col min="19" max="16384" width="9.140625" style="1" customWidth="1"/>
  </cols>
  <sheetData>
    <row r="1" spans="1:18" ht="32.25" customHeight="1">
      <c r="A1" s="441" t="s">
        <v>117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</row>
    <row r="2" spans="1:18" s="2" customFormat="1" ht="18" customHeight="1">
      <c r="A2" s="8" t="s">
        <v>99</v>
      </c>
      <c r="R2" s="3" t="s">
        <v>100</v>
      </c>
    </row>
    <row r="3" spans="1:18" s="2" customFormat="1" ht="36" customHeight="1">
      <c r="A3" s="429" t="s">
        <v>181</v>
      </c>
      <c r="B3" s="442" t="s">
        <v>118</v>
      </c>
      <c r="C3" s="443"/>
      <c r="D3" s="442" t="s">
        <v>119</v>
      </c>
      <c r="E3" s="443"/>
      <c r="F3" s="438" t="s">
        <v>120</v>
      </c>
      <c r="G3" s="443"/>
      <c r="H3" s="438" t="s">
        <v>121</v>
      </c>
      <c r="I3" s="443"/>
      <c r="J3" s="438" t="s">
        <v>122</v>
      </c>
      <c r="K3" s="443"/>
      <c r="L3" s="438" t="s">
        <v>123</v>
      </c>
      <c r="M3" s="443"/>
      <c r="N3" s="438" t="s">
        <v>124</v>
      </c>
      <c r="O3" s="443"/>
      <c r="P3" s="438" t="s">
        <v>125</v>
      </c>
      <c r="Q3" s="443"/>
      <c r="R3" s="431" t="s">
        <v>182</v>
      </c>
    </row>
    <row r="4" spans="1:18" s="2" customFormat="1" ht="57" customHeight="1">
      <c r="A4" s="430"/>
      <c r="B4" s="13" t="s">
        <v>197</v>
      </c>
      <c r="C4" s="14" t="s">
        <v>126</v>
      </c>
      <c r="D4" s="14" t="s">
        <v>197</v>
      </c>
      <c r="E4" s="14" t="s">
        <v>126</v>
      </c>
      <c r="F4" s="13" t="s">
        <v>200</v>
      </c>
      <c r="G4" s="14" t="s">
        <v>198</v>
      </c>
      <c r="H4" s="13" t="s">
        <v>197</v>
      </c>
      <c r="I4" s="14" t="s">
        <v>126</v>
      </c>
      <c r="J4" s="13" t="s">
        <v>199</v>
      </c>
      <c r="K4" s="14" t="s">
        <v>126</v>
      </c>
      <c r="L4" s="13" t="s">
        <v>197</v>
      </c>
      <c r="M4" s="14" t="s">
        <v>126</v>
      </c>
      <c r="N4" s="13" t="s">
        <v>197</v>
      </c>
      <c r="O4" s="14" t="s">
        <v>126</v>
      </c>
      <c r="P4" s="13" t="s">
        <v>197</v>
      </c>
      <c r="Q4" s="14" t="s">
        <v>126</v>
      </c>
      <c r="R4" s="432"/>
    </row>
    <row r="5" spans="1:18" s="22" customFormat="1" ht="15.75" customHeight="1">
      <c r="A5" s="151" t="s">
        <v>217</v>
      </c>
      <c r="B5" s="284">
        <v>23</v>
      </c>
      <c r="C5" s="238">
        <v>4297</v>
      </c>
      <c r="D5" s="240" t="s">
        <v>154</v>
      </c>
      <c r="E5" s="240" t="s">
        <v>154</v>
      </c>
      <c r="F5" s="240" t="s">
        <v>154</v>
      </c>
      <c r="G5" s="240" t="s">
        <v>154</v>
      </c>
      <c r="H5" s="240" t="s">
        <v>154</v>
      </c>
      <c r="I5" s="240" t="s">
        <v>154</v>
      </c>
      <c r="J5" s="240" t="s">
        <v>154</v>
      </c>
      <c r="K5" s="240" t="s">
        <v>154</v>
      </c>
      <c r="L5" s="239">
        <v>1</v>
      </c>
      <c r="M5" s="239">
        <v>496</v>
      </c>
      <c r="N5" s="240" t="s">
        <v>164</v>
      </c>
      <c r="O5" s="240" t="s">
        <v>164</v>
      </c>
      <c r="P5" s="239">
        <v>2</v>
      </c>
      <c r="Q5" s="241">
        <v>41</v>
      </c>
      <c r="R5" s="25" t="s">
        <v>195</v>
      </c>
    </row>
    <row r="6" spans="1:18" s="22" customFormat="1" ht="15.75" customHeight="1">
      <c r="A6" s="151" t="s">
        <v>219</v>
      </c>
      <c r="B6" s="284">
        <v>12</v>
      </c>
      <c r="C6" s="238">
        <v>166</v>
      </c>
      <c r="D6" s="240" t="s">
        <v>154</v>
      </c>
      <c r="E6" s="240" t="s">
        <v>154</v>
      </c>
      <c r="F6" s="240" t="s">
        <v>154</v>
      </c>
      <c r="G6" s="240" t="s">
        <v>154</v>
      </c>
      <c r="H6" s="240" t="s">
        <v>154</v>
      </c>
      <c r="I6" s="240" t="s">
        <v>154</v>
      </c>
      <c r="J6" s="240" t="s">
        <v>154</v>
      </c>
      <c r="K6" s="240" t="s">
        <v>154</v>
      </c>
      <c r="L6" s="239" t="s">
        <v>216</v>
      </c>
      <c r="M6" s="239" t="s">
        <v>216</v>
      </c>
      <c r="N6" s="240">
        <v>2</v>
      </c>
      <c r="O6" s="240">
        <v>62</v>
      </c>
      <c r="P6" s="239">
        <v>4</v>
      </c>
      <c r="Q6" s="241">
        <v>57</v>
      </c>
      <c r="R6" s="25" t="s">
        <v>196</v>
      </c>
    </row>
    <row r="7" spans="1:18" s="22" customFormat="1" ht="15.75" customHeight="1">
      <c r="A7" s="153" t="s">
        <v>152</v>
      </c>
      <c r="B7" s="285">
        <v>19</v>
      </c>
      <c r="C7" s="286">
        <v>1661</v>
      </c>
      <c r="D7" s="243" t="s">
        <v>154</v>
      </c>
      <c r="E7" s="243" t="s">
        <v>154</v>
      </c>
      <c r="F7" s="243" t="s">
        <v>154</v>
      </c>
      <c r="G7" s="243" t="s">
        <v>154</v>
      </c>
      <c r="H7" s="243" t="s">
        <v>154</v>
      </c>
      <c r="I7" s="243" t="s">
        <v>154</v>
      </c>
      <c r="J7" s="243" t="s">
        <v>154</v>
      </c>
      <c r="K7" s="243" t="s">
        <v>154</v>
      </c>
      <c r="L7" s="242" t="s">
        <v>154</v>
      </c>
      <c r="M7" s="242" t="s">
        <v>154</v>
      </c>
      <c r="N7" s="242" t="s">
        <v>154</v>
      </c>
      <c r="O7" s="242" t="s">
        <v>154</v>
      </c>
      <c r="P7" s="243">
        <v>5</v>
      </c>
      <c r="Q7" s="244">
        <v>69</v>
      </c>
      <c r="R7" s="23" t="s">
        <v>152</v>
      </c>
    </row>
    <row r="8" spans="1:18" s="22" customFormat="1" ht="15.75" customHeight="1">
      <c r="A8" s="153" t="s">
        <v>230</v>
      </c>
      <c r="B8" s="285">
        <v>5</v>
      </c>
      <c r="C8" s="286">
        <v>207</v>
      </c>
      <c r="D8" s="238" t="s">
        <v>154</v>
      </c>
      <c r="E8" s="238" t="s">
        <v>154</v>
      </c>
      <c r="F8" s="238" t="s">
        <v>154</v>
      </c>
      <c r="G8" s="238" t="s">
        <v>154</v>
      </c>
      <c r="H8" s="238" t="s">
        <v>154</v>
      </c>
      <c r="I8" s="238" t="s">
        <v>154</v>
      </c>
      <c r="J8" s="238" t="s">
        <v>154</v>
      </c>
      <c r="K8" s="238" t="s">
        <v>154</v>
      </c>
      <c r="L8" s="238" t="s">
        <v>154</v>
      </c>
      <c r="M8" s="238" t="s">
        <v>154</v>
      </c>
      <c r="N8" s="238" t="s">
        <v>154</v>
      </c>
      <c r="O8" s="238" t="s">
        <v>154</v>
      </c>
      <c r="P8" s="243">
        <v>2</v>
      </c>
      <c r="Q8" s="244">
        <v>19</v>
      </c>
      <c r="R8" s="23" t="s">
        <v>230</v>
      </c>
    </row>
    <row r="9" spans="1:18" s="22" customFormat="1" ht="15.75" customHeight="1">
      <c r="A9" s="153" t="s">
        <v>268</v>
      </c>
      <c r="B9" s="285">
        <v>24</v>
      </c>
      <c r="C9" s="286">
        <v>1365</v>
      </c>
      <c r="D9" s="238" t="s">
        <v>154</v>
      </c>
      <c r="E9" s="238" t="s">
        <v>154</v>
      </c>
      <c r="F9" s="238" t="s">
        <v>154</v>
      </c>
      <c r="G9" s="238" t="s">
        <v>154</v>
      </c>
      <c r="H9" s="238" t="s">
        <v>154</v>
      </c>
      <c r="I9" s="238" t="s">
        <v>154</v>
      </c>
      <c r="J9" s="238" t="s">
        <v>154</v>
      </c>
      <c r="K9" s="238" t="s">
        <v>154</v>
      </c>
      <c r="L9" s="238" t="s">
        <v>154</v>
      </c>
      <c r="M9" s="238" t="s">
        <v>154</v>
      </c>
      <c r="N9" s="238" t="s">
        <v>154</v>
      </c>
      <c r="O9" s="238" t="s">
        <v>154</v>
      </c>
      <c r="P9" s="243">
        <v>1</v>
      </c>
      <c r="Q9" s="244">
        <v>12</v>
      </c>
      <c r="R9" s="23" t="s">
        <v>268</v>
      </c>
    </row>
    <row r="10" spans="1:18" s="22" customFormat="1" ht="15.75" customHeight="1">
      <c r="A10" s="153" t="s">
        <v>293</v>
      </c>
      <c r="B10" s="285">
        <v>21</v>
      </c>
      <c r="C10" s="286">
        <v>1292</v>
      </c>
      <c r="D10" s="238" t="s">
        <v>165</v>
      </c>
      <c r="E10" s="238" t="s">
        <v>165</v>
      </c>
      <c r="F10" s="238" t="s">
        <v>165</v>
      </c>
      <c r="G10" s="238" t="s">
        <v>165</v>
      </c>
      <c r="H10" s="238" t="s">
        <v>165</v>
      </c>
      <c r="I10" s="238" t="s">
        <v>165</v>
      </c>
      <c r="J10" s="238" t="s">
        <v>165</v>
      </c>
      <c r="K10" s="238" t="s">
        <v>165</v>
      </c>
      <c r="L10" s="238" t="s">
        <v>165</v>
      </c>
      <c r="M10" s="238" t="s">
        <v>165</v>
      </c>
      <c r="N10" s="238" t="s">
        <v>165</v>
      </c>
      <c r="O10" s="238" t="s">
        <v>165</v>
      </c>
      <c r="P10" s="243">
        <v>1</v>
      </c>
      <c r="Q10" s="244">
        <v>11</v>
      </c>
      <c r="R10" s="23" t="s">
        <v>293</v>
      </c>
    </row>
    <row r="11" spans="1:18" s="4" customFormat="1" ht="15.75" customHeight="1">
      <c r="A11" s="379" t="s">
        <v>357</v>
      </c>
      <c r="B11" s="381">
        <v>11</v>
      </c>
      <c r="C11" s="382">
        <v>814</v>
      </c>
      <c r="D11" s="383">
        <v>0</v>
      </c>
      <c r="E11" s="383">
        <v>0</v>
      </c>
      <c r="F11" s="383">
        <v>0</v>
      </c>
      <c r="G11" s="383">
        <v>0</v>
      </c>
      <c r="H11" s="383">
        <v>0</v>
      </c>
      <c r="I11" s="383">
        <v>0</v>
      </c>
      <c r="J11" s="383">
        <v>0</v>
      </c>
      <c r="K11" s="383">
        <v>0</v>
      </c>
      <c r="L11" s="384">
        <v>2</v>
      </c>
      <c r="M11" s="392">
        <v>565</v>
      </c>
      <c r="N11" s="383">
        <v>0</v>
      </c>
      <c r="O11" s="383">
        <v>0</v>
      </c>
      <c r="P11" s="382">
        <v>2</v>
      </c>
      <c r="Q11" s="385">
        <v>61</v>
      </c>
      <c r="R11" s="380" t="s">
        <v>357</v>
      </c>
    </row>
    <row r="12" s="19" customFormat="1" ht="6.75" customHeight="1"/>
    <row r="13" spans="1:17" s="19" customFormat="1" ht="26.25" customHeight="1">
      <c r="A13" s="429" t="s">
        <v>181</v>
      </c>
      <c r="B13" s="438" t="s">
        <v>155</v>
      </c>
      <c r="C13" s="439"/>
      <c r="D13" s="438" t="s">
        <v>156</v>
      </c>
      <c r="E13" s="439"/>
      <c r="F13" s="438" t="s">
        <v>157</v>
      </c>
      <c r="G13" s="439"/>
      <c r="H13" s="438" t="s">
        <v>158</v>
      </c>
      <c r="I13" s="439"/>
      <c r="J13" s="438" t="s">
        <v>159</v>
      </c>
      <c r="K13" s="439"/>
      <c r="L13" s="438" t="s">
        <v>160</v>
      </c>
      <c r="M13" s="439"/>
      <c r="N13" s="438" t="s">
        <v>161</v>
      </c>
      <c r="O13" s="439"/>
      <c r="P13" s="446" t="s">
        <v>182</v>
      </c>
      <c r="Q13" s="447"/>
    </row>
    <row r="14" spans="1:17" s="19" customFormat="1" ht="53.25" customHeight="1">
      <c r="A14" s="437"/>
      <c r="B14" s="13" t="s">
        <v>197</v>
      </c>
      <c r="C14" s="14" t="s">
        <v>163</v>
      </c>
      <c r="D14" s="13" t="s">
        <v>197</v>
      </c>
      <c r="E14" s="14" t="s">
        <v>163</v>
      </c>
      <c r="F14" s="13" t="s">
        <v>197</v>
      </c>
      <c r="G14" s="14" t="s">
        <v>163</v>
      </c>
      <c r="H14" s="13" t="s">
        <v>197</v>
      </c>
      <c r="I14" s="14" t="s">
        <v>163</v>
      </c>
      <c r="J14" s="13" t="s">
        <v>197</v>
      </c>
      <c r="K14" s="14" t="s">
        <v>163</v>
      </c>
      <c r="L14" s="13" t="s">
        <v>199</v>
      </c>
      <c r="M14" s="14" t="s">
        <v>163</v>
      </c>
      <c r="N14" s="13" t="s">
        <v>197</v>
      </c>
      <c r="O14" s="14" t="s">
        <v>163</v>
      </c>
      <c r="P14" s="448"/>
      <c r="Q14" s="449"/>
    </row>
    <row r="15" spans="1:17" s="22" customFormat="1" ht="15.75" customHeight="1">
      <c r="A15" s="161" t="s">
        <v>217</v>
      </c>
      <c r="B15" s="240" t="s">
        <v>165</v>
      </c>
      <c r="C15" s="240" t="s">
        <v>165</v>
      </c>
      <c r="D15" s="287">
        <v>3</v>
      </c>
      <c r="E15" s="288">
        <v>212</v>
      </c>
      <c r="F15" s="173" t="s">
        <v>165</v>
      </c>
      <c r="G15" s="173" t="s">
        <v>165</v>
      </c>
      <c r="H15" s="245">
        <v>1</v>
      </c>
      <c r="I15" s="245">
        <v>1332</v>
      </c>
      <c r="J15" s="245">
        <v>2</v>
      </c>
      <c r="K15" s="245">
        <v>259</v>
      </c>
      <c r="L15" s="245">
        <v>4</v>
      </c>
      <c r="M15" s="245">
        <v>215</v>
      </c>
      <c r="N15" s="173" t="s">
        <v>165</v>
      </c>
      <c r="O15" s="173" t="s">
        <v>165</v>
      </c>
      <c r="P15" s="444" t="s">
        <v>195</v>
      </c>
      <c r="Q15" s="445"/>
    </row>
    <row r="16" spans="1:17" s="22" customFormat="1" ht="15.75" customHeight="1">
      <c r="A16" s="161" t="s">
        <v>219</v>
      </c>
      <c r="B16" s="240" t="s">
        <v>165</v>
      </c>
      <c r="C16" s="240" t="s">
        <v>165</v>
      </c>
      <c r="D16" s="239">
        <v>2</v>
      </c>
      <c r="E16" s="245">
        <v>14</v>
      </c>
      <c r="F16" s="173" t="s">
        <v>165</v>
      </c>
      <c r="G16" s="173" t="s">
        <v>165</v>
      </c>
      <c r="H16" s="245">
        <v>3</v>
      </c>
      <c r="I16" s="245">
        <v>26</v>
      </c>
      <c r="J16" s="173" t="s">
        <v>165</v>
      </c>
      <c r="K16" s="173" t="s">
        <v>165</v>
      </c>
      <c r="L16" s="173" t="s">
        <v>165</v>
      </c>
      <c r="M16" s="173" t="s">
        <v>165</v>
      </c>
      <c r="N16" s="173" t="s">
        <v>165</v>
      </c>
      <c r="O16" s="173" t="s">
        <v>165</v>
      </c>
      <c r="P16" s="444" t="s">
        <v>196</v>
      </c>
      <c r="Q16" s="445"/>
    </row>
    <row r="17" spans="1:17" s="22" customFormat="1" ht="15.75" customHeight="1">
      <c r="A17" s="153" t="s">
        <v>3</v>
      </c>
      <c r="B17" s="243" t="s">
        <v>165</v>
      </c>
      <c r="C17" s="243" t="s">
        <v>165</v>
      </c>
      <c r="D17" s="289">
        <v>4</v>
      </c>
      <c r="E17" s="246">
        <v>209</v>
      </c>
      <c r="F17" s="174" t="s">
        <v>165</v>
      </c>
      <c r="G17" s="174" t="s">
        <v>165</v>
      </c>
      <c r="H17" s="246">
        <v>3</v>
      </c>
      <c r="I17" s="246">
        <v>26</v>
      </c>
      <c r="J17" s="246">
        <v>1</v>
      </c>
      <c r="K17" s="246">
        <v>230</v>
      </c>
      <c r="L17" s="246">
        <v>3</v>
      </c>
      <c r="M17" s="246">
        <v>154</v>
      </c>
      <c r="N17" s="174" t="s">
        <v>165</v>
      </c>
      <c r="O17" s="174" t="s">
        <v>165</v>
      </c>
      <c r="P17" s="435" t="s">
        <v>3</v>
      </c>
      <c r="Q17" s="436"/>
    </row>
    <row r="18" spans="1:17" s="22" customFormat="1" ht="15.75" customHeight="1">
      <c r="A18" s="153" t="s">
        <v>230</v>
      </c>
      <c r="B18" s="243" t="s">
        <v>165</v>
      </c>
      <c r="C18" s="243" t="s">
        <v>165</v>
      </c>
      <c r="D18" s="243" t="s">
        <v>165</v>
      </c>
      <c r="E18" s="243" t="s">
        <v>165</v>
      </c>
      <c r="F18" s="243" t="s">
        <v>165</v>
      </c>
      <c r="G18" s="243" t="s">
        <v>165</v>
      </c>
      <c r="H18" s="174">
        <v>3</v>
      </c>
      <c r="I18" s="174">
        <v>45</v>
      </c>
      <c r="J18" s="174">
        <v>1</v>
      </c>
      <c r="K18" s="174">
        <v>177</v>
      </c>
      <c r="L18" s="174">
        <v>6</v>
      </c>
      <c r="M18" s="174">
        <v>237</v>
      </c>
      <c r="N18" s="290">
        <v>0</v>
      </c>
      <c r="O18" s="290">
        <v>0</v>
      </c>
      <c r="P18" s="433" t="s">
        <v>4</v>
      </c>
      <c r="Q18" s="434"/>
    </row>
    <row r="19" spans="1:17" s="22" customFormat="1" ht="15.75" customHeight="1">
      <c r="A19" s="153" t="s">
        <v>268</v>
      </c>
      <c r="B19" s="243" t="s">
        <v>165</v>
      </c>
      <c r="C19" s="243" t="s">
        <v>165</v>
      </c>
      <c r="D19" s="243" t="s">
        <v>165</v>
      </c>
      <c r="E19" s="243" t="s">
        <v>165</v>
      </c>
      <c r="F19" s="243" t="s">
        <v>165</v>
      </c>
      <c r="G19" s="174">
        <v>0</v>
      </c>
      <c r="H19" s="174">
        <v>2</v>
      </c>
      <c r="I19" s="174">
        <v>48</v>
      </c>
      <c r="J19" s="174">
        <v>1</v>
      </c>
      <c r="K19" s="174">
        <v>177</v>
      </c>
      <c r="L19" s="174">
        <v>5</v>
      </c>
      <c r="M19" s="174">
        <v>237</v>
      </c>
      <c r="N19" s="290">
        <v>0</v>
      </c>
      <c r="O19" s="290">
        <v>0</v>
      </c>
      <c r="P19" s="433" t="s">
        <v>279</v>
      </c>
      <c r="Q19" s="450"/>
    </row>
    <row r="20" spans="1:17" s="22" customFormat="1" ht="15.75" customHeight="1">
      <c r="A20" s="153" t="s">
        <v>293</v>
      </c>
      <c r="B20" s="243" t="s">
        <v>165</v>
      </c>
      <c r="C20" s="243" t="s">
        <v>165</v>
      </c>
      <c r="D20" s="243" t="s">
        <v>165</v>
      </c>
      <c r="E20" s="243" t="s">
        <v>165</v>
      </c>
      <c r="F20" s="243" t="s">
        <v>165</v>
      </c>
      <c r="G20" s="174">
        <v>0</v>
      </c>
      <c r="H20" s="174">
        <v>2</v>
      </c>
      <c r="I20" s="174">
        <v>48</v>
      </c>
      <c r="J20" s="174">
        <v>2</v>
      </c>
      <c r="K20" s="174">
        <v>265</v>
      </c>
      <c r="L20" s="174">
        <v>5</v>
      </c>
      <c r="M20" s="174">
        <v>218</v>
      </c>
      <c r="N20" s="290">
        <v>0</v>
      </c>
      <c r="O20" s="304">
        <v>0</v>
      </c>
      <c r="P20" s="433" t="s">
        <v>301</v>
      </c>
      <c r="Q20" s="450"/>
    </row>
    <row r="21" spans="1:17" s="4" customFormat="1" ht="15.75" customHeight="1" thickBot="1">
      <c r="A21" s="379" t="s">
        <v>296</v>
      </c>
      <c r="B21" s="386">
        <v>0</v>
      </c>
      <c r="C21" s="387">
        <v>0</v>
      </c>
      <c r="D21" s="387">
        <v>0</v>
      </c>
      <c r="E21" s="387">
        <v>0</v>
      </c>
      <c r="F21" s="387">
        <v>0</v>
      </c>
      <c r="G21" s="387">
        <v>0</v>
      </c>
      <c r="H21" s="388">
        <v>0</v>
      </c>
      <c r="I21" s="388">
        <v>0</v>
      </c>
      <c r="J21" s="388">
        <v>5</v>
      </c>
      <c r="K21" s="388">
        <v>559</v>
      </c>
      <c r="L21" s="388">
        <v>3</v>
      </c>
      <c r="M21" s="388">
        <v>164</v>
      </c>
      <c r="N21" s="387">
        <v>0</v>
      </c>
      <c r="O21" s="389">
        <v>0</v>
      </c>
      <c r="P21" s="440" t="s">
        <v>295</v>
      </c>
      <c r="Q21" s="440"/>
    </row>
    <row r="22" spans="1:17" s="11" customFormat="1" ht="15.75" customHeight="1">
      <c r="A22" s="9" t="s">
        <v>280</v>
      </c>
      <c r="Q22" s="10" t="s">
        <v>289</v>
      </c>
    </row>
  </sheetData>
  <mergeCells count="27">
    <mergeCell ref="P20:Q20"/>
    <mergeCell ref="P3:Q3"/>
    <mergeCell ref="P15:Q15"/>
    <mergeCell ref="J13:K13"/>
    <mergeCell ref="L13:M13"/>
    <mergeCell ref="N3:O3"/>
    <mergeCell ref="P19:Q19"/>
    <mergeCell ref="P21:Q21"/>
    <mergeCell ref="A1:R1"/>
    <mergeCell ref="B3:C3"/>
    <mergeCell ref="D3:E3"/>
    <mergeCell ref="F3:G3"/>
    <mergeCell ref="H3:I3"/>
    <mergeCell ref="J3:K3"/>
    <mergeCell ref="L3:M3"/>
    <mergeCell ref="P16:Q16"/>
    <mergeCell ref="P13:Q14"/>
    <mergeCell ref="A3:A4"/>
    <mergeCell ref="R3:R4"/>
    <mergeCell ref="P18:Q18"/>
    <mergeCell ref="P17:Q17"/>
    <mergeCell ref="A13:A14"/>
    <mergeCell ref="B13:C13"/>
    <mergeCell ref="D13:E13"/>
    <mergeCell ref="F13:G13"/>
    <mergeCell ref="N13:O13"/>
    <mergeCell ref="H13:I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4">
      <selection activeCell="A18" sqref="A18"/>
    </sheetView>
  </sheetViews>
  <sheetFormatPr defaultColWidth="9.140625" defaultRowHeight="12.75"/>
  <cols>
    <col min="1" max="1" width="15.8515625" style="7" customWidth="1"/>
    <col min="2" max="11" width="12.28125" style="7" customWidth="1"/>
    <col min="12" max="12" width="17.28125" style="7" customWidth="1"/>
    <col min="13" max="13" width="10.28125" style="7" hidden="1" customWidth="1"/>
    <col min="14" max="14" width="12.7109375" style="7" hidden="1" customWidth="1"/>
    <col min="15" max="42" width="0" style="7" hidden="1" customWidth="1"/>
    <col min="43" max="16384" width="9.140625" style="7" customWidth="1"/>
  </cols>
  <sheetData>
    <row r="1" spans="1:16" ht="32.25" customHeight="1">
      <c r="A1" s="451" t="s">
        <v>127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15"/>
      <c r="N1" s="15"/>
      <c r="O1" s="16"/>
      <c r="P1" s="16"/>
    </row>
    <row r="2" spans="1:14" s="2" customFormat="1" ht="18" customHeight="1">
      <c r="A2" s="8" t="s">
        <v>99</v>
      </c>
      <c r="K2" s="17"/>
      <c r="L2" s="17" t="s">
        <v>100</v>
      </c>
      <c r="M2" s="5"/>
      <c r="N2" s="5"/>
    </row>
    <row r="3" spans="1:15" s="11" customFormat="1" ht="26.25" customHeight="1">
      <c r="A3" s="429" t="s">
        <v>181</v>
      </c>
      <c r="B3" s="438" t="s">
        <v>172</v>
      </c>
      <c r="C3" s="439"/>
      <c r="D3" s="438" t="s">
        <v>173</v>
      </c>
      <c r="E3" s="439"/>
      <c r="F3" s="453" t="s">
        <v>174</v>
      </c>
      <c r="G3" s="439"/>
      <c r="H3" s="442" t="s">
        <v>175</v>
      </c>
      <c r="I3" s="454"/>
      <c r="J3" s="442" t="s">
        <v>176</v>
      </c>
      <c r="K3" s="454"/>
      <c r="L3" s="446" t="s">
        <v>201</v>
      </c>
      <c r="M3" s="21"/>
      <c r="N3" s="21"/>
      <c r="O3" s="24"/>
    </row>
    <row r="4" spans="1:15" s="11" customFormat="1" ht="39.75" customHeight="1">
      <c r="A4" s="455"/>
      <c r="B4" s="13" t="s">
        <v>162</v>
      </c>
      <c r="C4" s="13" t="s">
        <v>163</v>
      </c>
      <c r="D4" s="13" t="s">
        <v>162</v>
      </c>
      <c r="E4" s="13" t="s">
        <v>163</v>
      </c>
      <c r="F4" s="18" t="s">
        <v>162</v>
      </c>
      <c r="G4" s="13" t="s">
        <v>163</v>
      </c>
      <c r="H4" s="13" t="s">
        <v>162</v>
      </c>
      <c r="I4" s="13" t="s">
        <v>163</v>
      </c>
      <c r="J4" s="13" t="s">
        <v>162</v>
      </c>
      <c r="K4" s="13" t="s">
        <v>163</v>
      </c>
      <c r="L4" s="448"/>
      <c r="M4" s="21"/>
      <c r="N4" s="21"/>
      <c r="O4" s="24"/>
    </row>
    <row r="5" spans="1:14" s="166" customFormat="1" ht="15.75" customHeight="1">
      <c r="A5" s="172" t="s">
        <v>217</v>
      </c>
      <c r="B5" s="163">
        <v>1</v>
      </c>
      <c r="C5" s="163">
        <v>77</v>
      </c>
      <c r="D5" s="165" t="s">
        <v>153</v>
      </c>
      <c r="E5" s="165" t="s">
        <v>153</v>
      </c>
      <c r="F5" s="165" t="s">
        <v>153</v>
      </c>
      <c r="G5" s="165" t="s">
        <v>153</v>
      </c>
      <c r="H5" s="165" t="s">
        <v>153</v>
      </c>
      <c r="I5" s="165" t="s">
        <v>153</v>
      </c>
      <c r="J5" s="165" t="s">
        <v>153</v>
      </c>
      <c r="K5" s="165" t="s">
        <v>153</v>
      </c>
      <c r="L5" s="25" t="s">
        <v>195</v>
      </c>
      <c r="M5" s="103"/>
      <c r="N5" s="103"/>
    </row>
    <row r="6" spans="1:14" s="166" customFormat="1" ht="15.75" customHeight="1">
      <c r="A6" s="172" t="s">
        <v>219</v>
      </c>
      <c r="B6" s="165" t="s">
        <v>165</v>
      </c>
      <c r="C6" s="165" t="s">
        <v>165</v>
      </c>
      <c r="D6" s="165" t="s">
        <v>153</v>
      </c>
      <c r="E6" s="165" t="s">
        <v>153</v>
      </c>
      <c r="F6" s="165" t="s">
        <v>153</v>
      </c>
      <c r="G6" s="165" t="s">
        <v>153</v>
      </c>
      <c r="H6" s="165" t="s">
        <v>153</v>
      </c>
      <c r="I6" s="165" t="s">
        <v>153</v>
      </c>
      <c r="J6" s="165" t="s">
        <v>153</v>
      </c>
      <c r="K6" s="165" t="s">
        <v>153</v>
      </c>
      <c r="L6" s="25" t="s">
        <v>196</v>
      </c>
      <c r="M6" s="103"/>
      <c r="N6" s="103"/>
    </row>
    <row r="7" spans="1:14" s="168" customFormat="1" ht="15.75" customHeight="1">
      <c r="A7" s="153" t="s">
        <v>151</v>
      </c>
      <c r="B7" s="163">
        <v>2</v>
      </c>
      <c r="C7" s="163">
        <v>87</v>
      </c>
      <c r="D7" s="162" t="s">
        <v>153</v>
      </c>
      <c r="E7" s="162" t="s">
        <v>153</v>
      </c>
      <c r="F7" s="162" t="s">
        <v>153</v>
      </c>
      <c r="G7" s="162" t="s">
        <v>153</v>
      </c>
      <c r="H7" s="162" t="s">
        <v>153</v>
      </c>
      <c r="I7" s="162" t="s">
        <v>153</v>
      </c>
      <c r="J7" s="162" t="s">
        <v>153</v>
      </c>
      <c r="K7" s="162" t="s">
        <v>153</v>
      </c>
      <c r="L7" s="154" t="s">
        <v>151</v>
      </c>
      <c r="M7" s="167"/>
      <c r="N7" s="167"/>
    </row>
    <row r="8" spans="1:14" s="168" customFormat="1" ht="15.75" customHeight="1">
      <c r="A8" s="153" t="s">
        <v>262</v>
      </c>
      <c r="B8" s="248">
        <v>0</v>
      </c>
      <c r="C8" s="247">
        <v>0</v>
      </c>
      <c r="D8" s="183">
        <v>2</v>
      </c>
      <c r="E8" s="183">
        <v>68</v>
      </c>
      <c r="F8" s="183">
        <v>1</v>
      </c>
      <c r="G8" s="183">
        <v>120</v>
      </c>
      <c r="H8" s="183">
        <v>0</v>
      </c>
      <c r="I8" s="183">
        <v>0</v>
      </c>
      <c r="J8" s="183">
        <v>0</v>
      </c>
      <c r="K8" s="180">
        <v>0</v>
      </c>
      <c r="L8" s="154" t="s">
        <v>4</v>
      </c>
      <c r="M8" s="167"/>
      <c r="N8" s="167"/>
    </row>
    <row r="9" spans="1:14" s="168" customFormat="1" ht="15.75" customHeight="1">
      <c r="A9" s="153" t="s">
        <v>268</v>
      </c>
      <c r="B9" s="248">
        <v>0</v>
      </c>
      <c r="C9" s="247">
        <v>0</v>
      </c>
      <c r="D9" s="183">
        <v>3</v>
      </c>
      <c r="E9" s="183">
        <v>78</v>
      </c>
      <c r="F9" s="183">
        <v>1</v>
      </c>
      <c r="G9" s="183">
        <v>120</v>
      </c>
      <c r="H9" s="183">
        <v>0</v>
      </c>
      <c r="I9" s="183">
        <v>0</v>
      </c>
      <c r="J9" s="183">
        <v>0</v>
      </c>
      <c r="K9" s="180">
        <v>0</v>
      </c>
      <c r="L9" s="154" t="s">
        <v>268</v>
      </c>
      <c r="M9" s="167"/>
      <c r="N9" s="167"/>
    </row>
    <row r="10" spans="1:14" s="168" customFormat="1" ht="15.75" customHeight="1">
      <c r="A10" s="153" t="s">
        <v>293</v>
      </c>
      <c r="B10" s="248">
        <v>0</v>
      </c>
      <c r="C10" s="247">
        <v>0</v>
      </c>
      <c r="D10" s="183">
        <v>1</v>
      </c>
      <c r="E10" s="183">
        <v>30</v>
      </c>
      <c r="F10" s="183">
        <v>1</v>
      </c>
      <c r="G10" s="183">
        <v>121</v>
      </c>
      <c r="H10" s="183">
        <v>0</v>
      </c>
      <c r="I10" s="183">
        <v>0</v>
      </c>
      <c r="J10" s="183">
        <v>1</v>
      </c>
      <c r="K10" s="180">
        <v>4</v>
      </c>
      <c r="L10" s="154" t="s">
        <v>293</v>
      </c>
      <c r="M10" s="167"/>
      <c r="N10" s="167"/>
    </row>
    <row r="11" spans="1:14" s="171" customFormat="1" ht="15.75" customHeight="1">
      <c r="A11" s="169" t="s">
        <v>358</v>
      </c>
      <c r="B11" s="390">
        <v>0</v>
      </c>
      <c r="C11" s="390">
        <v>0</v>
      </c>
      <c r="D11" s="390">
        <v>1</v>
      </c>
      <c r="E11" s="390">
        <v>30</v>
      </c>
      <c r="F11" s="390">
        <v>0</v>
      </c>
      <c r="G11" s="390">
        <v>0</v>
      </c>
      <c r="H11" s="390">
        <v>0</v>
      </c>
      <c r="I11" s="390">
        <v>0</v>
      </c>
      <c r="J11" s="390">
        <v>0</v>
      </c>
      <c r="K11" s="391">
        <v>0</v>
      </c>
      <c r="L11" s="102" t="s">
        <v>358</v>
      </c>
      <c r="M11" s="170"/>
      <c r="N11" s="170"/>
    </row>
    <row r="12" spans="1:14" s="11" customFormat="1" ht="12" customHeight="1">
      <c r="A12" s="20"/>
      <c r="M12" s="21"/>
      <c r="N12" s="21"/>
    </row>
    <row r="13" spans="1:12" s="11" customFormat="1" ht="27.75" customHeight="1">
      <c r="A13" s="429" t="s">
        <v>184</v>
      </c>
      <c r="B13" s="438" t="s">
        <v>166</v>
      </c>
      <c r="C13" s="454"/>
      <c r="D13" s="438" t="s">
        <v>167</v>
      </c>
      <c r="E13" s="439"/>
      <c r="F13" s="442" t="s">
        <v>168</v>
      </c>
      <c r="G13" s="454"/>
      <c r="H13" s="442" t="s">
        <v>169</v>
      </c>
      <c r="I13" s="454"/>
      <c r="J13" s="442" t="s">
        <v>170</v>
      </c>
      <c r="K13" s="454"/>
      <c r="L13" s="446" t="s">
        <v>202</v>
      </c>
    </row>
    <row r="14" spans="1:12" s="11" customFormat="1" ht="43.5" customHeight="1">
      <c r="A14" s="437"/>
      <c r="B14" s="13" t="s">
        <v>162</v>
      </c>
      <c r="C14" s="13" t="s">
        <v>163</v>
      </c>
      <c r="D14" s="13" t="s">
        <v>162</v>
      </c>
      <c r="E14" s="13" t="s">
        <v>163</v>
      </c>
      <c r="F14" s="13" t="s">
        <v>162</v>
      </c>
      <c r="G14" s="13" t="s">
        <v>163</v>
      </c>
      <c r="H14" s="13" t="s">
        <v>162</v>
      </c>
      <c r="I14" s="13" t="s">
        <v>163</v>
      </c>
      <c r="J14" s="13" t="s">
        <v>162</v>
      </c>
      <c r="K14" s="13" t="s">
        <v>163</v>
      </c>
      <c r="L14" s="448"/>
    </row>
    <row r="15" spans="1:12" s="127" customFormat="1" ht="15.75" customHeight="1">
      <c r="A15" s="172" t="s">
        <v>217</v>
      </c>
      <c r="B15" s="165" t="s">
        <v>153</v>
      </c>
      <c r="C15" s="165" t="s">
        <v>153</v>
      </c>
      <c r="D15" s="165" t="s">
        <v>153</v>
      </c>
      <c r="E15" s="165" t="s">
        <v>153</v>
      </c>
      <c r="F15" s="165" t="s">
        <v>153</v>
      </c>
      <c r="G15" s="165" t="s">
        <v>153</v>
      </c>
      <c r="H15" s="165" t="s">
        <v>153</v>
      </c>
      <c r="I15" s="165" t="s">
        <v>153</v>
      </c>
      <c r="J15" s="162">
        <v>9</v>
      </c>
      <c r="K15" s="291">
        <v>1665</v>
      </c>
      <c r="L15" s="25" t="s">
        <v>195</v>
      </c>
    </row>
    <row r="16" spans="1:12" s="127" customFormat="1" ht="15.75" customHeight="1">
      <c r="A16" s="172" t="s">
        <v>219</v>
      </c>
      <c r="B16" s="165" t="s">
        <v>153</v>
      </c>
      <c r="C16" s="165" t="s">
        <v>153</v>
      </c>
      <c r="D16" s="165" t="s">
        <v>153</v>
      </c>
      <c r="E16" s="165" t="s">
        <v>153</v>
      </c>
      <c r="F16" s="165" t="s">
        <v>153</v>
      </c>
      <c r="G16" s="165" t="s">
        <v>153</v>
      </c>
      <c r="H16" s="165" t="s">
        <v>153</v>
      </c>
      <c r="I16" s="165" t="s">
        <v>153</v>
      </c>
      <c r="J16" s="162">
        <v>1</v>
      </c>
      <c r="K16" s="291">
        <v>7</v>
      </c>
      <c r="L16" s="25" t="s">
        <v>196</v>
      </c>
    </row>
    <row r="17" spans="1:12" s="155" customFormat="1" ht="15.75" customHeight="1">
      <c r="A17" s="153" t="s">
        <v>151</v>
      </c>
      <c r="B17" s="164" t="s">
        <v>153</v>
      </c>
      <c r="C17" s="164" t="s">
        <v>153</v>
      </c>
      <c r="D17" s="164" t="s">
        <v>153</v>
      </c>
      <c r="E17" s="164" t="s">
        <v>153</v>
      </c>
      <c r="F17" s="164" t="s">
        <v>153</v>
      </c>
      <c r="G17" s="164" t="s">
        <v>153</v>
      </c>
      <c r="H17" s="164" t="s">
        <v>153</v>
      </c>
      <c r="I17" s="164" t="s">
        <v>153</v>
      </c>
      <c r="J17" s="162">
        <v>11</v>
      </c>
      <c r="K17" s="291">
        <v>886</v>
      </c>
      <c r="L17" s="154" t="s">
        <v>151</v>
      </c>
    </row>
    <row r="18" spans="1:12" s="155" customFormat="1" ht="15.75" customHeight="1">
      <c r="A18" s="153" t="s">
        <v>230</v>
      </c>
      <c r="B18" s="182">
        <v>0</v>
      </c>
      <c r="C18" s="183">
        <v>0</v>
      </c>
      <c r="D18" s="164" t="s">
        <v>153</v>
      </c>
      <c r="E18" s="164" t="s">
        <v>153</v>
      </c>
      <c r="F18" s="183">
        <v>0</v>
      </c>
      <c r="G18" s="183">
        <v>0</v>
      </c>
      <c r="H18" s="183">
        <v>0</v>
      </c>
      <c r="I18" s="183">
        <v>0</v>
      </c>
      <c r="J18" s="162">
        <v>18</v>
      </c>
      <c r="K18" s="291">
        <v>955</v>
      </c>
      <c r="L18" s="154" t="s">
        <v>4</v>
      </c>
    </row>
    <row r="19" spans="1:12" s="155" customFormat="1" ht="15.75" customHeight="1">
      <c r="A19" s="153" t="s">
        <v>268</v>
      </c>
      <c r="B19" s="183">
        <v>0</v>
      </c>
      <c r="C19" s="183">
        <v>0</v>
      </c>
      <c r="D19" s="164" t="s">
        <v>153</v>
      </c>
      <c r="E19" s="164" t="s">
        <v>153</v>
      </c>
      <c r="F19" s="183">
        <v>0</v>
      </c>
      <c r="G19" s="183">
        <v>0</v>
      </c>
      <c r="H19" s="183">
        <v>0</v>
      </c>
      <c r="I19" s="183">
        <v>0</v>
      </c>
      <c r="J19" s="162">
        <v>9</v>
      </c>
      <c r="K19" s="291">
        <v>558</v>
      </c>
      <c r="L19" s="154" t="s">
        <v>279</v>
      </c>
    </row>
    <row r="20" spans="1:12" s="155" customFormat="1" ht="15.75" customHeight="1">
      <c r="A20" s="153" t="s">
        <v>293</v>
      </c>
      <c r="B20" s="183">
        <v>0</v>
      </c>
      <c r="C20" s="183">
        <v>0</v>
      </c>
      <c r="D20" s="164" t="s">
        <v>165</v>
      </c>
      <c r="E20" s="164" t="s">
        <v>165</v>
      </c>
      <c r="F20" s="183">
        <v>0</v>
      </c>
      <c r="G20" s="183">
        <v>0</v>
      </c>
      <c r="H20" s="183">
        <v>0</v>
      </c>
      <c r="I20" s="183">
        <v>0</v>
      </c>
      <c r="J20" s="162">
        <v>8</v>
      </c>
      <c r="K20" s="291">
        <v>595</v>
      </c>
      <c r="L20" s="154" t="s">
        <v>300</v>
      </c>
    </row>
    <row r="21" spans="1:12" s="125" customFormat="1" ht="15.75" customHeight="1" thickBot="1">
      <c r="A21" s="232" t="s">
        <v>302</v>
      </c>
      <c r="B21" s="326">
        <v>0</v>
      </c>
      <c r="C21" s="327">
        <v>0</v>
      </c>
      <c r="D21" s="328">
        <v>0</v>
      </c>
      <c r="E21" s="328">
        <v>0</v>
      </c>
      <c r="F21" s="327">
        <v>0</v>
      </c>
      <c r="G21" s="327">
        <v>0</v>
      </c>
      <c r="H21" s="327">
        <v>0</v>
      </c>
      <c r="I21" s="327">
        <v>0</v>
      </c>
      <c r="J21" s="329">
        <v>0</v>
      </c>
      <c r="K21" s="330">
        <v>0</v>
      </c>
      <c r="L21" s="102" t="s">
        <v>295</v>
      </c>
    </row>
    <row r="22" spans="1:14" s="11" customFormat="1" ht="15.75" customHeight="1">
      <c r="A22" s="9" t="s">
        <v>290</v>
      </c>
      <c r="L22" s="10" t="s">
        <v>291</v>
      </c>
      <c r="N22" s="10" t="s">
        <v>171</v>
      </c>
    </row>
    <row r="23" s="11" customFormat="1" ht="12.75">
      <c r="A23" s="12" t="s">
        <v>285</v>
      </c>
    </row>
  </sheetData>
  <mergeCells count="15">
    <mergeCell ref="L13:L14"/>
    <mergeCell ref="A13:A14"/>
    <mergeCell ref="J13:K13"/>
    <mergeCell ref="B13:C13"/>
    <mergeCell ref="D13:E13"/>
    <mergeCell ref="F13:G13"/>
    <mergeCell ref="H13:I13"/>
    <mergeCell ref="A1:L1"/>
    <mergeCell ref="B3:C3"/>
    <mergeCell ref="D3:E3"/>
    <mergeCell ref="F3:G3"/>
    <mergeCell ref="H3:I3"/>
    <mergeCell ref="J3:K3"/>
    <mergeCell ref="A3:A4"/>
    <mergeCell ref="L3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2010-01-08T02:22:24Z</cp:lastPrinted>
  <dcterms:created xsi:type="dcterms:W3CDTF">2007-11-12T01:34:22Z</dcterms:created>
  <dcterms:modified xsi:type="dcterms:W3CDTF">2011-02-07T09:15:16Z</dcterms:modified>
  <cp:category/>
  <cp:version/>
  <cp:contentType/>
  <cp:contentStatus/>
</cp:coreProperties>
</file>