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461" windowWidth="12120" windowHeight="9000" tabRatio="891" firstSheet="8" activeTab="10"/>
  </bookViews>
  <sheets>
    <sheet name="1.환경오염물질 배출사업장 " sheetId="1" r:id="rId1"/>
    <sheet name="2.환경오염배출사업장 단속 및 행정조치" sheetId="2" r:id="rId2"/>
    <sheet name="3. 배출부과금 부과 및 징수현황" sheetId="3" r:id="rId3"/>
    <sheet name="4.보건환경검사실적" sheetId="4" r:id="rId4"/>
    <sheet name="5.대기오염" sheetId="5" r:id="rId5"/>
    <sheet name="6.쓰레기수거" sheetId="6" r:id="rId6"/>
    <sheet name="7.생활폐기물 매립지" sheetId="7" r:id="rId7"/>
    <sheet name="8.폐기물 재활용률" sheetId="8" r:id="rId8"/>
    <sheet name="9.하수및분뇨발생량및처리현황(1)" sheetId="9" r:id="rId9"/>
    <sheet name="9.하수및분뇨발생량및처리현황(2)" sheetId="10" r:id="rId10"/>
    <sheet name="10.1일1인당오수발생량" sheetId="11" r:id="rId11"/>
    <sheet name="11.하수종말처리장" sheetId="12" r:id="rId12"/>
    <sheet name="12.수질오염 " sheetId="13" r:id="rId13"/>
    <sheet name="13.시설녹지현황" sheetId="14" r:id="rId14"/>
    <sheet name="VXXXXXXX" sheetId="15" state="veryHidden" r:id="rId15"/>
  </sheets>
  <definedNames>
    <definedName name="_xlnm.Print_Area" localSheetId="0">'1.환경오염물질 배출사업장 '!$A$1:$O$10</definedName>
    <definedName name="_xlnm.Print_Area" localSheetId="11">'11.하수종말처리장'!$A$1:$Y$12</definedName>
    <definedName name="_xlnm.Print_Area" localSheetId="12">'12.수질오염 '!$A$1:$P$31</definedName>
    <definedName name="_xlnm.Print_Area" localSheetId="1">'2.환경오염배출사업장 단속 및 행정조치'!$A$1:$N$14</definedName>
    <definedName name="_xlnm.Print_Area" localSheetId="2">'3. 배출부과금 부과 및 징수현황'!$A$1:$Y$11</definedName>
    <definedName name="_xlnm.Print_Area" localSheetId="3">'4.보건환경검사실적'!$A$1:$I$18</definedName>
    <definedName name="_xlnm.Print_Area" localSheetId="4">'5.대기오염'!$A$1:$S$30</definedName>
    <definedName name="_xlnm.Print_Area" localSheetId="5">'6.쓰레기수거'!$A$1:$AD$23</definedName>
    <definedName name="_xlnm.Print_Area" localSheetId="6">'7.생활폐기물 매립지'!$A$1:$G$11</definedName>
    <definedName name="_xlnm.Print_Area" localSheetId="8">'9.하수및분뇨발생량및처리현황(1)'!$A$1:$N$14</definedName>
    <definedName name="_xlnm.Print_Area" localSheetId="9">'9.하수및분뇨발생량및처리현황(2)'!$A$1:$O$26</definedName>
  </definedNames>
  <calcPr fullCalcOnLoad="1"/>
</workbook>
</file>

<file path=xl/sharedStrings.xml><?xml version="1.0" encoding="utf-8"?>
<sst xmlns="http://schemas.openxmlformats.org/spreadsheetml/2006/main" count="924" uniqueCount="459">
  <si>
    <t>환경오염물질 배출시설.xls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</si>
  <si>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</si>
  <si>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</si>
  <si>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</si>
  <si>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</si>
  <si>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</si>
  <si>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</si>
  <si>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</si>
  <si>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</si>
  <si>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</si>
  <si>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</si>
  <si>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</si>
  <si>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</si>
  <si>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Air quality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</si>
  <si>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Water quality 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</si>
  <si>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Potable water
analysis</t>
    </r>
  </si>
  <si>
    <r>
      <t>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Waste analysis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</si>
  <si>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Marine investigation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</si>
  <si>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</si>
  <si>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면적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</si>
  <si>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총매립용량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</si>
  <si>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기매립량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</si>
  <si>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잔여매립가능량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</si>
  <si>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t>Number of</t>
  </si>
  <si>
    <t>Area of</t>
  </si>
  <si>
    <t>Total landfill</t>
  </si>
  <si>
    <t>Current landfill</t>
  </si>
  <si>
    <t>Residual landfill</t>
  </si>
  <si>
    <t>landfills</t>
  </si>
  <si>
    <t>capacity</t>
  </si>
  <si>
    <t>amount</t>
  </si>
  <si>
    <t>하수 및 분뇨 발생량 Amount of Sewage &amp; night soil generated</t>
  </si>
  <si>
    <t>하수 sewage</t>
  </si>
  <si>
    <t>분뇨 night soil</t>
  </si>
  <si>
    <t xml:space="preserve">발생량 Amount generated </t>
  </si>
  <si>
    <t>처리대상량(㎥/일) </t>
  </si>
  <si>
    <t>Target treatment  volume(㎥/day)</t>
  </si>
  <si>
    <t>처리대상 제외</t>
  </si>
  <si>
    <t>Out of Treatment</t>
  </si>
  <si>
    <t>하수처리구역 내</t>
  </si>
  <si>
    <t>inner area of sewage treatment</t>
  </si>
  <si>
    <t>하수처리구역 외</t>
  </si>
  <si>
    <t>Outer area of sewage treatment</t>
  </si>
  <si>
    <t>Company of night soil collection &amp; delivery</t>
  </si>
  <si>
    <t>시설명</t>
  </si>
  <si>
    <t>facility</t>
  </si>
  <si>
    <t>Capacity</t>
  </si>
  <si>
    <t xml:space="preserve">Amount of waste disposal </t>
  </si>
  <si>
    <t>연계</t>
  </si>
  <si>
    <t>처리장명</t>
  </si>
  <si>
    <t>Relative treatment plants</t>
  </si>
  <si>
    <t>Operation expense</t>
  </si>
  <si>
    <t>(Million won)</t>
  </si>
  <si>
    <t>운영</t>
  </si>
  <si>
    <t>방법</t>
  </si>
  <si>
    <t>방류수역</t>
  </si>
  <si>
    <t>Waters of disposal</t>
  </si>
  <si>
    <t>업체수</t>
  </si>
  <si>
    <t>No. of company</t>
  </si>
  <si>
    <t>종사인원</t>
  </si>
  <si>
    <t>기타</t>
  </si>
  <si>
    <t>Others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</si>
  <si>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</si>
  <si>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</si>
  <si>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</si>
  <si>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</si>
  <si>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</si>
  <si>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</si>
  <si>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</si>
  <si>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</si>
  <si>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</si>
  <si>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Mechanical</t>
  </si>
  <si>
    <t>Biological</t>
  </si>
  <si>
    <t>Advanced</t>
  </si>
  <si>
    <t>No. of worker</t>
  </si>
  <si>
    <t>(백만원)</t>
  </si>
  <si>
    <t>사업비</t>
  </si>
  <si>
    <t>(하수/마을)</t>
  </si>
  <si>
    <t>소재지</t>
  </si>
  <si>
    <t>Capacity of plants</t>
  </si>
  <si>
    <t>Treatment amount</t>
  </si>
  <si>
    <t>연계처리량(㎥/일)</t>
  </si>
  <si>
    <t>가동</t>
  </si>
  <si>
    <t>개시일</t>
  </si>
  <si>
    <t>분뇨</t>
  </si>
  <si>
    <t>축산</t>
  </si>
  <si>
    <t>침출수</t>
  </si>
  <si>
    <t>-</t>
  </si>
  <si>
    <t>연    별</t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</si>
  <si>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</si>
  <si>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</si>
  <si>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Source : institute of Environmental Resource Research</t>
  </si>
  <si>
    <t>(℃)</t>
  </si>
  <si>
    <t>(pH)</t>
  </si>
  <si>
    <t>(㎎/ℓ)</t>
  </si>
  <si>
    <t>(MPL/100)</t>
  </si>
  <si>
    <r>
      <t xml:space="preserve">조업정지
</t>
    </r>
    <r>
      <rPr>
        <sz val="10"/>
        <rFont val="Arial"/>
        <family val="2"/>
      </rPr>
      <t>Temporary
suspension</t>
    </r>
  </si>
  <si>
    <r>
      <t xml:space="preserve">허가취소
</t>
    </r>
    <r>
      <rPr>
        <sz val="10"/>
        <rFont val="Arial"/>
        <family val="2"/>
      </rPr>
      <t>License revoked</t>
    </r>
  </si>
  <si>
    <r>
      <t xml:space="preserve">배출업소
</t>
    </r>
    <r>
      <rPr>
        <sz val="10"/>
        <rFont val="Arial"/>
        <family val="2"/>
      </rPr>
      <t>Number of
pollutant
emitting
facilities</t>
    </r>
  </si>
  <si>
    <r>
      <t xml:space="preserve">단속업소
</t>
    </r>
    <r>
      <rPr>
        <sz val="10"/>
        <rFont val="Arial"/>
        <family val="2"/>
      </rPr>
      <t>Number of
establishment
inspected</t>
    </r>
  </si>
  <si>
    <r>
      <t xml:space="preserve">위반업소
</t>
    </r>
    <r>
      <rPr>
        <sz val="10"/>
        <rFont val="Arial"/>
        <family val="2"/>
      </rPr>
      <t>Number
of
violations</t>
    </r>
  </si>
  <si>
    <r>
      <t xml:space="preserve">행정구역
</t>
    </r>
    <r>
      <rPr>
        <sz val="10"/>
        <rFont val="Arial"/>
        <family val="2"/>
      </rPr>
      <t>Administrative area</t>
    </r>
  </si>
  <si>
    <r>
      <t xml:space="preserve">청소구역
</t>
    </r>
    <r>
      <rPr>
        <sz val="9"/>
        <rFont val="Arial"/>
        <family val="2"/>
      </rPr>
      <t>Waste-collected area</t>
    </r>
  </si>
  <si>
    <t>수거지
인구율</t>
  </si>
  <si>
    <r>
      <t xml:space="preserve">배출량
</t>
    </r>
    <r>
      <rPr>
        <sz val="10"/>
        <rFont val="Arial"/>
        <family val="2"/>
      </rPr>
      <t>(c)</t>
    </r>
  </si>
  <si>
    <r>
      <t xml:space="preserve">처리량
</t>
    </r>
    <r>
      <rPr>
        <sz val="10"/>
        <rFont val="Arial"/>
        <family val="2"/>
      </rPr>
      <t>(d)</t>
    </r>
  </si>
  <si>
    <r>
      <t xml:space="preserve">수거율
</t>
    </r>
    <r>
      <rPr>
        <sz val="10"/>
        <rFont val="Arial"/>
        <family val="2"/>
      </rPr>
      <t>(d/c)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</si>
  <si>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리
</t>
    </r>
    <r>
      <rPr>
        <sz val="10"/>
        <rFont val="Arial"/>
        <family val="2"/>
      </rPr>
      <t>By type of waste disposal</t>
    </r>
  </si>
  <si>
    <t>해역
배출</t>
  </si>
  <si>
    <t>기타</t>
  </si>
  <si>
    <t>Population 
ratio in the</t>
  </si>
  <si>
    <t>Amount of</t>
  </si>
  <si>
    <t xml:space="preserve">Amount of </t>
  </si>
  <si>
    <r>
      <t xml:space="preserve">생활폐기물
</t>
    </r>
    <r>
      <rPr>
        <sz val="10"/>
        <rFont val="Arial"/>
        <family val="2"/>
      </rPr>
      <t>Domestic wastes</t>
    </r>
  </si>
  <si>
    <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</si>
  <si>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t>waste-
collected</t>
  </si>
  <si>
    <t xml:space="preserve"> dis-charged </t>
  </si>
  <si>
    <t xml:space="preserve">waste </t>
  </si>
  <si>
    <t>Disposal</t>
  </si>
  <si>
    <t>매립</t>
  </si>
  <si>
    <t>소각</t>
  </si>
  <si>
    <t>재
활
용</t>
  </si>
  <si>
    <t>Landfill</t>
  </si>
  <si>
    <t>Dumping
at sea</t>
  </si>
  <si>
    <t>Generation</t>
  </si>
  <si>
    <t>Incineration</t>
  </si>
  <si>
    <t>Recycling</t>
  </si>
  <si>
    <t>차량</t>
  </si>
  <si>
    <t>손수레</t>
  </si>
  <si>
    <t>중장비</t>
  </si>
  <si>
    <t>Carry-over</t>
  </si>
  <si>
    <t>Custody</t>
  </si>
  <si>
    <t>Workers</t>
  </si>
  <si>
    <t>Motor
cars</t>
  </si>
  <si>
    <t>Hand
cars</t>
  </si>
  <si>
    <t>Heavy
Equipment</t>
  </si>
  <si>
    <t>Month</t>
  </si>
  <si>
    <r>
      <t>아황산가스</t>
    </r>
    <r>
      <rPr>
        <sz val="10"/>
        <rFont val="Arial"/>
        <family val="2"/>
      </rPr>
      <t>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
ppm/year</t>
    </r>
  </si>
  <si>
    <r>
      <t>일산화탄소</t>
    </r>
    <r>
      <rPr>
        <sz val="10"/>
        <rFont val="Arial"/>
        <family val="2"/>
      </rPr>
      <t>(CO)
ppm/8hours</t>
    </r>
  </si>
  <si>
    <r>
      <t>이산화질소</t>
    </r>
    <r>
      <rPr>
        <sz val="10"/>
        <rFont val="Arial"/>
        <family val="2"/>
      </rPr>
      <t>(NO</t>
    </r>
    <r>
      <rPr>
        <sz val="10"/>
        <rFont val="굴림"/>
        <family val="3"/>
      </rPr>
      <t>₂</t>
    </r>
    <r>
      <rPr>
        <sz val="10"/>
        <rFont val="Arial"/>
        <family val="2"/>
      </rPr>
      <t>)
ppm/year</t>
    </r>
  </si>
  <si>
    <r>
      <t>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>(Dust)
(</t>
    </r>
    <r>
      <rPr>
        <sz val="10"/>
        <rFont val="굴림"/>
        <family val="3"/>
      </rPr>
      <t>㎍</t>
    </r>
    <r>
      <rPr>
        <sz val="10"/>
        <rFont val="Arial"/>
        <family val="2"/>
      </rPr>
      <t>/</t>
    </r>
    <r>
      <rPr>
        <sz val="10"/>
        <rFont val="굴림"/>
        <family val="3"/>
      </rPr>
      <t>㎥</t>
    </r>
    <r>
      <rPr>
        <sz val="10"/>
        <rFont val="Arial"/>
        <family val="2"/>
      </rPr>
      <t>)/year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</si>
  <si>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>(O</t>
    </r>
    <r>
      <rPr>
        <sz val="10"/>
        <rFont val="굴림"/>
        <family val="3"/>
      </rPr>
      <t>₃</t>
    </r>
    <r>
      <rPr>
        <sz val="10"/>
        <rFont val="Arial"/>
        <family val="2"/>
      </rPr>
      <t>)
ppm/8hours</t>
    </r>
  </si>
  <si>
    <r>
      <t>산성비</t>
    </r>
    <r>
      <rPr>
        <sz val="10"/>
        <rFont val="Arial"/>
        <family val="2"/>
      </rPr>
      <t>(Acid rain)
PH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</si>
  <si>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</si>
  <si>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월    별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</si>
  <si>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Jeju</t>
    </r>
  </si>
  <si>
    <t>서 귀 포
Seogwipo</t>
  </si>
  <si>
    <t>이도동</t>
  </si>
  <si>
    <t>연동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</si>
  <si>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</si>
  <si>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</si>
  <si>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</si>
  <si>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</si>
  <si>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</si>
  <si>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</si>
  <si>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</si>
  <si>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</si>
  <si>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</si>
  <si>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</si>
  <si>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</si>
  <si>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</si>
  <si>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</si>
  <si>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</si>
  <si>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t>서귀포시 동홍천</t>
  </si>
  <si>
    <t>연   별</t>
  </si>
  <si>
    <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</si>
  <si>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 xml:space="preserve">온도 
Temperature   </t>
  </si>
  <si>
    <t>수소이온
농도
Hydrogenion concentration</t>
  </si>
  <si>
    <t xml:space="preserve">용존산소
Demand Oxygen         </t>
  </si>
  <si>
    <t>생화학적
산소
요구량
Biological
Oxygen
Demand</t>
  </si>
  <si>
    <r>
      <t>화학적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요구량
</t>
    </r>
    <r>
      <rPr>
        <sz val="10"/>
        <rFont val="Arial"/>
        <family val="2"/>
      </rPr>
      <t>Chemical Oxygen 
Demand</t>
    </r>
  </si>
  <si>
    <r>
      <t xml:space="preserve">부유물질
</t>
    </r>
    <r>
      <rPr>
        <sz val="10"/>
        <rFont val="Arial"/>
        <family val="2"/>
      </rPr>
      <t>Suspended Solid</t>
    </r>
  </si>
  <si>
    <t>2  0  0  9</t>
  </si>
  <si>
    <t>제주시 외도천</t>
  </si>
  <si>
    <t>제주시 옹포천</t>
  </si>
  <si>
    <t>부유물질
Suspended Solid</t>
  </si>
  <si>
    <t>연    별</t>
  </si>
  <si>
    <t>Year</t>
  </si>
  <si>
    <t xml:space="preserve"> - </t>
  </si>
  <si>
    <t>2 0 0 9</t>
  </si>
  <si>
    <t>-</t>
  </si>
  <si>
    <r>
      <t>분뇨처리시설</t>
    </r>
    <r>
      <rPr>
        <sz val="10"/>
        <color indexed="8"/>
        <rFont val="Arial"/>
        <family val="2"/>
      </rPr>
      <t xml:space="preserve"> Night soil treatment facility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</si>
  <si>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</si>
  <si>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</si>
  <si>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t>2 0 0 9</t>
  </si>
  <si>
    <t>해안동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</si>
  <si>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</si>
  <si>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</si>
  <si>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계
</t>
    </r>
    <r>
      <rPr>
        <sz val="10"/>
        <rFont val="Arial"/>
        <family val="2"/>
      </rPr>
      <t>Total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</si>
  <si>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 Health fields</t>
    </r>
  </si>
  <si>
    <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Epidemiotogy
research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</si>
  <si>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Microbiology
test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</si>
  <si>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Drug analysis</t>
    </r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</si>
  <si>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Food analysis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</si>
  <si>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Livestock product
analysis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</si>
  <si>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Environment 
research</t>
    </r>
  </si>
  <si>
    <t>2  0  1  0</t>
  </si>
  <si>
    <t>1종
Class 1</t>
  </si>
  <si>
    <t>2종
Class 2</t>
  </si>
  <si>
    <t>3종
Class 3</t>
  </si>
  <si>
    <t>4종
Class 4</t>
  </si>
  <si>
    <t>5종
Class 5</t>
  </si>
  <si>
    <r>
      <t xml:space="preserve">1. </t>
    </r>
    <r>
      <rPr>
        <b/>
        <sz val="18"/>
        <rFont val="굴림"/>
        <family val="3"/>
      </rPr>
      <t>환경오염물질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배출사업장</t>
    </r>
    <r>
      <rPr>
        <b/>
        <sz val="18"/>
        <rFont val="Arial"/>
        <family val="2"/>
      </rPr>
      <t xml:space="preserve">       Environmental Pollutant Emitting Facilities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</si>
  <si>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(</t>
    </r>
    <r>
      <rPr>
        <sz val="10"/>
        <rFont val="돋움"/>
        <family val="3"/>
      </rPr>
      <t>가스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먼지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매연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악취</t>
    </r>
    <r>
      <rPr>
        <sz val="10"/>
        <rFont val="Arial"/>
        <family val="2"/>
      </rPr>
      <t>)
Air pollution(gas, dust, Soot and bad smell)</t>
    </r>
  </si>
  <si>
    <r>
      <t>수</t>
    </r>
    <r>
      <rPr>
        <sz val="10"/>
        <rFont val="Arial"/>
        <family val="2"/>
      </rPr>
      <t xml:space="preserve">            질  (폐          수)
Water pollution(Waste Water)</t>
    </r>
  </si>
  <si>
    <r>
      <t>소음</t>
    </r>
    <r>
      <rPr>
        <sz val="10"/>
        <rFont val="Arial"/>
        <family val="2"/>
      </rPr>
      <t xml:space="preserve"> 및 진동
Noises and
Vibration</t>
    </r>
  </si>
  <si>
    <r>
      <t xml:space="preserve">계
</t>
    </r>
    <r>
      <rPr>
        <sz val="10"/>
        <rFont val="Arial"/>
        <family val="2"/>
      </rPr>
      <t>Total</t>
    </r>
  </si>
  <si>
    <t>1종
Class 1</t>
  </si>
  <si>
    <t>2종
Class 2</t>
  </si>
  <si>
    <t>3종
Class 3</t>
  </si>
  <si>
    <t>4종
Class 4</t>
  </si>
  <si>
    <t>5종
Class 5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</si>
  <si>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</si>
  <si>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number(place), case)</t>
  </si>
  <si>
    <r>
      <t>행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처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Administrative actions taken</t>
    </r>
  </si>
  <si>
    <r>
      <t>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고
</t>
    </r>
    <r>
      <rPr>
        <sz val="10"/>
        <rFont val="Arial"/>
        <family val="2"/>
      </rPr>
      <t>Warnings</t>
    </r>
  </si>
  <si>
    <r>
      <t xml:space="preserve">개선명령
</t>
    </r>
    <r>
      <rPr>
        <sz val="10"/>
        <rFont val="Arial"/>
        <family val="2"/>
      </rPr>
      <t>Order of repair</t>
    </r>
  </si>
  <si>
    <r>
      <t xml:space="preserve">사용금지
</t>
    </r>
    <r>
      <rPr>
        <sz val="10"/>
        <rFont val="Arial"/>
        <family val="2"/>
      </rPr>
      <t>Prohibition on use</t>
    </r>
  </si>
  <si>
    <r>
      <t xml:space="preserve">폐쇄명령
</t>
    </r>
    <r>
      <rPr>
        <sz val="10"/>
        <rFont val="Arial"/>
        <family val="2"/>
      </rPr>
      <t>Abolish</t>
    </r>
  </si>
  <si>
    <r>
      <t xml:space="preserve">순수고발
</t>
    </r>
    <r>
      <rPr>
        <sz val="10"/>
        <rFont val="Arial"/>
        <family val="2"/>
      </rPr>
      <t>Accusation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</si>
  <si>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</si>
  <si>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t>area</t>
  </si>
  <si>
    <t>waste</t>
  </si>
  <si>
    <t>disposal</t>
  </si>
  <si>
    <t xml:space="preserve"> ratio</t>
  </si>
  <si>
    <t>Inciner
-ation</t>
  </si>
  <si>
    <t>Re-
cycling</t>
  </si>
  <si>
    <t>Others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</si>
  <si>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Local Gov.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</si>
  <si>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Self-managed workplace</t>
    </r>
  </si>
  <si>
    <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</si>
  <si>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Specified wastes</t>
    </r>
  </si>
  <si>
    <t>인원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</si>
  <si>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비
</t>
    </r>
    <r>
      <rPr>
        <sz val="10"/>
        <rFont val="Arial"/>
        <family val="2"/>
      </rPr>
      <t>Equipment</t>
    </r>
  </si>
  <si>
    <t>전년도
이월량</t>
  </si>
  <si>
    <t>재활용</t>
  </si>
  <si>
    <t>기타
보관량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</si>
  <si>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</si>
  <si>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 xml:space="preserve">2. </t>
    </r>
    <r>
      <rPr>
        <b/>
        <sz val="16"/>
        <rFont val="돋움"/>
        <family val="3"/>
      </rPr>
      <t>환경오염배출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사업장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단속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행정조치</t>
    </r>
    <r>
      <rPr>
        <b/>
        <sz val="16"/>
        <rFont val="Arial"/>
        <family val="2"/>
      </rPr>
      <t xml:space="preserve">   
 Inspection and Administrative Measures for Environmental Pollutant Emitting Facilities</t>
    </r>
  </si>
  <si>
    <t>Operati-on method</t>
  </si>
  <si>
    <t>5개소</t>
  </si>
  <si>
    <t>Facility(Vehicles)</t>
  </si>
  <si>
    <t>Total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</si>
  <si>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</si>
  <si>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t>Year</t>
  </si>
  <si>
    <t>사업비</t>
  </si>
  <si>
    <t>운영</t>
  </si>
  <si>
    <t xml:space="preserve"> </t>
  </si>
  <si>
    <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</si>
  <si>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t>Mechanical</t>
  </si>
  <si>
    <t>Biological</t>
  </si>
  <si>
    <t>-</t>
  </si>
  <si>
    <t>2 0 0 9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</si>
  <si>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</si>
  <si>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분뇨수집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운반업체</t>
    </r>
  </si>
  <si>
    <r>
      <t>시설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차량</t>
    </r>
    <r>
      <rPr>
        <sz val="10"/>
        <color indexed="8"/>
        <rFont val="Arial"/>
        <family val="2"/>
      </rPr>
      <t>)</t>
    </r>
    <r>
      <rPr>
        <sz val="10"/>
        <color indexed="8"/>
        <rFont val="한양신명조,한컴돋움"/>
        <family val="3"/>
      </rPr>
      <t>현황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대수</t>
    </r>
    <r>
      <rPr>
        <sz val="10"/>
        <color indexed="8"/>
        <rFont val="Arial"/>
        <family val="2"/>
      </rPr>
      <t>)</t>
    </r>
  </si>
  <si>
    <t>계</t>
  </si>
  <si>
    <r>
      <t>3</t>
    </r>
    <r>
      <rPr>
        <sz val="10"/>
        <color indexed="8"/>
        <rFont val="한양신명조,한컴돋움"/>
        <family val="3"/>
      </rPr>
      <t>톤이하</t>
    </r>
  </si>
  <si>
    <r>
      <t>4.5</t>
    </r>
    <r>
      <rPr>
        <sz val="10"/>
        <color indexed="8"/>
        <rFont val="한양신명조,한컴돋움"/>
        <family val="3"/>
      </rPr>
      <t>톤이하</t>
    </r>
  </si>
  <si>
    <r>
      <t>8</t>
    </r>
    <r>
      <rPr>
        <sz val="10"/>
        <color indexed="8"/>
        <rFont val="한양신명조,한컴돋움"/>
        <family val="3"/>
      </rPr>
      <t>톤이하</t>
    </r>
  </si>
  <si>
    <t>기타</t>
  </si>
  <si>
    <t>Less than 3ton</t>
  </si>
  <si>
    <t xml:space="preserve">Less than
4.5ton </t>
  </si>
  <si>
    <t>Less than
8ton</t>
  </si>
  <si>
    <r>
      <t>5</t>
    </r>
    <r>
      <rPr>
        <sz val="10"/>
        <rFont val="돋움"/>
        <family val="3"/>
      </rPr>
      <t>개소</t>
    </r>
  </si>
  <si>
    <t>Treatm-ent method</t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</si>
  <si>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</si>
  <si>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</si>
  <si>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</si>
  <si>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t>처리</t>
  </si>
  <si>
    <t>Year</t>
  </si>
  <si>
    <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 xml:space="preserve">/
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</si>
  <si>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</si>
  <si>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t xml:space="preserve"> </t>
  </si>
  <si>
    <t>operation start</t>
  </si>
  <si>
    <t>Operat-ion method</t>
  </si>
  <si>
    <t>연안(제주)</t>
  </si>
  <si>
    <t>방류수
소독방법</t>
  </si>
  <si>
    <t>Branch stream</t>
  </si>
  <si>
    <t>Main stream</t>
  </si>
  <si>
    <t>Water 
System</t>
  </si>
  <si>
    <t>자료 : 보건환경연구원</t>
  </si>
  <si>
    <r>
      <t xml:space="preserve">             · 제주시 이도2동 제주시청 옥상</t>
    </r>
  </si>
  <si>
    <t xml:space="preserve">             · 제주시 연동 제주자치도 제2청사 옥상(산성비인 경우 : 보건환경연구원)</t>
  </si>
  <si>
    <t xml:space="preserve">             · 해안동 : 어승생수원지(산림지역)</t>
  </si>
  <si>
    <t xml:space="preserve">            - 서  귀 포 </t>
  </si>
  <si>
    <t xml:space="preserve">             · 서귀포시 동홍동 서귀포소방서 옥상 </t>
  </si>
  <si>
    <t>자료 : 제주특별자치도 수자원본부</t>
  </si>
  <si>
    <t xml:space="preserve">Source : Jeju Special Self-Governing Province Water Resources Headquarters                                          </t>
  </si>
  <si>
    <t xml:space="preserve">2 0 1 0 </t>
  </si>
  <si>
    <t>2 0 1 1</t>
  </si>
  <si>
    <t>2 0 1 0</t>
  </si>
  <si>
    <t>자외선소독</t>
  </si>
  <si>
    <t>총부과
Total imposition</t>
  </si>
  <si>
    <t>총징수
Total collection</t>
  </si>
  <si>
    <t>대기
Air</t>
  </si>
  <si>
    <t>수질
Water</t>
  </si>
  <si>
    <t>부과
Imposition</t>
  </si>
  <si>
    <t>징수
Collection</t>
  </si>
  <si>
    <r>
      <t xml:space="preserve">4.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경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Health &amp; Environmental Inspection</t>
    </r>
  </si>
  <si>
    <r>
      <t xml:space="preserve">5.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오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염</t>
    </r>
    <r>
      <rPr>
        <b/>
        <sz val="18"/>
        <rFont val="Arial"/>
        <family val="2"/>
      </rPr>
      <t xml:space="preserve">        Air Pollutant Emission</t>
    </r>
  </si>
  <si>
    <r>
      <t xml:space="preserve">6. </t>
    </r>
    <r>
      <rPr>
        <b/>
        <sz val="18"/>
        <rFont val="굴림"/>
        <family val="3"/>
      </rPr>
      <t>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거</t>
    </r>
    <r>
      <rPr>
        <b/>
        <sz val="18"/>
        <rFont val="Arial"/>
        <family val="2"/>
      </rPr>
      <t xml:space="preserve">    Waste Collection and Disposal</t>
    </r>
  </si>
  <si>
    <r>
      <t xml:space="preserve">7. </t>
    </r>
    <r>
      <rPr>
        <b/>
        <sz val="18"/>
        <rFont val="굴림"/>
        <family val="3"/>
      </rPr>
      <t>생활폐기물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매립지</t>
    </r>
    <r>
      <rPr>
        <b/>
        <sz val="18"/>
        <rFont val="Arial"/>
        <family val="2"/>
      </rPr>
      <t xml:space="preserve">        General Waste Landfill</t>
    </r>
  </si>
  <si>
    <t>Year
Si</t>
  </si>
  <si>
    <t>발생량</t>
  </si>
  <si>
    <t>Jeju-si</t>
  </si>
  <si>
    <t>Seogwipo-si</t>
  </si>
  <si>
    <r>
      <t xml:space="preserve">9. </t>
    </r>
    <r>
      <rPr>
        <b/>
        <sz val="18"/>
        <rFont val="한양신명조,한컴돋움"/>
        <family val="3"/>
      </rPr>
      <t>하수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분뇨발생량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처리현황</t>
    </r>
    <r>
      <rPr>
        <b/>
        <sz val="18"/>
        <rFont val="Arial"/>
        <family val="2"/>
      </rPr>
      <t>  
Sewage &amp; Night Soil Discharge and Treatment</t>
    </r>
  </si>
  <si>
    <r>
      <t xml:space="preserve">9.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 
 Sewage &amp; Night Soil Discharge and Treatment(Cont'd)</t>
    </r>
  </si>
  <si>
    <t>Year
Si</t>
  </si>
  <si>
    <r>
      <t xml:space="preserve">11. </t>
    </r>
    <r>
      <rPr>
        <b/>
        <sz val="18"/>
        <color indexed="8"/>
        <rFont val="한양신명조,한컴돋움"/>
        <family val="3"/>
      </rPr>
      <t>하수종말처리장</t>
    </r>
    <r>
      <rPr>
        <b/>
        <sz val="18"/>
        <color indexed="8"/>
        <rFont val="Arial"/>
        <family val="2"/>
      </rPr>
      <t xml:space="preserve">   Sewage Treatment Plants</t>
    </r>
  </si>
  <si>
    <t>2 0 1 0</t>
  </si>
  <si>
    <t>병과고발 1)
Accusation
with Administrative measures</t>
  </si>
  <si>
    <t xml:space="preserve">   주 : 1) 병과고발은 행정처분과 고발이 병행된 것</t>
  </si>
  <si>
    <r>
      <t xml:space="preserve">3. </t>
    </r>
    <r>
      <rPr>
        <b/>
        <sz val="16"/>
        <color indexed="8"/>
        <rFont val="HY중고딕"/>
        <family val="1"/>
      </rPr>
      <t>배출부과금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부과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및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징수현황</t>
    </r>
    <r>
      <rPr>
        <b/>
        <sz val="16"/>
        <color indexed="8"/>
        <rFont val="Arial"/>
        <family val="2"/>
      </rPr>
      <t xml:space="preserve"> Imposition &amp; Collection of Pollution Charges</t>
    </r>
  </si>
  <si>
    <t>(단위 : 백만원)</t>
  </si>
  <si>
    <t>(Unit : million won)</t>
  </si>
  <si>
    <t xml:space="preserve">   주 : 제주특별자치도 전체수치임</t>
  </si>
  <si>
    <t>시    별</t>
  </si>
  <si>
    <t>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</si>
  <si>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보건환경연구원</t>
    </r>
  </si>
  <si>
    <t>Source : institute of Environmental Resource Research</t>
  </si>
  <si>
    <t>면적
Area</t>
  </si>
  <si>
    <r>
      <t>인구</t>
    </r>
    <r>
      <rPr>
        <vertAlign val="superscript"/>
        <sz val="12"/>
        <rFont val="굴림"/>
        <family val="3"/>
      </rPr>
      <t>1)</t>
    </r>
    <r>
      <rPr>
        <sz val="9"/>
        <rFont val="굴림"/>
        <family val="3"/>
      </rPr>
      <t xml:space="preserve">
Pop
(a)</t>
    </r>
  </si>
  <si>
    <r>
      <t>인구</t>
    </r>
    <r>
      <rPr>
        <vertAlign val="superscript"/>
        <sz val="12"/>
        <rFont val="굴림"/>
        <family val="3"/>
      </rPr>
      <t xml:space="preserve"> 1)</t>
    </r>
    <r>
      <rPr>
        <sz val="9"/>
        <rFont val="굴림"/>
        <family val="3"/>
      </rPr>
      <t xml:space="preserve">
Pop
(b)</t>
    </r>
  </si>
  <si>
    <t>(b/a)</t>
  </si>
  <si>
    <r>
      <t>계</t>
    </r>
    <r>
      <rPr>
        <vertAlign val="superscript"/>
        <sz val="12"/>
        <rFont val="Arial"/>
        <family val="2"/>
      </rPr>
      <t>2)</t>
    </r>
  </si>
  <si>
    <r>
      <t>매립</t>
    </r>
    <r>
      <rPr>
        <vertAlign val="superscript"/>
        <sz val="12"/>
        <rFont val="굴림"/>
        <family val="3"/>
      </rPr>
      <t>2</t>
    </r>
    <r>
      <rPr>
        <vertAlign val="superscript"/>
        <sz val="12"/>
        <rFont val="Arial"/>
        <family val="2"/>
      </rPr>
      <t>)</t>
    </r>
  </si>
  <si>
    <r>
      <t>소각</t>
    </r>
    <r>
      <rPr>
        <vertAlign val="superscript"/>
        <sz val="12"/>
        <rFont val="굴림"/>
        <family val="3"/>
      </rPr>
      <t>2)</t>
    </r>
  </si>
  <si>
    <r>
      <t>재활용</t>
    </r>
    <r>
      <rPr>
        <vertAlign val="superscript"/>
        <sz val="12"/>
        <rFont val="굴림"/>
        <family val="3"/>
      </rPr>
      <t>2)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</si>
  <si>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3) </t>
    </r>
    <r>
      <rPr>
        <vertAlign val="superscript"/>
        <sz val="14"/>
        <color indexed="10"/>
        <rFont val="Arial"/>
        <family val="2"/>
      </rPr>
      <t xml:space="preserve"> </t>
    </r>
    <r>
      <rPr>
        <sz val="10"/>
        <rFont val="Arial"/>
        <family val="2"/>
      </rPr>
      <t>Wastes p)</t>
    </r>
  </si>
  <si>
    <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 xml:space="preserve"> Service Company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</si>
  <si>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b/>
        <vertAlign val="superscript"/>
        <sz val="14"/>
        <color indexed="10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3)  </t>
    </r>
    <r>
      <rPr>
        <sz val="10"/>
        <rFont val="Arial"/>
        <family val="2"/>
      </rPr>
      <t xml:space="preserve"> Wastes   p)</t>
    </r>
  </si>
  <si>
    <t>해당년도
발생량</t>
  </si>
  <si>
    <t>2 0 1 1</t>
  </si>
  <si>
    <t>2 0 1 2</t>
  </si>
  <si>
    <t>2 0 1 1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</si>
  <si>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톤</t>
    </r>
    <r>
      <rPr>
        <sz val="10"/>
        <color indexed="8"/>
        <rFont val="Arial"/>
        <family val="2"/>
      </rPr>
      <t>/</t>
    </r>
    <r>
      <rPr>
        <sz val="10"/>
        <color indexed="8"/>
        <rFont val="굴림"/>
        <family val="3"/>
      </rPr>
      <t>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>)</t>
    </r>
  </si>
  <si>
    <t>(Unit : person, ton/day, each)</t>
  </si>
  <si>
    <t>자료 : 제주특별자치도 수자원본부</t>
  </si>
  <si>
    <r>
      <t>5</t>
    </r>
    <r>
      <rPr>
        <sz val="10"/>
        <rFont val="돋움"/>
        <family val="3"/>
      </rPr>
      <t>개소</t>
    </r>
  </si>
  <si>
    <t>연별</t>
  </si>
  <si>
    <t xml:space="preserve"> 2 0 1 1</t>
  </si>
  <si>
    <t>Year</t>
  </si>
  <si>
    <t xml:space="preserve">  Note : Total number of Jeju Special Self-Governing Province </t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</si>
  <si>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2011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잠정치에서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확정치로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수치보정하였고</t>
    </r>
    <r>
      <rPr>
        <sz val="10"/>
        <color indexed="8"/>
        <rFont val="Arial"/>
        <family val="2"/>
      </rPr>
      <t>, 2012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잠정치임</t>
    </r>
  </si>
  <si>
    <r>
      <t>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Environment  fields</t>
    </r>
  </si>
  <si>
    <t xml:space="preserve">Source : Jeju Special Self-Governing Province Water Resources Headquarters                                          </t>
  </si>
  <si>
    <t xml:space="preserve">Source :  Jeju Special Self-Governing Province  Water Resources Headquarters  </t>
  </si>
  <si>
    <t>2  0  1  0</t>
  </si>
  <si>
    <t>2  0  1  1</t>
  </si>
  <si>
    <r>
      <rPr>
        <sz val="10"/>
        <rFont val="굴림"/>
        <family val="3"/>
      </rPr>
      <t xml:space="preserve">대장균군
</t>
    </r>
    <r>
      <rPr>
        <sz val="10"/>
        <rFont val="Arial"/>
        <family val="2"/>
      </rPr>
      <t>Colon bacillus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</si>
  <si>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
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</si>
  <si>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</si>
  <si>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완충녹지
</t>
    </r>
    <r>
      <rPr>
        <sz val="10"/>
        <rFont val="Arial"/>
        <family val="2"/>
      </rPr>
      <t>Buffer greenlands</t>
    </r>
  </si>
  <si>
    <r>
      <rPr>
        <sz val="10"/>
        <rFont val="굴림"/>
        <family val="3"/>
      </rPr>
      <t xml:space="preserve">경관녹지
</t>
    </r>
    <r>
      <rPr>
        <sz val="10"/>
        <rFont val="Arial"/>
        <family val="2"/>
      </rPr>
      <t>Scenery greenlands</t>
    </r>
  </si>
  <si>
    <r>
      <rPr>
        <sz val="10"/>
        <rFont val="굴림"/>
        <family val="3"/>
      </rPr>
      <t xml:space="preserve">연결녹지
</t>
    </r>
    <r>
      <rPr>
        <sz val="10"/>
        <rFont val="Arial"/>
        <family val="2"/>
      </rPr>
      <t>Connection greenlands</t>
    </r>
  </si>
  <si>
    <r>
      <rPr>
        <sz val="10"/>
        <rFont val="굴림"/>
        <family val="3"/>
      </rPr>
      <t xml:space="preserve">개소
</t>
    </r>
    <r>
      <rPr>
        <sz val="10"/>
        <rFont val="Arial"/>
        <family val="2"/>
      </rPr>
      <t>Number of greenlands</t>
    </r>
  </si>
  <si>
    <r>
      <rPr>
        <sz val="10"/>
        <rFont val="굴림"/>
        <family val="3"/>
      </rPr>
      <t xml:space="preserve">면적
</t>
    </r>
    <r>
      <rPr>
        <sz val="10"/>
        <rFont val="Arial"/>
        <family val="2"/>
      </rPr>
      <t>Area of 
Greenlands</t>
    </r>
  </si>
  <si>
    <t xml:space="preserve">         2) 제주특별자치도 전체수치임</t>
  </si>
  <si>
    <t xml:space="preserve">  주 : 1) - 제      주 </t>
  </si>
  <si>
    <t xml:space="preserve">         2)  제주특별자치도 전체수치임</t>
  </si>
  <si>
    <t xml:space="preserve">  Note : 2) Total number of Jeju Special Self-Governing Province </t>
  </si>
  <si>
    <r>
      <t xml:space="preserve">   주 : 1) 2012년 주민등록인구통계 결과임(외국인 포함)</t>
    </r>
  </si>
  <si>
    <t xml:space="preserve">         2) 생활폐기물 기준임</t>
  </si>
  <si>
    <t xml:space="preserve">         3) 2011년 자료는 잠정치에서 확정치로 수치보정하였고, 2012년 자료는 잠정치임</t>
  </si>
  <si>
    <t xml:space="preserve">   주 : 1) 폐기물 재활용률 = (B)/(A)*100</t>
  </si>
  <si>
    <t xml:space="preserve">         2) 2011년 자료는 잠정치에서 확정치로 수치보정하였고, 2012년 자료는 잠정치임</t>
  </si>
  <si>
    <t xml:space="preserve">   주 :  1) 2012년부터 통계표명 변경(녹지현황 → 시설녹지현황)</t>
  </si>
  <si>
    <t>자료 : 제주특별자치도 보건환경연구원</t>
  </si>
  <si>
    <t xml:space="preserve">Source : Jeju Special Self-Governing Province institute of Environmental </t>
  </si>
  <si>
    <r>
      <t xml:space="preserve">   주 : 1) 2010년부터 수질오염 분기조사함</t>
    </r>
  </si>
  <si>
    <t xml:space="preserve">  Note : 3) Total number of Jeju Special Self-Governing Province </t>
  </si>
  <si>
    <t xml:space="preserve">         2) 2011년부터 '총대장균군' → '대장균군' 으로 변경</t>
  </si>
  <si>
    <t xml:space="preserve">         3) 제주특별자치도 전체수치임</t>
  </si>
  <si>
    <t>2 0 1 2</t>
  </si>
  <si>
    <t>2 0 1 3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</si>
  <si>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개소</t>
    </r>
    <r>
      <rPr>
        <sz val="10"/>
        <rFont val="Arial"/>
        <family val="2"/>
      </rPr>
      <t xml:space="preserve">, </t>
    </r>
    <r>
      <rPr>
        <sz val="10"/>
        <rFont val="HY중고딕"/>
        <family val="1"/>
      </rPr>
      <t>㎡</t>
    </r>
  </si>
  <si>
    <r>
      <t xml:space="preserve">Unit : number, </t>
    </r>
    <r>
      <rPr>
        <sz val="10"/>
        <rFont val="돋움"/>
        <family val="3"/>
      </rPr>
      <t>㎡</t>
    </r>
  </si>
  <si>
    <r>
      <t xml:space="preserve">Unit : number, </t>
    </r>
    <r>
      <rPr>
        <sz val="10"/>
        <rFont val="HY중고딕"/>
        <family val="1"/>
      </rPr>
      <t>㎡</t>
    </r>
  </si>
  <si>
    <t>수거식분뇨</t>
  </si>
  <si>
    <t>정화조·오수처리오니</t>
  </si>
  <si>
    <t>Night soil Collected</t>
  </si>
  <si>
    <t>Sludge from septic tank or sewage treatment</t>
  </si>
  <si>
    <t>2  0  1  2</t>
  </si>
  <si>
    <r>
      <t xml:space="preserve">12. </t>
    </r>
    <r>
      <rPr>
        <b/>
        <sz val="18"/>
        <rFont val="한양신명조,한컴돋움"/>
        <family val="3"/>
      </rPr>
      <t>수질오염</t>
    </r>
    <r>
      <rPr>
        <b/>
        <sz val="18"/>
        <rFont val="Arial"/>
        <family val="2"/>
      </rPr>
      <t xml:space="preserve"> Water Pollution of Rivers </t>
    </r>
  </si>
  <si>
    <t>제주시</t>
  </si>
  <si>
    <t>서귀포시</t>
  </si>
  <si>
    <t>2 0 1 3</t>
  </si>
  <si>
    <t>Source : Jeju Special Self-Governing Province Division of Human Environmental Affairs</t>
  </si>
  <si>
    <t>Source : Green Evironment Division</t>
  </si>
  <si>
    <t>자료 : 녹색환경과</t>
  </si>
  <si>
    <t>자료 : 제주특별자치도 생활환경관리과</t>
  </si>
  <si>
    <t>2 0 1 3</t>
  </si>
  <si>
    <r>
      <t>1</t>
    </r>
    <r>
      <rPr>
        <sz val="10"/>
        <rFont val="돋움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</si>
  <si>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</si>
  <si>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</si>
  <si>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</si>
  <si>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</si>
  <si>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</si>
  <si>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</si>
  <si>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</si>
  <si>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</si>
  <si>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</si>
  <si>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</si>
  <si>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</si>
  <si>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자료 : 제주특별자치도 생활환경관리과</t>
  </si>
  <si>
    <r>
      <t xml:space="preserve">8. </t>
    </r>
    <r>
      <rPr>
        <b/>
        <sz val="18"/>
        <rFont val="HY중고딕"/>
        <family val="1"/>
      </rPr>
      <t>폐기물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재활용률</t>
    </r>
    <r>
      <rPr>
        <b/>
        <sz val="18"/>
        <rFont val="Arial"/>
        <family val="2"/>
      </rPr>
      <t xml:space="preserve"> Waste Recycling Rate</t>
    </r>
  </si>
  <si>
    <r>
      <t>(</t>
    </r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%, </t>
    </r>
    <r>
      <rPr>
        <sz val="10"/>
        <rFont val="HY중고딕"/>
        <family val="1"/>
      </rPr>
      <t>톤</t>
    </r>
    <r>
      <rPr>
        <sz val="10"/>
        <rFont val="Arial"/>
        <family val="2"/>
      </rPr>
      <t>/</t>
    </r>
    <r>
      <rPr>
        <sz val="10"/>
        <rFont val="HY중고딕"/>
        <family val="1"/>
      </rPr>
      <t>일</t>
    </r>
    <r>
      <rPr>
        <sz val="10"/>
        <rFont val="Arial"/>
        <family val="2"/>
      </rPr>
      <t>)</t>
    </r>
  </si>
  <si>
    <t>(Unit : %, ton/day)</t>
  </si>
  <si>
    <r>
      <rPr>
        <sz val="10"/>
        <rFont val="굴림"/>
        <family val="3"/>
      </rPr>
      <t>재활용률</t>
    </r>
    <r>
      <rPr>
        <sz val="10"/>
        <rFont val="Arial"/>
        <family val="2"/>
      </rPr>
      <t>(%)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Recycling rate</t>
    </r>
  </si>
  <si>
    <r>
      <rPr>
        <sz val="10"/>
        <rFont val="굴림"/>
        <family val="3"/>
      </rPr>
      <t xml:space="preserve">합계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</si>
  <si>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생활계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Domestic
wastes</t>
    </r>
  </si>
  <si>
    <r>
      <rPr>
        <sz val="10"/>
        <rFont val="굴림"/>
        <family val="3"/>
      </rP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</si>
  <si>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r>
      <rPr>
        <sz val="10"/>
        <rFont val="굴림"/>
        <family val="3"/>
      </rP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</si>
  <si>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rPr>
        <sz val="10"/>
        <rFont val="굴림"/>
        <family val="3"/>
      </rP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폐기물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/</t>
    </r>
    <r>
      <rPr>
        <sz val="10"/>
        <rFont val="굴림"/>
        <family val="3"/>
      </rPr>
      <t>년</t>
    </r>
    <r>
      <rPr>
        <sz val="10"/>
        <rFont val="Arial"/>
        <family val="2"/>
      </rPr>
      <t>)
Specified wastes(ton/year)</t>
    </r>
  </si>
  <si>
    <r>
      <rPr>
        <sz val="10"/>
        <rFont val="굴림"/>
        <family val="3"/>
      </rPr>
      <t>발생량</t>
    </r>
    <r>
      <rPr>
        <sz val="10"/>
        <rFont val="Arial"/>
        <family val="2"/>
      </rPr>
      <t>(A)
 Amount generated</t>
    </r>
  </si>
  <si>
    <r>
      <rPr>
        <sz val="10"/>
        <rFont val="굴림"/>
        <family val="3"/>
      </rPr>
      <t>재활용</t>
    </r>
    <r>
      <rPr>
        <sz val="10"/>
        <rFont val="Arial"/>
        <family val="2"/>
      </rPr>
      <t>(B)
 Amount recycled</t>
    </r>
  </si>
  <si>
    <r>
      <rPr>
        <sz val="10"/>
        <rFont val="굴림"/>
        <family val="3"/>
      </rPr>
      <t>발생량</t>
    </r>
  </si>
  <si>
    <r>
      <rPr>
        <sz val="10"/>
        <rFont val="굴림"/>
        <family val="3"/>
      </rPr>
      <t>재활용</t>
    </r>
  </si>
  <si>
    <r>
      <rPr>
        <sz val="10"/>
        <rFont val="굴림"/>
        <family val="3"/>
      </rPr>
      <t xml:space="preserve">소계
</t>
    </r>
    <r>
      <rPr>
        <sz val="10"/>
        <rFont val="Arial"/>
        <family val="2"/>
      </rPr>
      <t>Sub-total</t>
    </r>
  </si>
  <si>
    <r>
      <rPr>
        <sz val="10"/>
        <rFont val="굴림"/>
        <family val="3"/>
      </rPr>
      <t>전년도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이월량
</t>
    </r>
    <r>
      <rPr>
        <sz val="10"/>
        <rFont val="Arial"/>
        <family val="2"/>
      </rPr>
      <t xml:space="preserve"> Amount carried from previous year</t>
    </r>
  </si>
  <si>
    <r>
      <rPr>
        <sz val="10"/>
        <rFont val="굴림"/>
        <family val="3"/>
      </rPr>
      <t xml:space="preserve">당해년도
발생량
</t>
    </r>
    <r>
      <rPr>
        <sz val="10"/>
        <rFont val="Arial"/>
        <family val="2"/>
      </rPr>
      <t xml:space="preserve"> Amount generated in current year</t>
    </r>
  </si>
  <si>
    <t>제   주   시</t>
  </si>
  <si>
    <t>Jeju-si</t>
  </si>
  <si>
    <t>서 귀 포 시</t>
  </si>
  <si>
    <t>Seogwipo-si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</si>
  <si>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</si>
  <si>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</si>
  <si>
    <t xml:space="preserve">  Note : 3) Total number of Jeju Special Self-Governing Province </t>
  </si>
  <si>
    <t>2 0 1 3</t>
  </si>
  <si>
    <t>2 0 1 3</t>
  </si>
  <si>
    <r>
      <rPr>
        <sz val="10"/>
        <rFont val="돋움"/>
        <family val="3"/>
      </rPr>
      <t>자체</t>
    </r>
    <r>
      <rPr>
        <sz val="10"/>
        <rFont val="Arial"/>
        <family val="2"/>
      </rPr>
      <t xml:space="preserve"> 2
</t>
    </r>
    <r>
      <rPr>
        <sz val="10"/>
        <rFont val="돋움"/>
        <family val="3"/>
      </rPr>
      <t>민간위탁</t>
    </r>
    <r>
      <rPr>
        <sz val="10"/>
        <rFont val="Arial"/>
        <family val="2"/>
      </rPr>
      <t>3</t>
    </r>
  </si>
  <si>
    <t>10. 1일 1인당 오수 발생량 Waste Water Generation per Day per Capita</t>
  </si>
  <si>
    <t>단위 : 명, 톤</t>
  </si>
  <si>
    <t>Unit : person, ton</t>
  </si>
  <si>
    <t>인구
Population</t>
  </si>
  <si>
    <t xml:space="preserve">1일 오수 발생량
 Amount of waste water generated  per day </t>
  </si>
  <si>
    <t>1일 1인당 오수 발생량
 Amount of waste water generated per day per capita</t>
  </si>
  <si>
    <t>Year
Si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</si>
  <si>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</si>
  <si>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</si>
  <si>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</si>
  <si>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</si>
  <si>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t>자료 : 제주특별자치도 수자원본부, 하수도통계(환경부 생활하수과)</t>
  </si>
  <si>
    <t xml:space="preserve">   주 : 제주특별자치도 전체수치임</t>
  </si>
  <si>
    <t xml:space="preserve">  Note : Total number of Jeju Special Self-Governing Province </t>
  </si>
  <si>
    <t>2  0  1  3</t>
  </si>
  <si>
    <t>1/4</t>
  </si>
  <si>
    <t>2/4</t>
  </si>
  <si>
    <t>3/4</t>
  </si>
  <si>
    <t>4/4</t>
  </si>
  <si>
    <t>자료 :  제주특별자치도 산림휴양정책과</t>
  </si>
  <si>
    <t>Source : Jeju Special Self-Governing Province Forestry and Recreation Division</t>
  </si>
  <si>
    <r>
      <t xml:space="preserve">13. </t>
    </r>
    <r>
      <rPr>
        <b/>
        <sz val="18"/>
        <rFont val="HY중고딕"/>
        <family val="1"/>
      </rPr>
      <t>시설녹지현황</t>
    </r>
    <r>
      <rPr>
        <b/>
        <sz val="18"/>
        <rFont val="Arial"/>
        <family val="2"/>
      </rPr>
      <t xml:space="preserve"> Greenlands</t>
    </r>
  </si>
  <si>
    <r>
      <t>(</t>
    </r>
    <r>
      <rPr>
        <sz val="11"/>
        <rFont val="HY중고딕"/>
        <family val="1"/>
      </rPr>
      <t>단위</t>
    </r>
    <r>
      <rPr>
        <sz val="11"/>
        <rFont val="돋움"/>
        <family val="3"/>
      </rPr>
      <t xml:space="preserve"> : </t>
    </r>
    <r>
      <rPr>
        <sz val="11"/>
        <rFont val="HY중고딕"/>
        <family val="1"/>
      </rPr>
      <t>개소</t>
    </r>
    <r>
      <rPr>
        <sz val="11"/>
        <rFont val="돋움"/>
        <family val="3"/>
      </rPr>
      <t>, 1,000</t>
    </r>
    <r>
      <rPr>
        <sz val="11"/>
        <rFont val="HY중고딕"/>
        <family val="1"/>
      </rPr>
      <t>㎡</t>
    </r>
    <r>
      <rPr>
        <sz val="11"/>
        <rFont val="돋움"/>
        <family val="3"/>
      </rPr>
      <t>)</t>
    </r>
  </si>
  <si>
    <r>
      <t>(Unit : number, 1,000</t>
    </r>
    <r>
      <rPr>
        <sz val="10"/>
        <rFont val="HY중고딕"/>
        <family val="1"/>
      </rPr>
      <t>㎡</t>
    </r>
    <r>
      <rPr>
        <sz val="10"/>
        <rFont val="Arial"/>
        <family val="2"/>
      </rPr>
      <t>)</t>
    </r>
  </si>
  <si>
    <t xml:space="preserve">          2) 제주특별자치도 전체수치임</t>
  </si>
  <si>
    <t xml:space="preserve">  Note : 2) Total number of Jeju Special Self-Governing Province 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</si>
</sst>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_);[Red]\(#,##0\)"/>
    <numFmt numFmtId="180" formatCode="0.0"/>
    <numFmt numFmtId="181" formatCode="0.000"/>
    <numFmt numFmtId="182" formatCode="#,##0.0_ "/>
    <numFmt numFmtId="183" formatCode="#,##0;;\-;"/>
    <numFmt numFmtId="184" formatCode="\(#,##0\);;\-;"/>
    <numFmt numFmtId="185" formatCode="#,##0.000;;\-;"/>
    <numFmt numFmtId="186" formatCode="#,##0.0;;\-;"/>
    <numFmt numFmtId="187" formatCode="0.0;;\-;"/>
    <numFmt numFmtId="188" formatCode="&quot;(&quot;#,##0&quot;)&quot;;;\-;"/>
    <numFmt numFmtId="189" formatCode="_-* #,##0.0_-;\-* #,##0.0_-;_-* &quot;-&quot;_-;_-@_-"/>
    <numFmt numFmtId="190" formatCode="#,##0\ \ \ \ \ ;\-#,##0\ \ \ \ \ ;\ \-\ \ \ \ \ \ ;"/>
    <numFmt numFmtId="191" formatCode="#,##0.0\ \ \ \ \ ;\-#,##0.0\ \ \ \ \ ;\ \-\ \ \ \ \ \ ;"/>
    <numFmt numFmtId="192" formatCode="#,##0.00\ \ \ \ \ ;\-#,##0.00\ \ \ \ \ ;\ \-\ \ \ \ \ \ ;"/>
    <numFmt numFmtId="193" formatCode="0.0_);[Red]\(0.0\)"/>
    <numFmt numFmtId="194" formatCode="0.0000000000000_);[Red]\(0.0000000000000\)"/>
    <numFmt numFmtId="195" formatCode="0.000_);[Red]\(0.000\)"/>
    <numFmt numFmtId="196" formatCode="0_);[Red]\(0\)"/>
    <numFmt numFmtId="197" formatCode="\(#,##0\)"/>
    <numFmt numFmtId="198" formatCode="&quot;₩&quot;#,##0.00;&quot;₩&quot;\-#,##0.00"/>
    <numFmt numFmtId="199" formatCode="&quot;R$&quot;#,##0.00;&quot;R$&quot;\-#,##0.00"/>
    <numFmt numFmtId="200" formatCode="_-* #,##0.0_-;\-* #,##0_-;_-* &quot;-&quot;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_ * #,##0_ ;_ * \-#,##0_ ;_ * &quot;-&quot;_ ;_ @_ "/>
    <numFmt numFmtId="207" formatCode="_ * #,##0.00_ ;_ * \-#,##0.00_ ;_ * &quot;-&quot;??_ ;_ @_ "/>
    <numFmt numFmtId="208" formatCode="_ * #,##0.00_ ;_ * \-#,##0.00_ ;_ * &quot;-&quot;_ ;_ @_ "/>
    <numFmt numFmtId="209" formatCode="&quot;₩&quot;#,##0;&quot;₩&quot;&quot;₩&quot;\-#,##0"/>
    <numFmt numFmtId="210" formatCode="#,##0;\-#,##0;\-;"/>
    <numFmt numFmtId="211" formatCode="#,##0.0"/>
    <numFmt numFmtId="212" formatCode="_-* #,##0.0_-;\-* #,##0.0_-;_-* &quot;-&quot;?_-;_-@_-"/>
    <numFmt numFmtId="213" formatCode="0;[Red]0"/>
    <numFmt numFmtId="214" formatCode="0.0;[Red]0.0"/>
    <numFmt numFmtId="215" formatCode="0.0_);\(0.0\)"/>
    <numFmt numFmtId="216" formatCode="#,###,"/>
    <numFmt numFmtId="217" formatCode="#,###,000"/>
    <numFmt numFmtId="218" formatCode="#,##0.0;;\-\ \ ;"/>
    <numFmt numFmtId="219" formatCode="_-* #,##0.00_-;\-* #,##0.00_-;_-* &quot;-&quot;_-;_-@_-"/>
    <numFmt numFmtId="220" formatCode="#,##0.00;[Red]#,##0.00"/>
    <numFmt numFmtId="221" formatCode="_-* #,##0_-;\-* #,##0_-;_-* &quot;-&quot;?_-;_-@_-"/>
    <numFmt numFmtId="222" formatCode="0_ "/>
    <numFmt numFmtId="223" formatCode="#,##0;;\-"/>
    <numFmt numFmtId="224" formatCode="0.00_);[Red]\(0.00\)"/>
    <numFmt numFmtId="225" formatCode="#,##0.00_);[Red]\(#,##0.00\)"/>
    <numFmt numFmtId="226" formatCode="0.00_ "/>
    <numFmt numFmtId="227" formatCode="#,##0.00_ "/>
    <numFmt numFmtId="228" formatCode="#,##0.000_ "/>
    <numFmt numFmtId="229" formatCode="#,##0.0_);[Red]\(#,##0.0\)"/>
    <numFmt numFmtId="230" formatCode="\-"/>
    <numFmt numFmtId="231" formatCode="yyyy&quot;-&quot;m&quot;-&quot;d;@"/>
    <numFmt numFmtId="232" formatCode="_-* #,##0.00_-;\-* #,##0.0_-;_-* &quot;-&quot;_-;_-@_-"/>
    <numFmt numFmtId="233" formatCode="_-* #,##0.000_-;\-* #,##0.00_-;_-* &quot;-&quot;_-;_-@_-"/>
    <numFmt numFmtId="234" formatCode="#\ ###\ ##0.0;;\-;"/>
    <numFmt numFmtId="235" formatCode="#\ ###\ ##0;;\-;"/>
    <numFmt numFmtId="236" formatCode="0.000_ "/>
  </numFmts>
  <fonts count="77">
    <font>
      <sz val="11"/>
      <name val="돋움"/>
      <family val="3"/>
    </font>
    <font>
      <sz val="8"/>
      <name val="돋움"/>
      <family val="3"/>
    </font>
    <font>
      <sz val="12"/>
      <name val="뼻뮝"/>
      <family val="3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굴림"/>
      <family val="3"/>
    </font>
    <font>
      <sz val="9"/>
      <name val="굴림"/>
      <family val="3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name val="굴림체"/>
      <family val="3"/>
    </font>
    <font>
      <sz val="11"/>
      <name val="Arial"/>
      <family val="2"/>
    </font>
    <font>
      <sz val="10"/>
      <color indexed="63"/>
      <name val="Arial"/>
      <family val="2"/>
    </font>
    <font>
      <sz val="10"/>
      <color indexed="8"/>
      <name val="돋움"/>
      <family val="3"/>
    </font>
    <font>
      <sz val="10"/>
      <color indexed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8"/>
      <name val="Arial"/>
      <family val="2"/>
    </font>
    <font>
      <b/>
      <sz val="11"/>
      <name val="Helv"/>
      <family val="2"/>
    </font>
    <font>
      <vertAlign val="subscript"/>
      <sz val="10"/>
      <name val="Arial"/>
      <family val="2"/>
    </font>
    <font>
      <b/>
      <sz val="18"/>
      <name val="한양신명조,한컴돋움"/>
      <family val="3"/>
    </font>
    <font>
      <b/>
      <sz val="16"/>
      <name val="Arial"/>
      <family val="2"/>
    </font>
    <font>
      <b/>
      <sz val="18"/>
      <name val="굴림"/>
      <family val="3"/>
    </font>
    <font>
      <sz val="18"/>
      <name val="Arial"/>
      <family val="2"/>
    </font>
    <font>
      <b/>
      <sz val="16"/>
      <name val="돋움"/>
      <family val="3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20"/>
      <color indexed="10"/>
      <name val="돋움"/>
      <family val="3"/>
    </font>
    <font>
      <sz val="20"/>
      <name val="돋움"/>
      <family val="3"/>
    </font>
    <font>
      <b/>
      <sz val="11"/>
      <color indexed="10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HY중고딕"/>
      <family val="1"/>
    </font>
    <font>
      <sz val="10"/>
      <color indexed="8"/>
      <name val="굴림"/>
      <family val="3"/>
    </font>
    <font>
      <b/>
      <sz val="10"/>
      <name val="굴림"/>
      <family val="3"/>
    </font>
    <font>
      <vertAlign val="superscript"/>
      <sz val="12"/>
      <name val="굴림"/>
      <family val="3"/>
    </font>
    <font>
      <vertAlign val="superscript"/>
      <sz val="12"/>
      <name val="Arial"/>
      <family val="2"/>
    </font>
    <font>
      <vertAlign val="superscript"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perscript"/>
      <sz val="12"/>
      <name val="Arial"/>
      <family val="2"/>
    </font>
    <font>
      <sz val="11"/>
      <name val="굴림"/>
      <family val="3"/>
    </font>
    <font>
      <sz val="10"/>
      <name val="HY중고딕"/>
      <family val="1"/>
    </font>
    <font>
      <sz val="10"/>
      <name val="한양신명조,한컴돋움"/>
      <family val="3"/>
    </font>
    <font>
      <b/>
      <sz val="18"/>
      <name val="HY중고딕"/>
      <family val="1"/>
    </font>
    <font>
      <b/>
      <sz val="12"/>
      <name val="HY중고딕"/>
      <family val="1"/>
    </font>
    <font>
      <sz val="11"/>
      <name val="HY중고딕"/>
      <family val="1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0" fillId="0" borderId="0" applyFill="0" applyBorder="0" applyAlignment="0"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10" fontId="3" fillId="0" borderId="0" applyFont="0" applyFill="0" applyBorder="0" applyAlignment="0" applyProtection="0"/>
    <xf numFmtId="0" fontId="49" fillId="0" borderId="0">
      <alignment/>
      <protection/>
    </xf>
    <xf numFmtId="0" fontId="3" fillId="0" borderId="3" applyNumberFormat="0" applyFont="0" applyFill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0" fontId="27" fillId="3" borderId="0" applyNumberFormat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0" fillId="21" borderId="5" applyNumberFormat="0" applyFont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6" fillId="0" borderId="0" applyFont="0" applyFill="0" applyBorder="0" applyAlignment="0" applyProtection="0"/>
    <xf numFmtId="206" fontId="4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2" fillId="0" borderId="7">
      <alignment/>
      <protection/>
    </xf>
    <xf numFmtId="0" fontId="3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20" borderId="13" applyNumberFormat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6" fillId="4" borderId="0" xfId="122" applyFont="1" applyFill="1">
      <alignment/>
      <protection/>
    </xf>
    <xf numFmtId="0" fontId="3" fillId="0" borderId="0" xfId="122">
      <alignment/>
      <protection/>
    </xf>
    <xf numFmtId="0" fontId="3" fillId="4" borderId="0" xfId="122" applyFill="1">
      <alignment/>
      <protection/>
    </xf>
    <xf numFmtId="0" fontId="3" fillId="22" borderId="14" xfId="122" applyFill="1" applyBorder="1">
      <alignment/>
      <protection/>
    </xf>
    <xf numFmtId="0" fontId="3" fillId="24" borderId="15" xfId="122" applyFill="1" applyBorder="1">
      <alignment/>
      <protection/>
    </xf>
    <xf numFmtId="0" fontId="7" fillId="25" borderId="16" xfId="122" applyFont="1" applyFill="1" applyBorder="1" applyAlignment="1">
      <alignment horizontal="center"/>
      <protection/>
    </xf>
    <xf numFmtId="0" fontId="8" fillId="26" borderId="17" xfId="122" applyFont="1" applyFill="1" applyBorder="1" applyAlignment="1">
      <alignment horizontal="center"/>
      <protection/>
    </xf>
    <xf numFmtId="0" fontId="7" fillId="25" borderId="17" xfId="122" applyFont="1" applyFill="1" applyBorder="1" applyAlignment="1">
      <alignment horizontal="center"/>
      <protection/>
    </xf>
    <xf numFmtId="0" fontId="7" fillId="25" borderId="18" xfId="122" applyFont="1" applyFill="1" applyBorder="1" applyAlignment="1">
      <alignment horizontal="center"/>
      <protection/>
    </xf>
    <xf numFmtId="0" fontId="3" fillId="24" borderId="19" xfId="122" applyFill="1" applyBorder="1">
      <alignment/>
      <protection/>
    </xf>
    <xf numFmtId="0" fontId="3" fillId="22" borderId="20" xfId="122" applyFill="1" applyBorder="1">
      <alignment/>
      <protection/>
    </xf>
    <xf numFmtId="0" fontId="3" fillId="24" borderId="20" xfId="122" applyFill="1" applyBorder="1">
      <alignment/>
      <protection/>
    </xf>
    <xf numFmtId="0" fontId="3" fillId="22" borderId="21" xfId="122" applyFill="1" applyBorder="1">
      <alignment/>
      <protection/>
    </xf>
    <xf numFmtId="179" fontId="17" fillId="0" borderId="22" xfId="120" applyNumberFormat="1" applyFont="1" applyFill="1" applyBorder="1" applyAlignment="1">
      <alignment horizontal="center" vertical="center"/>
      <protection/>
    </xf>
    <xf numFmtId="183" fontId="17" fillId="0" borderId="0" xfId="120" applyNumberFormat="1" applyFont="1" applyFill="1" applyBorder="1" applyAlignment="1">
      <alignment horizontal="center" vertical="center"/>
      <protection/>
    </xf>
    <xf numFmtId="179" fontId="17" fillId="0" borderId="0" xfId="120" applyNumberFormat="1" applyFont="1" applyFill="1" applyBorder="1" applyAlignment="1">
      <alignment horizontal="center" vertical="center"/>
      <protection/>
    </xf>
    <xf numFmtId="183" fontId="17" fillId="0" borderId="0" xfId="120" applyNumberFormat="1" applyFont="1" applyFill="1" applyBorder="1" applyAlignment="1">
      <alignment horizontal="center" vertical="center" shrinkToFit="1"/>
      <protection/>
    </xf>
    <xf numFmtId="183" fontId="17" fillId="0" borderId="23" xfId="120" applyNumberFormat="1" applyFont="1" applyFill="1" applyBorder="1" applyAlignment="1">
      <alignment horizontal="center" vertical="center" shrinkToFit="1"/>
      <protection/>
    </xf>
    <xf numFmtId="0" fontId="17" fillId="0" borderId="23" xfId="120" applyFont="1" applyFill="1" applyBorder="1" applyAlignment="1">
      <alignment horizontal="center" vertical="center"/>
      <protection/>
    </xf>
    <xf numFmtId="0" fontId="17" fillId="0" borderId="0" xfId="120" applyFont="1" applyFill="1" applyBorder="1" applyAlignment="1">
      <alignment horizontal="center" vertical="center"/>
      <protection/>
    </xf>
    <xf numFmtId="0" fontId="17" fillId="0" borderId="22" xfId="120" applyFont="1" applyFill="1" applyBorder="1" applyAlignment="1">
      <alignment horizontal="center" vertical="center"/>
      <protection/>
    </xf>
    <xf numFmtId="0" fontId="3" fillId="0" borderId="23" xfId="120" applyFont="1" applyFill="1" applyBorder="1" applyAlignment="1">
      <alignment horizontal="center" vertical="center"/>
      <protection/>
    </xf>
    <xf numFmtId="0" fontId="3" fillId="0" borderId="0" xfId="120" applyFont="1" applyFill="1" applyBorder="1" applyAlignment="1">
      <alignment vertical="center"/>
      <protection/>
    </xf>
    <xf numFmtId="0" fontId="3" fillId="0" borderId="0" xfId="120" applyFont="1" applyFill="1" applyBorder="1" applyAlignment="1">
      <alignment horizontal="center" vertical="center"/>
      <protection/>
    </xf>
    <xf numFmtId="183" fontId="3" fillId="0" borderId="22" xfId="120" applyNumberFormat="1" applyFont="1" applyFill="1" applyBorder="1" applyAlignment="1">
      <alignment horizontal="center" vertical="center" shrinkToFit="1"/>
      <protection/>
    </xf>
    <xf numFmtId="3" fontId="3" fillId="0" borderId="0" xfId="121" applyNumberFormat="1" applyFont="1" applyFill="1" applyBorder="1" applyAlignment="1">
      <alignment horizontal="center" vertical="center" wrapText="1"/>
      <protection/>
    </xf>
    <xf numFmtId="3" fontId="3" fillId="0" borderId="23" xfId="121" applyNumberFormat="1" applyFont="1" applyFill="1" applyBorder="1" applyAlignment="1">
      <alignment horizontal="center" vertical="center" wrapText="1"/>
      <protection/>
    </xf>
    <xf numFmtId="0" fontId="3" fillId="0" borderId="0" xfId="120" applyFont="1" applyFill="1" applyBorder="1" applyAlignment="1">
      <alignment horizontal="left" vertical="center"/>
      <protection/>
    </xf>
    <xf numFmtId="0" fontId="19" fillId="0" borderId="0" xfId="120" applyFont="1" applyFill="1">
      <alignment vertical="center"/>
      <protection/>
    </xf>
    <xf numFmtId="0" fontId="3" fillId="0" borderId="0" xfId="120" applyFill="1">
      <alignment vertical="center"/>
      <protection/>
    </xf>
    <xf numFmtId="0" fontId="17" fillId="0" borderId="23" xfId="120" applyFont="1" applyFill="1" applyBorder="1" applyAlignment="1">
      <alignment horizontal="center" vertical="center" shrinkToFit="1"/>
      <protection/>
    </xf>
    <xf numFmtId="0" fontId="17" fillId="0" borderId="22" xfId="120" applyFont="1" applyFill="1" applyBorder="1" applyAlignment="1">
      <alignment horizontal="center" vertical="center" shrinkToFit="1"/>
      <protection/>
    </xf>
    <xf numFmtId="0" fontId="3" fillId="0" borderId="23" xfId="120" applyFont="1" applyFill="1" applyBorder="1" applyAlignment="1">
      <alignment horizontal="center" vertical="center" shrinkToFit="1"/>
      <protection/>
    </xf>
    <xf numFmtId="0" fontId="3" fillId="0" borderId="22" xfId="120" applyFont="1" applyFill="1" applyBorder="1" applyAlignment="1">
      <alignment horizontal="center" vertical="center" shrinkToFit="1"/>
      <protection/>
    </xf>
    <xf numFmtId="0" fontId="3" fillId="0" borderId="0" xfId="120" applyFont="1" applyFill="1" applyAlignment="1">
      <alignment horizontal="center" vertical="center"/>
      <protection/>
    </xf>
    <xf numFmtId="0" fontId="3" fillId="0" borderId="0" xfId="120" applyFill="1" applyAlignment="1">
      <alignment horizontal="center"/>
      <protection/>
    </xf>
    <xf numFmtId="41" fontId="3" fillId="0" borderId="22" xfId="94" applyFont="1" applyFill="1" applyBorder="1" applyAlignment="1">
      <alignment horizontal="center" vertical="center"/>
    </xf>
    <xf numFmtId="41" fontId="3" fillId="0" borderId="0" xfId="94" applyFont="1" applyFill="1" applyBorder="1" applyAlignment="1">
      <alignment horizontal="center" vertical="center"/>
    </xf>
    <xf numFmtId="0" fontId="11" fillId="0" borderId="24" xfId="120" applyFont="1" applyFill="1" applyBorder="1" applyAlignment="1">
      <alignment horizontal="center" vertical="center" shrinkToFit="1"/>
      <protection/>
    </xf>
    <xf numFmtId="0" fontId="11" fillId="0" borderId="25" xfId="120" applyFont="1" applyFill="1" applyBorder="1" applyAlignment="1">
      <alignment horizontal="center" vertical="center" shrinkToFit="1"/>
      <protection/>
    </xf>
    <xf numFmtId="179" fontId="3" fillId="0" borderId="0" xfId="94" applyNumberFormat="1" applyFont="1" applyFill="1" applyBorder="1" applyAlignment="1">
      <alignment horizontal="center" vertical="center"/>
    </xf>
    <xf numFmtId="179" fontId="3" fillId="0" borderId="0" xfId="94" applyNumberFormat="1" applyFont="1" applyFill="1" applyBorder="1" applyAlignment="1">
      <alignment horizontal="center" vertical="center" wrapText="1"/>
    </xf>
    <xf numFmtId="179" fontId="3" fillId="0" borderId="23" xfId="94" applyNumberFormat="1" applyFont="1" applyFill="1" applyBorder="1" applyAlignment="1">
      <alignment horizontal="center" vertical="center" wrapText="1"/>
    </xf>
    <xf numFmtId="0" fontId="0" fillId="0" borderId="0" xfId="118" applyFont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85" fontId="3" fillId="0" borderId="0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48" fillId="0" borderId="0" xfId="120" applyFont="1" applyFill="1" applyAlignment="1">
      <alignment horizontal="centerContinuous" vertical="center"/>
      <protection/>
    </xf>
    <xf numFmtId="0" fontId="3" fillId="0" borderId="0" xfId="120" applyFont="1" applyFill="1" applyAlignment="1">
      <alignment horizontal="centerContinuous" vertical="center"/>
      <protection/>
    </xf>
    <xf numFmtId="0" fontId="3" fillId="0" borderId="0" xfId="120" applyFont="1" applyFill="1" applyAlignment="1">
      <alignment vertical="center"/>
      <protection/>
    </xf>
    <xf numFmtId="0" fontId="3" fillId="0" borderId="0" xfId="120" applyFont="1" applyFill="1" applyAlignment="1">
      <alignment horizontal="right" vertical="center"/>
      <protection/>
    </xf>
    <xf numFmtId="0" fontId="3" fillId="0" borderId="0" xfId="120" applyFill="1" applyBorder="1" applyAlignment="1">
      <alignment vertical="center"/>
      <protection/>
    </xf>
    <xf numFmtId="0" fontId="3" fillId="0" borderId="0" xfId="120" applyFill="1" applyAlignment="1">
      <alignment vertical="center"/>
      <protection/>
    </xf>
    <xf numFmtId="0" fontId="3" fillId="0" borderId="19" xfId="120" applyFont="1" applyFill="1" applyBorder="1" applyAlignment="1">
      <alignment horizontal="center" vertical="center" wrapText="1"/>
      <protection/>
    </xf>
    <xf numFmtId="0" fontId="3" fillId="0" borderId="26" xfId="120" applyFont="1" applyFill="1" applyBorder="1" applyAlignment="1">
      <alignment horizontal="center" vertical="center" wrapText="1"/>
      <protection/>
    </xf>
    <xf numFmtId="0" fontId="3" fillId="0" borderId="24" xfId="120" applyFont="1" applyFill="1" applyBorder="1" applyAlignment="1">
      <alignment horizontal="center" vertical="center" wrapText="1"/>
      <protection/>
    </xf>
    <xf numFmtId="0" fontId="3" fillId="0" borderId="27" xfId="120" applyFont="1" applyFill="1" applyBorder="1" applyAlignment="1">
      <alignment horizontal="center" vertical="center" wrapText="1"/>
      <protection/>
    </xf>
    <xf numFmtId="0" fontId="17" fillId="0" borderId="28" xfId="120" applyFont="1" applyFill="1" applyBorder="1" applyAlignment="1">
      <alignment horizontal="center" vertical="center" wrapText="1"/>
      <protection/>
    </xf>
    <xf numFmtId="0" fontId="17" fillId="0" borderId="0" xfId="120" applyFont="1" applyFill="1" applyBorder="1" applyAlignment="1">
      <alignment vertical="center"/>
      <protection/>
    </xf>
    <xf numFmtId="0" fontId="17" fillId="0" borderId="0" xfId="120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 quotePrefix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horizontal="centerContinuous" vertical="center" wrapText="1"/>
    </xf>
    <xf numFmtId="0" fontId="3" fillId="0" borderId="27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20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 quotePrefix="1">
      <alignment horizontal="center" vertical="center" shrinkToFit="1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86" fontId="9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1" fontId="3" fillId="0" borderId="0" xfId="95" applyFont="1" applyFill="1" applyBorder="1" applyAlignment="1">
      <alignment vertical="center"/>
    </xf>
    <xf numFmtId="229" fontId="3" fillId="0" borderId="0" xfId="95" applyNumberFormat="1" applyFont="1" applyFill="1" applyBorder="1" applyAlignment="1">
      <alignment vertical="center"/>
    </xf>
    <xf numFmtId="189" fontId="3" fillId="0" borderId="0" xfId="95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179" fontId="20" fillId="0" borderId="0" xfId="95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7" fillId="0" borderId="37" xfId="120" applyFont="1" applyFill="1" applyBorder="1" applyAlignment="1">
      <alignment horizontal="center" vertical="center" wrapText="1"/>
      <protection/>
    </xf>
    <xf numFmtId="0" fontId="3" fillId="0" borderId="0" xfId="120" applyFont="1" applyFill="1">
      <alignment vertical="center"/>
      <protection/>
    </xf>
    <xf numFmtId="0" fontId="16" fillId="0" borderId="38" xfId="120" applyFont="1" applyFill="1" applyBorder="1" applyAlignment="1">
      <alignment horizontal="center" wrapText="1"/>
      <protection/>
    </xf>
    <xf numFmtId="0" fontId="16" fillId="0" borderId="34" xfId="120" applyFont="1" applyFill="1" applyBorder="1" applyAlignment="1">
      <alignment horizontal="center" wrapText="1"/>
      <protection/>
    </xf>
    <xf numFmtId="0" fontId="17" fillId="0" borderId="39" xfId="120" applyFont="1" applyFill="1" applyBorder="1" applyAlignment="1">
      <alignment horizontal="center" wrapText="1"/>
      <protection/>
    </xf>
    <xf numFmtId="0" fontId="16" fillId="0" borderId="33" xfId="120" applyFont="1" applyFill="1" applyBorder="1" applyAlignment="1">
      <alignment horizontal="center" wrapText="1"/>
      <protection/>
    </xf>
    <xf numFmtId="0" fontId="17" fillId="0" borderId="33" xfId="120" applyFont="1" applyFill="1" applyBorder="1" applyAlignment="1">
      <alignment horizontal="center" wrapText="1"/>
      <protection/>
    </xf>
    <xf numFmtId="0" fontId="3" fillId="0" borderId="39" xfId="120" applyFont="1" applyFill="1" applyBorder="1" applyAlignment="1">
      <alignment wrapText="1"/>
      <protection/>
    </xf>
    <xf numFmtId="0" fontId="3" fillId="0" borderId="33" xfId="120" applyFont="1" applyFill="1" applyBorder="1" applyAlignment="1">
      <alignment wrapText="1"/>
      <protection/>
    </xf>
    <xf numFmtId="0" fontId="17" fillId="0" borderId="36" xfId="120" applyFont="1" applyFill="1" applyBorder="1" applyAlignment="1">
      <alignment horizontal="center" vertical="center" wrapText="1"/>
      <protection/>
    </xf>
    <xf numFmtId="179" fontId="3" fillId="0" borderId="0" xfId="120" applyNumberFormat="1" applyFont="1" applyFill="1" applyBorder="1" applyAlignment="1">
      <alignment horizontal="center" vertical="center"/>
      <protection/>
    </xf>
    <xf numFmtId="190" fontId="3" fillId="0" borderId="0" xfId="120" applyNumberFormat="1" applyFont="1" applyFill="1">
      <alignment vertical="center"/>
      <protection/>
    </xf>
    <xf numFmtId="192" fontId="3" fillId="0" borderId="0" xfId="120" applyNumberFormat="1" applyFont="1" applyFill="1">
      <alignment vertical="center"/>
      <protection/>
    </xf>
    <xf numFmtId="0" fontId="6" fillId="0" borderId="33" xfId="120" applyFont="1" applyFill="1" applyBorder="1" applyAlignment="1">
      <alignment horizontal="center" wrapText="1"/>
      <protection/>
    </xf>
    <xf numFmtId="0" fontId="3" fillId="0" borderId="36" xfId="120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/>
    </xf>
    <xf numFmtId="0" fontId="9" fillId="0" borderId="31" xfId="115" applyFont="1" applyFill="1" applyBorder="1" applyAlignment="1">
      <alignment horizontal="center" vertical="center"/>
      <protection/>
    </xf>
    <xf numFmtId="0" fontId="54" fillId="0" borderId="0" xfId="120" applyFont="1" applyFill="1" applyAlignment="1">
      <alignment vertical="center"/>
      <protection/>
    </xf>
    <xf numFmtId="0" fontId="54" fillId="0" borderId="0" xfId="120" applyFont="1" applyFill="1" applyBorder="1" applyAlignment="1">
      <alignment vertical="center"/>
      <protection/>
    </xf>
    <xf numFmtId="0" fontId="9" fillId="0" borderId="0" xfId="120" applyFont="1" applyFill="1" applyAlignment="1">
      <alignment vertical="center"/>
      <protection/>
    </xf>
    <xf numFmtId="0" fontId="9" fillId="0" borderId="0" xfId="120" applyFont="1" applyFill="1" applyAlignment="1">
      <alignment/>
      <protection/>
    </xf>
    <xf numFmtId="0" fontId="9" fillId="0" borderId="0" xfId="120" applyFont="1" applyFill="1" applyAlignment="1">
      <alignment horizontal="center"/>
      <protection/>
    </xf>
    <xf numFmtId="0" fontId="9" fillId="0" borderId="0" xfId="120" applyFont="1" applyFill="1">
      <alignment vertical="center"/>
      <protection/>
    </xf>
    <xf numFmtId="0" fontId="9" fillId="0" borderId="0" xfId="120" applyFont="1" applyFill="1" applyBorder="1">
      <alignment vertical="center"/>
      <protection/>
    </xf>
    <xf numFmtId="0" fontId="0" fillId="0" borderId="0" xfId="120" applyFont="1" applyFill="1">
      <alignment vertical="center"/>
      <protection/>
    </xf>
    <xf numFmtId="0" fontId="0" fillId="0" borderId="0" xfId="120" applyFont="1" applyFill="1" applyAlignment="1">
      <alignment/>
      <protection/>
    </xf>
    <xf numFmtId="0" fontId="0" fillId="0" borderId="0" xfId="120" applyFont="1" applyFill="1" applyAlignment="1">
      <alignment horizontal="center"/>
      <protection/>
    </xf>
    <xf numFmtId="0" fontId="0" fillId="0" borderId="0" xfId="120" applyFont="1" applyFill="1" applyBorder="1">
      <alignment vertical="center"/>
      <protection/>
    </xf>
    <xf numFmtId="0" fontId="0" fillId="0" borderId="0" xfId="115" applyFont="1" applyFill="1">
      <alignment vertical="center"/>
      <protection/>
    </xf>
    <xf numFmtId="0" fontId="63" fillId="0" borderId="0" xfId="115" applyFont="1" applyFill="1" applyAlignment="1">
      <alignment vertical="center"/>
      <protection/>
    </xf>
    <xf numFmtId="0" fontId="9" fillId="0" borderId="0" xfId="115" applyFont="1" applyFill="1">
      <alignment vertical="center"/>
      <protection/>
    </xf>
    <xf numFmtId="0" fontId="63" fillId="0" borderId="0" xfId="115" applyFont="1" applyFill="1" applyAlignment="1">
      <alignment horizontal="right" vertical="center"/>
      <protection/>
    </xf>
    <xf numFmtId="0" fontId="9" fillId="0" borderId="0" xfId="124" applyFont="1" applyFill="1" applyAlignment="1">
      <alignment vertical="center"/>
      <protection/>
    </xf>
    <xf numFmtId="0" fontId="9" fillId="0" borderId="0" xfId="115" applyFont="1" applyFill="1" applyAlignment="1">
      <alignment horizontal="center" vertical="center"/>
      <protection/>
    </xf>
    <xf numFmtId="0" fontId="3" fillId="0" borderId="32" xfId="0" applyFont="1" applyFill="1" applyBorder="1" applyAlignment="1" quotePrefix="1">
      <alignment horizontal="right" vertical="center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3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20" xfId="120" applyFont="1" applyFill="1" applyBorder="1" applyAlignment="1">
      <alignment horizontal="center" vertical="center" shrinkToFit="1"/>
      <protection/>
    </xf>
    <xf numFmtId="0" fontId="3" fillId="0" borderId="15" xfId="120" applyFont="1" applyFill="1" applyBorder="1" applyAlignment="1">
      <alignment horizontal="center" vertical="center" shrinkToFit="1"/>
      <protection/>
    </xf>
    <xf numFmtId="0" fontId="3" fillId="0" borderId="15" xfId="120" applyFont="1" applyFill="1" applyBorder="1" applyAlignment="1">
      <alignment horizontal="center" vertical="center" wrapText="1" shrinkToFit="1"/>
      <protection/>
    </xf>
    <xf numFmtId="0" fontId="3" fillId="0" borderId="19" xfId="120" applyFont="1" applyFill="1" applyBorder="1" applyAlignment="1">
      <alignment horizontal="center" vertical="center" shrinkToFit="1"/>
      <protection/>
    </xf>
    <xf numFmtId="0" fontId="3" fillId="0" borderId="19" xfId="120" applyFont="1" applyFill="1" applyBorder="1" applyAlignment="1">
      <alignment horizontal="center" vertical="center" wrapText="1" shrinkToFit="1"/>
      <protection/>
    </xf>
    <xf numFmtId="0" fontId="0" fillId="0" borderId="0" xfId="116" applyFont="1" applyFill="1">
      <alignment vertical="center"/>
      <protection/>
    </xf>
    <xf numFmtId="0" fontId="9" fillId="0" borderId="40" xfId="0" applyFont="1" applyFill="1" applyBorder="1" applyAlignment="1" quotePrefix="1">
      <alignment horizontal="left" vertical="center"/>
    </xf>
    <xf numFmtId="0" fontId="10" fillId="0" borderId="0" xfId="116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3" fillId="0" borderId="0" xfId="94" applyFont="1" applyFill="1" applyAlignment="1">
      <alignment horizontal="center" vertical="center"/>
    </xf>
    <xf numFmtId="41" fontId="3" fillId="0" borderId="22" xfId="94" applyFont="1" applyFill="1" applyBorder="1" applyAlignment="1">
      <alignment vertical="center"/>
    </xf>
    <xf numFmtId="41" fontId="3" fillId="0" borderId="0" xfId="94" applyFont="1" applyFill="1" applyBorder="1" applyAlignment="1">
      <alignment vertical="center"/>
    </xf>
    <xf numFmtId="41" fontId="3" fillId="0" borderId="23" xfId="94" applyNumberFormat="1" applyFont="1" applyFill="1" applyBorder="1" applyAlignment="1">
      <alignment horizontal="center" vertical="center"/>
    </xf>
    <xf numFmtId="41" fontId="3" fillId="0" borderId="22" xfId="94" applyNumberFormat="1" applyFont="1" applyFill="1" applyBorder="1" applyAlignment="1">
      <alignment horizontal="center" vertical="center"/>
    </xf>
    <xf numFmtId="41" fontId="3" fillId="0" borderId="0" xfId="94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41" xfId="120" applyFont="1" applyFill="1" applyBorder="1" applyAlignment="1">
      <alignment horizontal="center" wrapText="1"/>
      <protection/>
    </xf>
    <xf numFmtId="0" fontId="16" fillId="0" borderId="42" xfId="120" applyFont="1" applyFill="1" applyBorder="1" applyAlignment="1">
      <alignment horizontal="center" wrapText="1"/>
      <protection/>
    </xf>
    <xf numFmtId="0" fontId="3" fillId="0" borderId="43" xfId="120" applyFont="1" applyFill="1" applyBorder="1" applyAlignment="1">
      <alignment horizontal="center" wrapText="1"/>
      <protection/>
    </xf>
    <xf numFmtId="0" fontId="17" fillId="0" borderId="44" xfId="120" applyFont="1" applyFill="1" applyBorder="1" applyAlignment="1">
      <alignment horizontal="center" vertical="center" wrapText="1"/>
      <protection/>
    </xf>
    <xf numFmtId="0" fontId="17" fillId="0" borderId="35" xfId="12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32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center" vertical="center" shrinkToFit="1"/>
    </xf>
    <xf numFmtId="177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 shrinkToFit="1"/>
    </xf>
    <xf numFmtId="0" fontId="9" fillId="0" borderId="0" xfId="0" applyFont="1" applyFill="1" applyBorder="1" applyAlignment="1">
      <alignment horizontal="center" vertical="top" wrapText="1" shrinkToFit="1"/>
    </xf>
    <xf numFmtId="0" fontId="3" fillId="0" borderId="3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left" shrinkToFit="1"/>
    </xf>
    <xf numFmtId="4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"/>
    </xf>
    <xf numFmtId="0" fontId="3" fillId="0" borderId="33" xfId="120" applyFill="1" applyBorder="1" applyAlignment="1">
      <alignment wrapText="1"/>
      <protection/>
    </xf>
    <xf numFmtId="0" fontId="16" fillId="0" borderId="35" xfId="120" applyFont="1" applyFill="1" applyBorder="1" applyAlignment="1">
      <alignment horizontal="center" wrapText="1"/>
      <protection/>
    </xf>
    <xf numFmtId="0" fontId="3" fillId="0" borderId="35" xfId="120" applyFill="1" applyBorder="1" applyAlignment="1">
      <alignment wrapText="1"/>
      <protection/>
    </xf>
    <xf numFmtId="179" fontId="3" fillId="0" borderId="32" xfId="120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top" wrapText="1" shrinkToFit="1"/>
    </xf>
    <xf numFmtId="0" fontId="63" fillId="0" borderId="0" xfId="119" applyFont="1" applyAlignment="1">
      <alignment vertical="center"/>
      <protection/>
    </xf>
    <xf numFmtId="0" fontId="9" fillId="0" borderId="0" xfId="119" applyFont="1">
      <alignment vertical="center"/>
      <protection/>
    </xf>
    <xf numFmtId="0" fontId="63" fillId="0" borderId="40" xfId="119" applyFont="1" applyBorder="1" applyAlignment="1">
      <alignment vertical="center"/>
      <protection/>
    </xf>
    <xf numFmtId="179" fontId="17" fillId="0" borderId="23" xfId="120" applyNumberFormat="1" applyFont="1" applyFill="1" applyBorder="1" applyAlignment="1">
      <alignment horizontal="center" vertical="center"/>
      <protection/>
    </xf>
    <xf numFmtId="208" fontId="10" fillId="0" borderId="29" xfId="97" applyNumberFormat="1" applyFont="1" applyFill="1" applyBorder="1" applyAlignment="1">
      <alignment horizontal="center" vertical="center" wrapText="1"/>
    </xf>
    <xf numFmtId="0" fontId="10" fillId="0" borderId="40" xfId="97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70" fillId="0" borderId="0" xfId="116" applyFont="1" applyFill="1">
      <alignment vertical="center"/>
      <protection/>
    </xf>
    <xf numFmtId="0" fontId="10" fillId="0" borderId="0" xfId="116" applyFont="1" applyFill="1" applyAlignment="1">
      <alignment horizontal="left" vertical="center"/>
      <protection/>
    </xf>
    <xf numFmtId="41" fontId="11" fillId="0" borderId="32" xfId="94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17" fillId="0" borderId="0" xfId="120" applyFont="1" applyFill="1" applyBorder="1" applyAlignment="1">
      <alignment horizontal="center" vertical="center" wrapText="1"/>
      <protection/>
    </xf>
    <xf numFmtId="208" fontId="10" fillId="0" borderId="0" xfId="97" applyNumberFormat="1" applyFont="1" applyFill="1" applyBorder="1" applyAlignment="1">
      <alignment horizontal="center" vertical="center" wrapText="1"/>
    </xf>
    <xf numFmtId="0" fontId="10" fillId="0" borderId="0" xfId="9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72" fillId="0" borderId="34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31" xfId="120" applyFill="1" applyBorder="1" applyAlignment="1">
      <alignment horizontal="center" vertical="center" wrapText="1"/>
      <protection/>
    </xf>
    <xf numFmtId="0" fontId="3" fillId="0" borderId="24" xfId="120" applyFill="1" applyBorder="1" applyAlignment="1">
      <alignment horizontal="center" vertical="center" wrapText="1"/>
      <protection/>
    </xf>
    <xf numFmtId="0" fontId="3" fillId="0" borderId="31" xfId="120" applyFont="1" applyFill="1" applyBorder="1" applyAlignment="1">
      <alignment horizontal="center" vertical="center" wrapText="1"/>
      <protection/>
    </xf>
    <xf numFmtId="0" fontId="3" fillId="0" borderId="24" xfId="120" applyFont="1" applyFill="1" applyBorder="1" applyAlignment="1">
      <alignment horizontal="center" vertical="center" wrapText="1"/>
      <protection/>
    </xf>
    <xf numFmtId="0" fontId="3" fillId="0" borderId="29" xfId="120" applyFont="1" applyFill="1" applyBorder="1" applyAlignment="1">
      <alignment horizontal="center" vertical="center"/>
      <protection/>
    </xf>
    <xf numFmtId="0" fontId="3" fillId="0" borderId="25" xfId="120" applyFont="1" applyFill="1" applyBorder="1" applyAlignment="1">
      <alignment horizontal="center" vertical="center"/>
      <protection/>
    </xf>
    <xf numFmtId="0" fontId="6" fillId="0" borderId="29" xfId="120" applyFont="1" applyFill="1" applyBorder="1" applyAlignment="1">
      <alignment horizontal="center" vertical="center" wrapText="1"/>
      <protection/>
    </xf>
    <xf numFmtId="0" fontId="3" fillId="0" borderId="2" xfId="120" applyFont="1" applyFill="1" applyBorder="1" applyAlignment="1">
      <alignment horizontal="center" vertical="center"/>
      <protection/>
    </xf>
    <xf numFmtId="0" fontId="3" fillId="0" borderId="30" xfId="120" applyFont="1" applyFill="1" applyBorder="1" applyAlignment="1">
      <alignment horizontal="center" vertical="center"/>
      <protection/>
    </xf>
    <xf numFmtId="0" fontId="3" fillId="0" borderId="40" xfId="120" applyFont="1" applyFill="1" applyBorder="1" applyAlignment="1">
      <alignment horizontal="center" vertical="center" wrapText="1"/>
      <protection/>
    </xf>
    <xf numFmtId="0" fontId="3" fillId="0" borderId="2" xfId="120" applyFont="1" applyFill="1" applyBorder="1" applyAlignment="1">
      <alignment horizontal="center" vertical="center" wrapText="1"/>
      <protection/>
    </xf>
    <xf numFmtId="0" fontId="3" fillId="0" borderId="30" xfId="120" applyFont="1" applyFill="1" applyBorder="1" applyAlignment="1">
      <alignment horizontal="center" vertical="center" wrapText="1"/>
      <protection/>
    </xf>
    <xf numFmtId="0" fontId="6" fillId="0" borderId="26" xfId="120" applyFont="1" applyFill="1" applyBorder="1" applyAlignment="1" quotePrefix="1">
      <alignment horizontal="center" vertical="center" wrapText="1"/>
      <protection/>
    </xf>
    <xf numFmtId="0" fontId="3" fillId="0" borderId="26" xfId="120" applyFont="1" applyFill="1" applyBorder="1" applyAlignment="1">
      <alignment horizontal="center" vertical="center"/>
      <protection/>
    </xf>
    <xf numFmtId="0" fontId="6" fillId="0" borderId="26" xfId="120" applyFont="1" applyFill="1" applyBorder="1" applyAlignment="1">
      <alignment horizontal="center" vertical="center" wrapText="1"/>
      <protection/>
    </xf>
    <xf numFmtId="0" fontId="6" fillId="0" borderId="29" xfId="120" applyFont="1" applyFill="1" applyBorder="1" applyAlignment="1">
      <alignment horizontal="center" vertical="center"/>
      <protection/>
    </xf>
    <xf numFmtId="0" fontId="3" fillId="0" borderId="40" xfId="120" applyFont="1" applyFill="1" applyBorder="1" applyAlignment="1">
      <alignment horizontal="center" vertical="center"/>
      <protection/>
    </xf>
    <xf numFmtId="0" fontId="3" fillId="0" borderId="31" xfId="120" applyFill="1" applyBorder="1" applyAlignment="1">
      <alignment horizontal="center" vertical="center"/>
      <protection/>
    </xf>
    <xf numFmtId="0" fontId="3" fillId="0" borderId="22" xfId="120" applyFont="1" applyFill="1" applyBorder="1" applyAlignment="1">
      <alignment horizontal="center" vertical="center"/>
      <protection/>
    </xf>
    <xf numFmtId="0" fontId="3" fillId="0" borderId="0" xfId="120" applyFont="1" applyFill="1" applyBorder="1" applyAlignment="1">
      <alignment horizontal="center" vertical="center"/>
      <protection/>
    </xf>
    <xf numFmtId="0" fontId="3" fillId="0" borderId="23" xfId="120" applyFill="1" applyBorder="1" applyAlignment="1">
      <alignment horizontal="center" vertical="center"/>
      <protection/>
    </xf>
    <xf numFmtId="0" fontId="6" fillId="0" borderId="30" xfId="120" applyFont="1" applyFill="1" applyBorder="1" applyAlignment="1" quotePrefix="1">
      <alignment horizontal="center" vertical="center" wrapText="1"/>
      <protection/>
    </xf>
    <xf numFmtId="0" fontId="52" fillId="0" borderId="0" xfId="120" applyFont="1" applyFill="1" applyAlignment="1">
      <alignment horizontal="center" vertical="center" wrapText="1" shrinkToFit="1"/>
      <protection/>
    </xf>
    <xf numFmtId="0" fontId="3" fillId="0" borderId="0" xfId="120" applyFont="1" applyFill="1" applyBorder="1" applyAlignment="1">
      <alignment horizontal="left" vertical="center"/>
      <protection/>
    </xf>
    <xf numFmtId="0" fontId="6" fillId="0" borderId="31" xfId="120" applyFont="1" applyFill="1" applyBorder="1" applyAlignment="1">
      <alignment horizontal="center" vertical="center"/>
      <protection/>
    </xf>
    <xf numFmtId="0" fontId="3" fillId="0" borderId="23" xfId="120" applyFont="1" applyFill="1" applyBorder="1" applyAlignment="1">
      <alignment horizontal="center" vertical="center"/>
      <protection/>
    </xf>
    <xf numFmtId="0" fontId="3" fillId="0" borderId="24" xfId="120" applyFont="1" applyFill="1" applyBorder="1" applyAlignment="1">
      <alignment horizontal="center" vertical="center"/>
      <protection/>
    </xf>
    <xf numFmtId="0" fontId="3" fillId="0" borderId="26" xfId="120" applyFont="1" applyFill="1" applyBorder="1" applyAlignment="1">
      <alignment horizontal="center" vertical="center" wrapText="1"/>
      <protection/>
    </xf>
    <xf numFmtId="0" fontId="6" fillId="0" borderId="20" xfId="120" applyFont="1" applyFill="1" applyBorder="1" applyAlignment="1" quotePrefix="1">
      <alignment horizontal="center" vertical="center" wrapText="1"/>
      <protection/>
    </xf>
    <xf numFmtId="0" fontId="3" fillId="0" borderId="15" xfId="120" applyFont="1" applyFill="1" applyBorder="1" applyAlignment="1" quotePrefix="1">
      <alignment horizontal="center" vertical="center" wrapText="1"/>
      <protection/>
    </xf>
    <xf numFmtId="0" fontId="3" fillId="0" borderId="19" xfId="120" applyFont="1" applyFill="1" applyBorder="1" applyAlignment="1" quotePrefix="1">
      <alignment horizontal="center" vertical="center" wrapText="1"/>
      <protection/>
    </xf>
    <xf numFmtId="0" fontId="3" fillId="0" borderId="32" xfId="120" applyFont="1" applyFill="1" applyBorder="1" applyAlignment="1" quotePrefix="1">
      <alignment horizontal="right" vertical="center"/>
      <protection/>
    </xf>
    <xf numFmtId="0" fontId="3" fillId="0" borderId="32" xfId="120" applyFill="1" applyBorder="1" applyAlignment="1">
      <alignment vertical="center"/>
      <protection/>
    </xf>
    <xf numFmtId="0" fontId="9" fillId="0" borderId="40" xfId="115" applyFont="1" applyFill="1" applyBorder="1" applyAlignment="1">
      <alignment horizontal="center" vertical="center"/>
      <protection/>
    </xf>
    <xf numFmtId="0" fontId="9" fillId="0" borderId="29" xfId="115" applyFont="1" applyFill="1" applyBorder="1" applyAlignment="1">
      <alignment horizontal="center" vertical="center"/>
      <protection/>
    </xf>
    <xf numFmtId="0" fontId="9" fillId="0" borderId="22" xfId="115" applyFont="1" applyFill="1" applyBorder="1" applyAlignment="1">
      <alignment horizontal="center" vertical="center"/>
      <protection/>
    </xf>
    <xf numFmtId="0" fontId="9" fillId="0" borderId="25" xfId="115" applyFont="1" applyFill="1" applyBorder="1" applyAlignment="1">
      <alignment horizontal="center" vertical="center"/>
      <protection/>
    </xf>
    <xf numFmtId="0" fontId="9" fillId="0" borderId="31" xfId="115" applyFont="1" applyFill="1" applyBorder="1" applyAlignment="1">
      <alignment horizontal="center" vertical="center"/>
      <protection/>
    </xf>
    <xf numFmtId="0" fontId="9" fillId="0" borderId="26" xfId="115" applyFont="1" applyFill="1" applyBorder="1" applyAlignment="1">
      <alignment horizontal="center" vertical="center" wrapText="1"/>
      <protection/>
    </xf>
    <xf numFmtId="0" fontId="9" fillId="0" borderId="26" xfId="115" applyFont="1" applyFill="1" applyBorder="1" applyAlignment="1">
      <alignment horizontal="center" vertical="center"/>
      <protection/>
    </xf>
    <xf numFmtId="0" fontId="9" fillId="0" borderId="20" xfId="115" applyFont="1" applyFill="1" applyBorder="1" applyAlignment="1">
      <alignment horizontal="center" vertical="center"/>
      <protection/>
    </xf>
    <xf numFmtId="0" fontId="61" fillId="0" borderId="0" xfId="115" applyFont="1" applyFill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 quotePrefix="1">
      <alignment horizontal="center" vertical="center" wrapText="1"/>
    </xf>
    <xf numFmtId="0" fontId="9" fillId="0" borderId="26" xfId="0" applyFont="1" applyFill="1" applyBorder="1" applyAlignment="1" quotePrefix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 quotePrefix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 quotePrefix="1">
      <alignment horizontal="center" vertical="center" wrapText="1"/>
    </xf>
    <xf numFmtId="0" fontId="9" fillId="0" borderId="19" xfId="0" applyFont="1" applyFill="1" applyBorder="1" applyAlignment="1" quotePrefix="1">
      <alignment horizontal="center" vertical="center" wrapText="1"/>
    </xf>
    <xf numFmtId="0" fontId="9" fillId="0" borderId="25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208" fontId="10" fillId="0" borderId="26" xfId="97" applyNumberFormat="1" applyFont="1" applyFill="1" applyBorder="1" applyAlignment="1">
      <alignment horizontal="center" vertical="center" wrapText="1"/>
    </xf>
    <xf numFmtId="0" fontId="10" fillId="0" borderId="26" xfId="97" applyNumberFormat="1" applyFont="1" applyFill="1" applyBorder="1" applyAlignment="1">
      <alignment horizontal="center" vertical="center" wrapText="1"/>
    </xf>
    <xf numFmtId="0" fontId="48" fillId="0" borderId="0" xfId="120" applyFont="1" applyFill="1" applyAlignment="1">
      <alignment horizontal="center" vertical="center"/>
      <protection/>
    </xf>
    <xf numFmtId="0" fontId="9" fillId="0" borderId="31" xfId="120" applyFont="1" applyFill="1" applyBorder="1" applyAlignment="1">
      <alignment horizontal="center" vertical="center" shrinkToFit="1"/>
      <protection/>
    </xf>
    <xf numFmtId="0" fontId="3" fillId="0" borderId="23" xfId="120" applyFont="1" applyFill="1" applyBorder="1" applyAlignment="1">
      <alignment horizontal="center" vertical="center" shrinkToFit="1"/>
      <protection/>
    </xf>
    <xf numFmtId="0" fontId="3" fillId="0" borderId="24" xfId="120" applyFont="1" applyFill="1" applyBorder="1" applyAlignment="1">
      <alignment horizontal="center" vertical="center" shrinkToFit="1"/>
      <protection/>
    </xf>
    <xf numFmtId="0" fontId="3" fillId="0" borderId="29" xfId="120" applyFont="1" applyFill="1" applyBorder="1" applyAlignment="1">
      <alignment horizontal="center" vertical="center" shrinkToFit="1"/>
      <protection/>
    </xf>
    <xf numFmtId="0" fontId="3" fillId="0" borderId="22" xfId="120" applyFont="1" applyFill="1" applyBorder="1" applyAlignment="1">
      <alignment horizontal="center" vertical="center" shrinkToFit="1"/>
      <protection/>
    </xf>
    <xf numFmtId="0" fontId="3" fillId="0" borderId="25" xfId="120" applyFont="1" applyFill="1" applyBorder="1" applyAlignment="1">
      <alignment horizontal="center" vertical="center" shrinkToFit="1"/>
      <protection/>
    </xf>
    <xf numFmtId="0" fontId="3" fillId="0" borderId="22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" fillId="0" borderId="38" xfId="120" applyFont="1" applyFill="1" applyBorder="1" applyAlignment="1">
      <alignment horizontal="center" vertical="center"/>
      <protection/>
    </xf>
    <xf numFmtId="0" fontId="3" fillId="0" borderId="39" xfId="120" applyFont="1" applyFill="1" applyBorder="1" applyAlignment="1">
      <alignment horizontal="center" vertical="center"/>
      <protection/>
    </xf>
    <xf numFmtId="0" fontId="3" fillId="0" borderId="37" xfId="120" applyFont="1" applyFill="1" applyBorder="1" applyAlignment="1">
      <alignment horizontal="center" vertical="center"/>
      <protection/>
    </xf>
    <xf numFmtId="0" fontId="19" fillId="0" borderId="46" xfId="120" applyFont="1" applyFill="1" applyBorder="1" applyAlignment="1">
      <alignment horizontal="center" vertical="center"/>
      <protection/>
    </xf>
    <xf numFmtId="0" fontId="19" fillId="0" borderId="28" xfId="120" applyFont="1" applyFill="1" applyBorder="1" applyAlignment="1">
      <alignment horizontal="center" vertical="center"/>
      <protection/>
    </xf>
    <xf numFmtId="0" fontId="19" fillId="0" borderId="52" xfId="120" applyFont="1" applyFill="1" applyBorder="1" applyAlignment="1">
      <alignment horizontal="center" vertical="center"/>
      <protection/>
    </xf>
    <xf numFmtId="0" fontId="57" fillId="0" borderId="0" xfId="120" applyFont="1" applyFill="1" applyAlignment="1">
      <alignment horizontal="center" wrapText="1"/>
      <protection/>
    </xf>
    <xf numFmtId="0" fontId="57" fillId="0" borderId="0" xfId="120" applyFont="1" applyFill="1" applyAlignment="1">
      <alignment horizontal="center"/>
      <protection/>
    </xf>
    <xf numFmtId="0" fontId="21" fillId="0" borderId="53" xfId="120" applyFont="1" applyFill="1" applyBorder="1" applyAlignment="1">
      <alignment horizontal="center" vertical="center" wrapText="1"/>
      <protection/>
    </xf>
    <xf numFmtId="0" fontId="17" fillId="0" borderId="23" xfId="120" applyFont="1" applyFill="1" applyBorder="1" applyAlignment="1">
      <alignment horizontal="center" vertical="center" wrapText="1"/>
      <protection/>
    </xf>
    <xf numFmtId="0" fontId="17" fillId="0" borderId="54" xfId="120" applyFont="1" applyFill="1" applyBorder="1" applyAlignment="1">
      <alignment horizontal="center" vertical="center" wrapText="1"/>
      <protection/>
    </xf>
    <xf numFmtId="0" fontId="16" fillId="0" borderId="47" xfId="120" applyFont="1" applyFill="1" applyBorder="1" applyAlignment="1">
      <alignment horizontal="center" vertical="center" wrapText="1"/>
      <protection/>
    </xf>
    <xf numFmtId="0" fontId="17" fillId="0" borderId="47" xfId="120" applyFont="1" applyFill="1" applyBorder="1" applyAlignment="1">
      <alignment horizontal="center" vertical="center" wrapText="1"/>
      <protection/>
    </xf>
    <xf numFmtId="0" fontId="17" fillId="0" borderId="38" xfId="120" applyFont="1" applyFill="1" applyBorder="1" applyAlignment="1">
      <alignment horizontal="center" vertical="center" wrapText="1"/>
      <protection/>
    </xf>
    <xf numFmtId="0" fontId="17" fillId="0" borderId="45" xfId="120" applyFont="1" applyFill="1" applyBorder="1" applyAlignment="1">
      <alignment horizontal="center" vertical="center" wrapText="1"/>
      <protection/>
    </xf>
    <xf numFmtId="0" fontId="17" fillId="0" borderId="37" xfId="120" applyFont="1" applyFill="1" applyBorder="1" applyAlignment="1">
      <alignment horizontal="center" vertical="center" wrapText="1"/>
      <protection/>
    </xf>
    <xf numFmtId="0" fontId="16" fillId="0" borderId="46" xfId="120" applyFont="1" applyFill="1" applyBorder="1" applyAlignment="1">
      <alignment horizontal="center" wrapText="1"/>
      <protection/>
    </xf>
    <xf numFmtId="0" fontId="17" fillId="0" borderId="47" xfId="120" applyFont="1" applyFill="1" applyBorder="1" applyAlignment="1">
      <alignment horizontal="center" wrapText="1"/>
      <protection/>
    </xf>
    <xf numFmtId="0" fontId="17" fillId="0" borderId="38" xfId="120" applyFont="1" applyFill="1" applyBorder="1" applyAlignment="1">
      <alignment horizontal="center" wrapText="1"/>
      <protection/>
    </xf>
    <xf numFmtId="0" fontId="17" fillId="0" borderId="28" xfId="120" applyFont="1" applyFill="1" applyBorder="1" applyAlignment="1">
      <alignment horizontal="center" wrapText="1"/>
      <protection/>
    </xf>
    <xf numFmtId="0" fontId="17" fillId="0" borderId="0" xfId="120" applyFont="1" applyFill="1" applyBorder="1" applyAlignment="1">
      <alignment horizontal="center" wrapText="1"/>
      <protection/>
    </xf>
    <xf numFmtId="0" fontId="17" fillId="0" borderId="39" xfId="120" applyFont="1" applyFill="1" applyBorder="1" applyAlignment="1">
      <alignment horizontal="center" wrapText="1"/>
      <protection/>
    </xf>
    <xf numFmtId="0" fontId="3" fillId="0" borderId="33" xfId="120" applyFont="1" applyFill="1" applyBorder="1" applyAlignment="1">
      <alignment horizontal="center" wrapText="1"/>
      <protection/>
    </xf>
    <xf numFmtId="0" fontId="3" fillId="0" borderId="36" xfId="120" applyFont="1" applyFill="1" applyBorder="1" applyAlignment="1">
      <alignment horizontal="center" wrapText="1"/>
      <protection/>
    </xf>
    <xf numFmtId="0" fontId="3" fillId="0" borderId="46" xfId="120" applyFont="1" applyFill="1" applyBorder="1" applyAlignment="1">
      <alignment horizontal="center" vertical="center"/>
      <protection/>
    </xf>
    <xf numFmtId="0" fontId="3" fillId="0" borderId="28" xfId="120" applyFont="1" applyFill="1" applyBorder="1" applyAlignment="1">
      <alignment horizontal="center" vertical="center"/>
      <protection/>
    </xf>
    <xf numFmtId="0" fontId="3" fillId="0" borderId="52" xfId="120" applyFont="1" applyFill="1" applyBorder="1" applyAlignment="1">
      <alignment horizontal="center" vertical="center"/>
      <protection/>
    </xf>
    <xf numFmtId="0" fontId="17" fillId="0" borderId="52" xfId="120" applyFont="1" applyFill="1" applyBorder="1" applyAlignment="1">
      <alignment horizontal="center" wrapText="1"/>
      <protection/>
    </xf>
    <xf numFmtId="0" fontId="17" fillId="0" borderId="45" xfId="120" applyFont="1" applyFill="1" applyBorder="1" applyAlignment="1">
      <alignment horizontal="center" wrapText="1"/>
      <protection/>
    </xf>
    <xf numFmtId="0" fontId="17" fillId="0" borderId="37" xfId="120" applyFont="1" applyFill="1" applyBorder="1" applyAlignment="1">
      <alignment horizontal="center" wrapText="1"/>
      <protection/>
    </xf>
    <xf numFmtId="0" fontId="10" fillId="0" borderId="26" xfId="115" applyFont="1" applyFill="1" applyBorder="1" applyAlignment="1">
      <alignment horizontal="center" vertical="center"/>
      <protection/>
    </xf>
    <xf numFmtId="0" fontId="57" fillId="0" borderId="0" xfId="120" applyFont="1" applyFill="1" applyAlignment="1">
      <alignment horizontal="center" vertical="center"/>
      <protection/>
    </xf>
    <xf numFmtId="0" fontId="3" fillId="0" borderId="55" xfId="120" applyFont="1" applyFill="1" applyBorder="1" applyAlignment="1">
      <alignment horizontal="center" vertical="center"/>
      <protection/>
    </xf>
    <xf numFmtId="0" fontId="3" fillId="0" borderId="56" xfId="120" applyFont="1" applyFill="1" applyBorder="1" applyAlignment="1">
      <alignment horizontal="center" vertical="center"/>
      <protection/>
    </xf>
    <xf numFmtId="0" fontId="16" fillId="0" borderId="57" xfId="120" applyFont="1" applyFill="1" applyBorder="1" applyAlignment="1">
      <alignment horizontal="center" vertical="center" wrapText="1"/>
      <protection/>
    </xf>
    <xf numFmtId="0" fontId="17" fillId="0" borderId="39" xfId="120" applyFont="1" applyFill="1" applyBorder="1" applyAlignment="1">
      <alignment horizontal="center" vertical="center" wrapText="1"/>
      <protection/>
    </xf>
    <xf numFmtId="0" fontId="17" fillId="0" borderId="51" xfId="120" applyFont="1" applyFill="1" applyBorder="1" applyAlignment="1">
      <alignment horizontal="center" vertical="center" wrapText="1"/>
      <protection/>
    </xf>
    <xf numFmtId="0" fontId="16" fillId="0" borderId="55" xfId="120" applyFont="1" applyFill="1" applyBorder="1" applyAlignment="1">
      <alignment horizontal="center" wrapText="1"/>
      <protection/>
    </xf>
    <xf numFmtId="0" fontId="17" fillId="0" borderId="40" xfId="120" applyFont="1" applyFill="1" applyBorder="1" applyAlignment="1">
      <alignment horizontal="center" wrapText="1"/>
      <protection/>
    </xf>
    <xf numFmtId="0" fontId="17" fillId="0" borderId="57" xfId="120" applyFont="1" applyFill="1" applyBorder="1" applyAlignment="1">
      <alignment horizontal="center" wrapText="1"/>
      <protection/>
    </xf>
    <xf numFmtId="0" fontId="17" fillId="0" borderId="43" xfId="120" applyFont="1" applyFill="1" applyBorder="1" applyAlignment="1">
      <alignment horizontal="center" wrapText="1"/>
      <protection/>
    </xf>
    <xf numFmtId="0" fontId="17" fillId="0" borderId="33" xfId="120" applyFont="1" applyFill="1" applyBorder="1" applyAlignment="1">
      <alignment horizontal="center" wrapText="1"/>
      <protection/>
    </xf>
    <xf numFmtId="0" fontId="17" fillId="0" borderId="35" xfId="120" applyFont="1" applyFill="1" applyBorder="1" applyAlignment="1">
      <alignment horizontal="center" wrapText="1"/>
      <protection/>
    </xf>
    <xf numFmtId="0" fontId="16" fillId="0" borderId="34" xfId="120" applyFont="1" applyFill="1" applyBorder="1" applyAlignment="1">
      <alignment horizontal="center" vertical="center" wrapText="1"/>
      <protection/>
    </xf>
    <xf numFmtId="0" fontId="16" fillId="0" borderId="35" xfId="120" applyFont="1" applyFill="1" applyBorder="1" applyAlignment="1">
      <alignment horizontal="center" vertical="center" wrapText="1"/>
      <protection/>
    </xf>
    <xf numFmtId="0" fontId="16" fillId="0" borderId="40" xfId="120" applyFont="1" applyFill="1" applyBorder="1" applyAlignment="1">
      <alignment horizontal="center" wrapText="1"/>
      <protection/>
    </xf>
    <xf numFmtId="0" fontId="16" fillId="0" borderId="57" xfId="120" applyFont="1" applyFill="1" applyBorder="1" applyAlignment="1">
      <alignment horizontal="center" wrapText="1"/>
      <protection/>
    </xf>
    <xf numFmtId="0" fontId="16" fillId="0" borderId="42" xfId="120" applyFont="1" applyFill="1" applyBorder="1" applyAlignment="1">
      <alignment horizontal="center" wrapText="1"/>
      <protection/>
    </xf>
    <xf numFmtId="0" fontId="16" fillId="0" borderId="33" xfId="120" applyFont="1" applyFill="1" applyBorder="1" applyAlignment="1">
      <alignment horizontal="center" wrapText="1"/>
      <protection/>
    </xf>
    <xf numFmtId="0" fontId="16" fillId="0" borderId="28" xfId="120" applyFont="1" applyFill="1" applyBorder="1" applyAlignment="1">
      <alignment horizontal="center" wrapText="1"/>
      <protection/>
    </xf>
    <xf numFmtId="0" fontId="16" fillId="0" borderId="0" xfId="120" applyFont="1" applyFill="1" applyBorder="1" applyAlignment="1">
      <alignment horizontal="center" wrapText="1"/>
      <protection/>
    </xf>
    <xf numFmtId="0" fontId="16" fillId="0" borderId="39" xfId="120" applyFont="1" applyFill="1" applyBorder="1" applyAlignment="1">
      <alignment horizontal="center" wrapText="1"/>
      <protection/>
    </xf>
    <xf numFmtId="0" fontId="16" fillId="0" borderId="52" xfId="120" applyFont="1" applyFill="1" applyBorder="1" applyAlignment="1">
      <alignment horizontal="center" wrapText="1"/>
      <protection/>
    </xf>
    <xf numFmtId="0" fontId="16" fillId="0" borderId="45" xfId="120" applyFont="1" applyFill="1" applyBorder="1" applyAlignment="1">
      <alignment horizontal="center" wrapText="1"/>
      <protection/>
    </xf>
    <xf numFmtId="0" fontId="16" fillId="0" borderId="37" xfId="120" applyFont="1" applyFill="1" applyBorder="1" applyAlignment="1">
      <alignment horizontal="center" wrapText="1"/>
      <protection/>
    </xf>
    <xf numFmtId="0" fontId="3" fillId="0" borderId="52" xfId="120" applyFill="1" applyBorder="1" applyAlignment="1">
      <alignment wrapText="1"/>
      <protection/>
    </xf>
    <xf numFmtId="0" fontId="3" fillId="0" borderId="45" xfId="120" applyFill="1" applyBorder="1" applyAlignment="1">
      <alignment wrapText="1"/>
      <protection/>
    </xf>
    <xf numFmtId="0" fontId="3" fillId="0" borderId="37" xfId="120" applyFill="1" applyBorder="1" applyAlignment="1">
      <alignment wrapText="1"/>
      <protection/>
    </xf>
    <xf numFmtId="0" fontId="3" fillId="0" borderId="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11" fillId="0" borderId="24" xfId="120" applyFont="1" applyFill="1" applyBorder="1" applyAlignment="1">
      <alignment horizontal="center" vertical="center"/>
      <protection/>
    </xf>
    <xf numFmtId="183" fontId="11" fillId="0" borderId="25" xfId="120" applyNumberFormat="1" applyFont="1" applyFill="1" applyBorder="1" applyAlignment="1">
      <alignment horizontal="center" vertical="center"/>
      <protection/>
    </xf>
    <xf numFmtId="183" fontId="11" fillId="0" borderId="32" xfId="120" applyNumberFormat="1" applyFont="1" applyFill="1" applyBorder="1" applyAlignment="1">
      <alignment horizontal="center" vertical="center"/>
      <protection/>
    </xf>
    <xf numFmtId="183" fontId="11" fillId="0" borderId="24" xfId="120" applyNumberFormat="1" applyFont="1" applyFill="1" applyBorder="1" applyAlignment="1">
      <alignment horizontal="center" vertical="center"/>
      <protection/>
    </xf>
    <xf numFmtId="0" fontId="11" fillId="0" borderId="32" xfId="120" applyFont="1" applyFill="1" applyBorder="1" applyAlignment="1">
      <alignment horizontal="center" vertical="center"/>
      <protection/>
    </xf>
    <xf numFmtId="0" fontId="11" fillId="0" borderId="0" xfId="120" applyFont="1" applyFill="1" applyBorder="1" applyAlignment="1">
      <alignment vertical="center"/>
      <protection/>
    </xf>
    <xf numFmtId="183" fontId="11" fillId="0" borderId="25" xfId="0" applyNumberFormat="1" applyFont="1" applyFill="1" applyBorder="1" applyAlignment="1">
      <alignment horizontal="center" vertical="center" shrinkToFit="1"/>
    </xf>
    <xf numFmtId="183" fontId="11" fillId="0" borderId="32" xfId="0" applyNumberFormat="1" applyFont="1" applyFill="1" applyBorder="1" applyAlignment="1">
      <alignment horizontal="center" vertical="center" shrinkToFit="1"/>
    </xf>
    <xf numFmtId="183" fontId="3" fillId="0" borderId="32" xfId="120" applyNumberFormat="1" applyFont="1" applyFill="1" applyBorder="1" applyAlignment="1">
      <alignment horizontal="center" vertical="center" shrinkToFit="1"/>
      <protection/>
    </xf>
    <xf numFmtId="183" fontId="3" fillId="0" borderId="24" xfId="120" applyNumberFormat="1" applyFont="1" applyFill="1" applyBorder="1" applyAlignment="1">
      <alignment horizontal="center" vertical="center" shrinkToFit="1"/>
      <protection/>
    </xf>
    <xf numFmtId="0" fontId="11" fillId="0" borderId="0" xfId="120" applyFont="1" applyFill="1" applyBorder="1" applyAlignment="1">
      <alignment horizontal="center" vertical="center"/>
      <protection/>
    </xf>
    <xf numFmtId="0" fontId="64" fillId="0" borderId="24" xfId="115" applyFont="1" applyFill="1" applyBorder="1" applyAlignment="1">
      <alignment horizontal="center" vertical="center"/>
      <protection/>
    </xf>
    <xf numFmtId="0" fontId="64" fillId="0" borderId="32" xfId="115" applyFont="1" applyFill="1" applyBorder="1" applyAlignment="1">
      <alignment horizontal="center" vertical="center"/>
      <protection/>
    </xf>
    <xf numFmtId="0" fontId="64" fillId="0" borderId="24" xfId="115" applyFont="1" applyFill="1" applyBorder="1" applyAlignment="1">
      <alignment horizontal="center" vertical="center"/>
      <protection/>
    </xf>
    <xf numFmtId="0" fontId="64" fillId="0" borderId="32" xfId="115" applyFont="1" applyFill="1" applyBorder="1" applyAlignment="1">
      <alignment horizontal="center" vertical="center"/>
      <protection/>
    </xf>
    <xf numFmtId="0" fontId="64" fillId="0" borderId="0" xfId="115" applyFont="1" applyFill="1">
      <alignment vertical="center"/>
      <protection/>
    </xf>
    <xf numFmtId="0" fontId="9" fillId="0" borderId="23" xfId="115" applyFont="1" applyFill="1" applyBorder="1" applyAlignment="1">
      <alignment horizontal="center" vertical="center"/>
      <protection/>
    </xf>
    <xf numFmtId="0" fontId="9" fillId="0" borderId="0" xfId="115" applyFont="1" applyFill="1" applyBorder="1" applyAlignment="1">
      <alignment horizontal="center" vertical="center"/>
      <protection/>
    </xf>
    <xf numFmtId="0" fontId="9" fillId="0" borderId="23" xfId="115" applyFont="1" applyFill="1" applyBorder="1" applyAlignment="1">
      <alignment horizontal="center" vertical="center"/>
      <protection/>
    </xf>
    <xf numFmtId="0" fontId="3" fillId="0" borderId="0" xfId="116" applyFont="1" applyFill="1" applyAlignment="1">
      <alignment horizontal="right" vertical="center" wrapText="1"/>
      <protection/>
    </xf>
    <xf numFmtId="0" fontId="63" fillId="0" borderId="0" xfId="123" applyFont="1" applyFill="1" applyBorder="1" applyAlignment="1">
      <alignment horizontal="right" vertical="center"/>
      <protection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41" fontId="11" fillId="0" borderId="25" xfId="94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195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 quotePrefix="1">
      <alignment horizontal="center" vertical="center"/>
    </xf>
    <xf numFmtId="185" fontId="3" fillId="0" borderId="32" xfId="0" applyNumberFormat="1" applyFont="1" applyFill="1" applyBorder="1" applyAlignment="1">
      <alignment horizontal="center" vertical="center" wrapText="1"/>
    </xf>
    <xf numFmtId="186" fontId="3" fillId="0" borderId="32" xfId="0" applyNumberFormat="1" applyFont="1" applyFill="1" applyBorder="1" applyAlignment="1">
      <alignment horizontal="center" vertical="center" wrapText="1"/>
    </xf>
    <xf numFmtId="195" fontId="3" fillId="0" borderId="32" xfId="0" applyNumberFormat="1" applyFont="1" applyFill="1" applyBorder="1" applyAlignment="1">
      <alignment horizontal="center" vertical="center" wrapText="1"/>
    </xf>
    <xf numFmtId="183" fontId="3" fillId="0" borderId="32" xfId="0" applyNumberFormat="1" applyFont="1" applyFill="1" applyBorder="1" applyAlignment="1">
      <alignment horizontal="center" vertical="center" wrapText="1"/>
    </xf>
    <xf numFmtId="196" fontId="3" fillId="0" borderId="32" xfId="0" applyNumberFormat="1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/>
    </xf>
    <xf numFmtId="186" fontId="11" fillId="0" borderId="32" xfId="0" applyNumberFormat="1" applyFont="1" applyFill="1" applyBorder="1" applyAlignment="1">
      <alignment horizontal="center" vertical="center" wrapText="1"/>
    </xf>
    <xf numFmtId="183" fontId="11" fillId="0" borderId="32" xfId="0" applyNumberFormat="1" applyFont="1" applyFill="1" applyBorder="1" applyAlignment="1">
      <alignment horizontal="center" vertical="center" wrapText="1"/>
    </xf>
    <xf numFmtId="187" fontId="11" fillId="0" borderId="32" xfId="0" applyNumberFormat="1" applyFont="1" applyFill="1" applyBorder="1" applyAlignment="1">
      <alignment horizontal="center" vertical="center" wrapText="1" shrinkToFit="1"/>
    </xf>
    <xf numFmtId="0" fontId="11" fillId="0" borderId="32" xfId="0" applyNumberFormat="1" applyFont="1" applyFill="1" applyBorder="1" applyAlignment="1">
      <alignment horizontal="center" vertical="center" wrapText="1"/>
    </xf>
    <xf numFmtId="177" fontId="11" fillId="0" borderId="32" xfId="0" applyNumberFormat="1" applyFont="1" applyFill="1" applyBorder="1" applyAlignment="1">
      <alignment horizontal="center" vertical="center" wrapText="1" shrinkToFit="1"/>
    </xf>
    <xf numFmtId="186" fontId="11" fillId="0" borderId="32" xfId="0" applyNumberFormat="1" applyFont="1" applyFill="1" applyBorder="1" applyAlignment="1">
      <alignment horizontal="center" vertical="center" wrapText="1" shrinkToFit="1"/>
    </xf>
    <xf numFmtId="182" fontId="11" fillId="0" borderId="32" xfId="0" applyNumberFormat="1" applyFont="1" applyFill="1" applyBorder="1" applyAlignment="1">
      <alignment horizontal="center" vertical="center" wrapText="1"/>
    </xf>
    <xf numFmtId="178" fontId="11" fillId="0" borderId="24" xfId="0" applyNumberFormat="1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horizontal="center" vertical="center" wrapText="1" shrinkToFit="1"/>
    </xf>
    <xf numFmtId="3" fontId="11" fillId="0" borderId="32" xfId="121" applyNumberFormat="1" applyFont="1" applyFill="1" applyBorder="1" applyAlignment="1">
      <alignment horizontal="center" vertical="center" wrapText="1"/>
      <protection/>
    </xf>
    <xf numFmtId="3" fontId="11" fillId="0" borderId="24" xfId="121" applyNumberFormat="1" applyFont="1" applyFill="1" applyBorder="1" applyAlignment="1">
      <alignment horizontal="center" vertical="center" wrapText="1"/>
      <protection/>
    </xf>
    <xf numFmtId="0" fontId="11" fillId="0" borderId="0" xfId="120" applyFont="1" applyFill="1" applyBorder="1" applyAlignment="1">
      <alignment horizontal="left" vertical="center"/>
      <protection/>
    </xf>
    <xf numFmtId="183" fontId="11" fillId="0" borderId="24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shrinkToFit="1"/>
    </xf>
    <xf numFmtId="0" fontId="9" fillId="0" borderId="0" xfId="116" applyFont="1" applyFill="1" applyBorder="1" applyAlignment="1">
      <alignment vertical="center"/>
      <protection/>
    </xf>
    <xf numFmtId="0" fontId="48" fillId="0" borderId="0" xfId="117" applyFont="1" applyFill="1" applyAlignment="1">
      <alignment horizontal="center" vertical="center"/>
      <protection/>
    </xf>
    <xf numFmtId="0" fontId="0" fillId="0" borderId="0" xfId="117" applyFont="1" applyFill="1">
      <alignment vertical="center"/>
      <protection/>
    </xf>
    <xf numFmtId="0" fontId="3" fillId="0" borderId="0" xfId="117" applyFont="1" applyFill="1" applyAlignment="1">
      <alignment vertical="center"/>
      <protection/>
    </xf>
    <xf numFmtId="0" fontId="3" fillId="0" borderId="0" xfId="117" applyFont="1" applyFill="1">
      <alignment vertical="center"/>
      <protection/>
    </xf>
    <xf numFmtId="0" fontId="3" fillId="0" borderId="32" xfId="117" applyFont="1" applyFill="1" applyBorder="1" applyAlignment="1">
      <alignment horizontal="right" vertical="center"/>
      <protection/>
    </xf>
    <xf numFmtId="0" fontId="3" fillId="0" borderId="26" xfId="117" applyFont="1" applyFill="1" applyBorder="1" applyAlignment="1">
      <alignment horizontal="center" vertical="center"/>
      <protection/>
    </xf>
    <xf numFmtId="0" fontId="3" fillId="0" borderId="26" xfId="117" applyFont="1" applyFill="1" applyBorder="1" applyAlignment="1">
      <alignment horizontal="center" vertical="center" wrapText="1"/>
      <protection/>
    </xf>
    <xf numFmtId="0" fontId="3" fillId="0" borderId="29" xfId="116" applyFont="1" applyFill="1" applyBorder="1" applyAlignment="1">
      <alignment horizontal="center" vertical="center" wrapText="1" shrinkToFit="1"/>
      <protection/>
    </xf>
    <xf numFmtId="0" fontId="3" fillId="0" borderId="22" xfId="116" applyFont="1" applyFill="1" applyBorder="1" applyAlignment="1">
      <alignment horizontal="center" vertical="center" shrinkToFit="1"/>
      <protection/>
    </xf>
    <xf numFmtId="0" fontId="3" fillId="0" borderId="25" xfId="116" applyFont="1" applyFill="1" applyBorder="1" applyAlignment="1">
      <alignment horizontal="center" vertical="center" shrinkToFit="1"/>
      <protection/>
    </xf>
    <xf numFmtId="0" fontId="11" fillId="0" borderId="0" xfId="116" applyFont="1" applyFill="1" applyBorder="1" applyAlignment="1">
      <alignment horizontal="center" vertical="center" shrinkToFit="1"/>
      <protection/>
    </xf>
    <xf numFmtId="0" fontId="11" fillId="0" borderId="22" xfId="116" applyFont="1" applyFill="1" applyBorder="1" applyAlignment="1">
      <alignment horizontal="center" vertical="center" shrinkToFit="1"/>
      <protection/>
    </xf>
    <xf numFmtId="0" fontId="3" fillId="0" borderId="0" xfId="116" applyFont="1" applyFill="1" applyBorder="1" applyAlignment="1">
      <alignment horizontal="center" vertical="center" shrinkToFit="1"/>
      <protection/>
    </xf>
    <xf numFmtId="0" fontId="3" fillId="0" borderId="22" xfId="116" applyFont="1" applyFill="1" applyBorder="1" applyAlignment="1">
      <alignment horizontal="center" vertical="center" shrinkToFit="1"/>
      <protection/>
    </xf>
    <xf numFmtId="0" fontId="3" fillId="0" borderId="32" xfId="116" applyFont="1" applyFill="1" applyBorder="1" applyAlignment="1">
      <alignment horizontal="center" vertical="center" shrinkToFit="1"/>
      <protection/>
    </xf>
    <xf numFmtId="0" fontId="3" fillId="0" borderId="25" xfId="116" applyFont="1" applyFill="1" applyBorder="1" applyAlignment="1">
      <alignment horizontal="center" vertical="center" shrinkToFit="1"/>
      <protection/>
    </xf>
    <xf numFmtId="189" fontId="3" fillId="0" borderId="22" xfId="94" applyNumberFormat="1" applyFont="1" applyFill="1" applyBorder="1" applyAlignment="1">
      <alignment horizontal="right" vertical="center" wrapText="1" indent="1"/>
    </xf>
    <xf numFmtId="189" fontId="3" fillId="0" borderId="0" xfId="94" applyNumberFormat="1" applyFont="1" applyFill="1" applyBorder="1" applyAlignment="1">
      <alignment horizontal="right" vertical="center" wrapText="1" indent="1"/>
    </xf>
    <xf numFmtId="189" fontId="3" fillId="0" borderId="40" xfId="94" applyNumberFormat="1" applyFont="1" applyFill="1" applyBorder="1" applyAlignment="1">
      <alignment horizontal="right" vertical="center" wrapText="1" indent="1"/>
    </xf>
    <xf numFmtId="189" fontId="3" fillId="0" borderId="0" xfId="94" applyNumberFormat="1" applyFont="1" applyFill="1" applyBorder="1" applyAlignment="1">
      <alignment horizontal="right" vertical="center" wrapText="1" indent="1" shrinkToFit="1"/>
    </xf>
    <xf numFmtId="189" fontId="11" fillId="0" borderId="0" xfId="94" applyNumberFormat="1" applyFont="1" applyFill="1" applyBorder="1" applyAlignment="1">
      <alignment horizontal="right" vertical="center" wrapText="1" indent="1"/>
    </xf>
    <xf numFmtId="189" fontId="11" fillId="0" borderId="22" xfId="94" applyNumberFormat="1" applyFont="1" applyFill="1" applyBorder="1" applyAlignment="1">
      <alignment horizontal="right" vertical="center" wrapText="1" indent="1"/>
    </xf>
    <xf numFmtId="189" fontId="3" fillId="0" borderId="32" xfId="94" applyNumberFormat="1" applyFont="1" applyFill="1" applyBorder="1" applyAlignment="1">
      <alignment horizontal="right" vertical="center" wrapText="1" indent="1"/>
    </xf>
    <xf numFmtId="0" fontId="11" fillId="0" borderId="24" xfId="0" applyFont="1" applyFill="1" applyBorder="1" applyAlignment="1">
      <alignment horizontal="center" vertical="center" shrinkToFit="1"/>
    </xf>
    <xf numFmtId="41" fontId="11" fillId="0" borderId="32" xfId="95" applyFont="1" applyFill="1" applyBorder="1" applyAlignment="1">
      <alignment vertical="center"/>
    </xf>
    <xf numFmtId="189" fontId="11" fillId="0" borderId="32" xfId="95" applyNumberFormat="1" applyFont="1" applyFill="1" applyBorder="1" applyAlignment="1">
      <alignment vertical="center"/>
    </xf>
    <xf numFmtId="41" fontId="11" fillId="0" borderId="32" xfId="94" applyFont="1" applyFill="1" applyBorder="1" applyAlignment="1">
      <alignment vertical="center"/>
    </xf>
    <xf numFmtId="189" fontId="11" fillId="0" borderId="32" xfId="95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179" fontId="3" fillId="0" borderId="32" xfId="120" applyNumberFormat="1" applyFont="1" applyFill="1" applyBorder="1" applyAlignment="1">
      <alignment horizontal="center" vertical="center"/>
      <protection/>
    </xf>
    <xf numFmtId="179" fontId="11" fillId="0" borderId="32" xfId="120" applyNumberFormat="1" applyFont="1" applyFill="1" applyBorder="1" applyAlignment="1">
      <alignment horizontal="center" vertical="center"/>
      <protection/>
    </xf>
    <xf numFmtId="179" fontId="3" fillId="0" borderId="24" xfId="120" applyNumberFormat="1" applyFont="1" applyFill="1" applyBorder="1" applyAlignment="1">
      <alignment horizontal="center" vertical="center"/>
      <protection/>
    </xf>
    <xf numFmtId="196" fontId="11" fillId="0" borderId="32" xfId="120" applyNumberFormat="1" applyFont="1" applyFill="1" applyBorder="1" applyAlignment="1">
      <alignment horizontal="center" vertical="center"/>
      <protection/>
    </xf>
    <xf numFmtId="0" fontId="17" fillId="0" borderId="24" xfId="120" applyFont="1" applyFill="1" applyBorder="1" applyAlignment="1">
      <alignment horizontal="center" vertical="center"/>
      <protection/>
    </xf>
    <xf numFmtId="0" fontId="0" fillId="0" borderId="0" xfId="115" applyFont="1" applyFill="1">
      <alignment vertical="center"/>
      <protection/>
    </xf>
    <xf numFmtId="0" fontId="71" fillId="0" borderId="0" xfId="115" applyFont="1" applyFill="1" applyAlignment="1">
      <alignment vertical="center"/>
      <protection/>
    </xf>
    <xf numFmtId="0" fontId="71" fillId="0" borderId="0" xfId="115" applyFont="1" applyFill="1" applyAlignment="1">
      <alignment horizontal="right" vertical="center"/>
      <protection/>
    </xf>
    <xf numFmtId="0" fontId="10" fillId="0" borderId="20" xfId="115" applyFont="1" applyFill="1" applyBorder="1" applyAlignment="1">
      <alignment horizontal="center" vertical="center" wrapText="1"/>
      <protection/>
    </xf>
    <xf numFmtId="0" fontId="0" fillId="0" borderId="29" xfId="115" applyFont="1" applyFill="1" applyBorder="1" applyAlignment="1">
      <alignment horizontal="center" vertical="center" wrapText="1"/>
      <protection/>
    </xf>
    <xf numFmtId="0" fontId="10" fillId="0" borderId="19" xfId="115" applyFont="1" applyFill="1" applyBorder="1" applyAlignment="1">
      <alignment horizontal="center" vertical="center" wrapText="1"/>
      <protection/>
    </xf>
    <xf numFmtId="0" fontId="0" fillId="0" borderId="25" xfId="115" applyFont="1" applyFill="1" applyBorder="1" applyAlignment="1">
      <alignment horizontal="center" vertical="center"/>
      <protection/>
    </xf>
    <xf numFmtId="235" fontId="3" fillId="0" borderId="29" xfId="115" applyNumberFormat="1" applyFont="1" applyFill="1" applyBorder="1" applyAlignment="1">
      <alignment horizontal="right" vertical="center" wrapText="1" indent="1"/>
      <protection/>
    </xf>
    <xf numFmtId="234" fontId="3" fillId="0" borderId="40" xfId="115" applyNumberFormat="1" applyFont="1" applyFill="1" applyBorder="1" applyAlignment="1">
      <alignment horizontal="right" vertical="center" wrapText="1" indent="1"/>
      <protection/>
    </xf>
    <xf numFmtId="236" fontId="3" fillId="0" borderId="40" xfId="115" applyNumberFormat="1" applyFont="1" applyFill="1" applyBorder="1" applyAlignment="1">
      <alignment horizontal="right" vertical="center" wrapText="1" indent="1"/>
      <protection/>
    </xf>
    <xf numFmtId="0" fontId="9" fillId="0" borderId="0" xfId="116" applyFont="1" applyFill="1" applyBorder="1" applyAlignment="1">
      <alignment horizontal="center" vertical="center" shrinkToFit="1"/>
      <protection/>
    </xf>
    <xf numFmtId="235" fontId="3" fillId="0" borderId="22" xfId="115" applyNumberFormat="1" applyFont="1" applyFill="1" applyBorder="1" applyAlignment="1">
      <alignment horizontal="right" vertical="center" wrapText="1" indent="1"/>
      <protection/>
    </xf>
    <xf numFmtId="234" fontId="3" fillId="0" borderId="0" xfId="115" applyNumberFormat="1" applyFont="1" applyFill="1" applyBorder="1" applyAlignment="1">
      <alignment horizontal="right" vertical="center" wrapText="1" indent="1"/>
      <protection/>
    </xf>
    <xf numFmtId="236" fontId="3" fillId="0" borderId="0" xfId="115" applyNumberFormat="1" applyFont="1" applyFill="1" applyBorder="1" applyAlignment="1">
      <alignment horizontal="right" vertical="center" wrapText="1" indent="1"/>
      <protection/>
    </xf>
    <xf numFmtId="0" fontId="9" fillId="0" borderId="32" xfId="116" applyFont="1" applyFill="1" applyBorder="1" applyAlignment="1">
      <alignment horizontal="center" vertical="center" shrinkToFit="1"/>
      <protection/>
    </xf>
    <xf numFmtId="235" fontId="3" fillId="0" borderId="25" xfId="115" applyNumberFormat="1" applyFont="1" applyFill="1" applyBorder="1" applyAlignment="1">
      <alignment horizontal="right" vertical="center" wrapText="1" indent="1"/>
      <protection/>
    </xf>
    <xf numFmtId="234" fontId="3" fillId="0" borderId="32" xfId="115" applyNumberFormat="1" applyFont="1" applyFill="1" applyBorder="1" applyAlignment="1">
      <alignment horizontal="right" vertical="center" wrapText="1" indent="1"/>
      <protection/>
    </xf>
    <xf numFmtId="236" fontId="3" fillId="0" borderId="32" xfId="115" applyNumberFormat="1" applyFont="1" applyFill="1" applyBorder="1" applyAlignment="1">
      <alignment horizontal="right" vertical="center" wrapText="1" indent="1"/>
      <protection/>
    </xf>
    <xf numFmtId="0" fontId="9" fillId="0" borderId="40" xfId="116" applyFont="1" applyFill="1" applyBorder="1" applyAlignment="1">
      <alignment horizontal="left" vertical="center" shrinkToFit="1"/>
      <protection/>
    </xf>
    <xf numFmtId="0" fontId="9" fillId="0" borderId="40" xfId="116" applyFont="1" applyFill="1" applyBorder="1" applyAlignment="1">
      <alignment vertical="center" shrinkToFit="1"/>
      <protection/>
    </xf>
    <xf numFmtId="0" fontId="3" fillId="0" borderId="40" xfId="0" applyFont="1" applyFill="1" applyBorder="1" applyAlignment="1">
      <alignment vertical="center"/>
    </xf>
    <xf numFmtId="0" fontId="74" fillId="0" borderId="0" xfId="115" applyFont="1" applyFill="1" applyAlignment="1">
      <alignment horizontal="center" vertical="center"/>
      <protection/>
    </xf>
    <xf numFmtId="0" fontId="11" fillId="0" borderId="23" xfId="0" applyFont="1" applyFill="1" applyBorder="1" applyAlignment="1">
      <alignment horizontal="center" vertical="center" shrinkToFit="1"/>
    </xf>
    <xf numFmtId="177" fontId="11" fillId="0" borderId="0" xfId="0" applyNumberFormat="1" applyFont="1" applyFill="1" applyAlignment="1">
      <alignment horizontal="center" vertical="center" shrinkToFit="1"/>
    </xf>
    <xf numFmtId="176" fontId="11" fillId="0" borderId="0" xfId="0" applyNumberFormat="1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3" fillId="0" borderId="23" xfId="0" applyFont="1" applyFill="1" applyBorder="1" applyAlignment="1" quotePrefix="1">
      <alignment horizontal="center" vertical="center" shrinkToFit="1"/>
    </xf>
    <xf numFmtId="177" fontId="3" fillId="0" borderId="22" xfId="0" applyNumberFormat="1" applyFont="1" applyFill="1" applyBorder="1" applyAlignment="1">
      <alignment horizontal="center" vertical="center" wrapText="1" shrinkToFit="1"/>
    </xf>
    <xf numFmtId="205" fontId="3" fillId="0" borderId="0" xfId="0" applyNumberFormat="1" applyFont="1" applyFill="1" applyBorder="1" applyAlignment="1">
      <alignment horizontal="center" vertical="center" wrapText="1"/>
    </xf>
    <xf numFmtId="222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 shrinkToFit="1"/>
    </xf>
    <xf numFmtId="179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 quotePrefix="1">
      <alignment horizontal="center" vertical="center" shrinkToFit="1"/>
    </xf>
    <xf numFmtId="0" fontId="3" fillId="0" borderId="24" xfId="0" applyFont="1" applyFill="1" applyBorder="1" applyAlignment="1" quotePrefix="1">
      <alignment horizontal="center" vertical="center" shrinkToFit="1"/>
    </xf>
    <xf numFmtId="177" fontId="3" fillId="0" borderId="25" xfId="0" applyNumberFormat="1" applyFont="1" applyFill="1" applyBorder="1" applyAlignment="1">
      <alignment horizontal="center" vertical="center" wrapText="1"/>
    </xf>
    <xf numFmtId="205" fontId="3" fillId="0" borderId="32" xfId="0" applyNumberFormat="1" applyFont="1" applyFill="1" applyBorder="1" applyAlignment="1">
      <alignment horizontal="center" vertical="center" wrapText="1"/>
    </xf>
    <xf numFmtId="222" fontId="3" fillId="0" borderId="32" xfId="0" applyNumberFormat="1" applyFont="1" applyFill="1" applyBorder="1" applyAlignment="1">
      <alignment horizontal="center" vertical="center" wrapText="1"/>
    </xf>
    <xf numFmtId="177" fontId="3" fillId="0" borderId="32" xfId="0" applyNumberFormat="1" applyFont="1" applyFill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Alignment="1">
      <alignment horizontal="center" vertical="center" wrapText="1" shrinkToFit="1"/>
    </xf>
    <xf numFmtId="178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 quotePrefix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178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 quotePrefix="1">
      <alignment horizontal="center" vertical="center"/>
    </xf>
    <xf numFmtId="0" fontId="48" fillId="0" borderId="0" xfId="119" applyFont="1" applyFill="1" applyAlignment="1">
      <alignment horizontal="center" vertical="center"/>
      <protection/>
    </xf>
    <xf numFmtId="0" fontId="0" fillId="0" borderId="0" xfId="119" applyFont="1" applyFill="1">
      <alignment vertical="center"/>
      <protection/>
    </xf>
    <xf numFmtId="0" fontId="3" fillId="0" borderId="0" xfId="119" applyFont="1" applyFill="1" applyAlignment="1">
      <alignment vertical="center"/>
      <protection/>
    </xf>
    <xf numFmtId="0" fontId="3" fillId="0" borderId="0" xfId="119" applyFont="1" applyFill="1">
      <alignment vertical="center"/>
      <protection/>
    </xf>
    <xf numFmtId="0" fontId="3" fillId="0" borderId="32" xfId="119" applyFont="1" applyFill="1" applyBorder="1" applyAlignment="1">
      <alignment horizontal="right" vertical="center"/>
      <protection/>
    </xf>
    <xf numFmtId="0" fontId="3" fillId="0" borderId="26" xfId="119" applyFont="1" applyFill="1" applyBorder="1" applyAlignment="1">
      <alignment horizontal="center" vertical="center" wrapText="1"/>
      <protection/>
    </xf>
    <xf numFmtId="0" fontId="3" fillId="0" borderId="26" xfId="119" applyFont="1" applyFill="1" applyBorder="1" applyAlignment="1">
      <alignment horizontal="center" vertical="center"/>
      <protection/>
    </xf>
    <xf numFmtId="0" fontId="3" fillId="0" borderId="29" xfId="115" applyFont="1" applyFill="1" applyBorder="1" applyAlignment="1">
      <alignment horizontal="center" vertical="center" wrapText="1"/>
      <protection/>
    </xf>
    <xf numFmtId="0" fontId="3" fillId="0" borderId="22" xfId="115" applyFont="1" applyFill="1" applyBorder="1" applyAlignment="1">
      <alignment horizontal="center" vertical="center" wrapText="1"/>
      <protection/>
    </xf>
    <xf numFmtId="0" fontId="3" fillId="0" borderId="25" xfId="115" applyFont="1" applyFill="1" applyBorder="1" applyAlignment="1">
      <alignment horizontal="center" vertical="center" wrapText="1"/>
      <protection/>
    </xf>
    <xf numFmtId="0" fontId="3" fillId="0" borderId="15" xfId="119" applyFont="1" applyFill="1" applyBorder="1" applyAlignment="1">
      <alignment horizontal="center" vertical="center"/>
      <protection/>
    </xf>
    <xf numFmtId="0" fontId="3" fillId="0" borderId="22" xfId="119" applyFont="1" applyFill="1" applyBorder="1" applyAlignment="1">
      <alignment horizontal="right" vertical="center" wrapText="1" indent="1"/>
      <protection/>
    </xf>
    <xf numFmtId="0" fontId="3" fillId="0" borderId="0" xfId="119" applyFont="1" applyFill="1" applyBorder="1" applyAlignment="1">
      <alignment horizontal="right" vertical="center" wrapText="1" indent="1"/>
      <protection/>
    </xf>
    <xf numFmtId="0" fontId="3" fillId="0" borderId="22" xfId="115" applyFont="1" applyFill="1" applyBorder="1" applyAlignment="1">
      <alignment horizontal="center" vertical="center" wrapText="1"/>
      <protection/>
    </xf>
    <xf numFmtId="0" fontId="11" fillId="0" borderId="15" xfId="119" applyFont="1" applyFill="1" applyBorder="1" applyAlignment="1">
      <alignment horizontal="center" vertical="center" wrapText="1"/>
      <protection/>
    </xf>
    <xf numFmtId="0" fontId="11" fillId="0" borderId="22" xfId="119" applyFont="1" applyFill="1" applyBorder="1" applyAlignment="1">
      <alignment horizontal="right" vertical="center" wrapText="1" indent="1"/>
      <protection/>
    </xf>
    <xf numFmtId="0" fontId="11" fillId="0" borderId="0" xfId="119" applyFont="1" applyFill="1" applyBorder="1" applyAlignment="1">
      <alignment horizontal="right" vertical="center" wrapText="1" indent="1"/>
      <protection/>
    </xf>
    <xf numFmtId="230" fontId="3" fillId="0" borderId="0" xfId="119" applyNumberFormat="1" applyFont="1" applyFill="1" applyBorder="1" applyAlignment="1">
      <alignment horizontal="right" vertical="center" wrapText="1" indent="1"/>
      <protection/>
    </xf>
    <xf numFmtId="0" fontId="3" fillId="0" borderId="19" xfId="119" applyFont="1" applyFill="1" applyBorder="1" applyAlignment="1">
      <alignment horizontal="center" vertical="center"/>
      <protection/>
    </xf>
    <xf numFmtId="0" fontId="3" fillId="0" borderId="25" xfId="119" applyFont="1" applyFill="1" applyBorder="1" applyAlignment="1">
      <alignment horizontal="right" vertical="center" wrapText="1" indent="1"/>
      <protection/>
    </xf>
    <xf numFmtId="0" fontId="3" fillId="0" borderId="32" xfId="119" applyFont="1" applyFill="1" applyBorder="1" applyAlignment="1">
      <alignment horizontal="right" vertical="center" wrapText="1" indent="1"/>
      <protection/>
    </xf>
    <xf numFmtId="179" fontId="3" fillId="0" borderId="32" xfId="94" applyNumberFormat="1" applyFont="1" applyFill="1" applyBorder="1" applyAlignment="1">
      <alignment horizontal="center" vertical="center" wrapText="1"/>
    </xf>
    <xf numFmtId="179" fontId="3" fillId="0" borderId="24" xfId="94" applyNumberFormat="1" applyFont="1" applyFill="1" applyBorder="1" applyAlignment="1">
      <alignment horizontal="center" vertical="center" wrapText="1"/>
    </xf>
    <xf numFmtId="178" fontId="11" fillId="0" borderId="32" xfId="94" applyNumberFormat="1" applyFont="1" applyFill="1" applyBorder="1" applyAlignment="1">
      <alignment horizontal="center" vertical="center"/>
    </xf>
    <xf numFmtId="178" fontId="11" fillId="0" borderId="32" xfId="94" applyNumberFormat="1" applyFont="1" applyFill="1" applyBorder="1" applyAlignment="1">
      <alignment horizontal="center" vertical="center" wrapText="1"/>
    </xf>
    <xf numFmtId="0" fontId="11" fillId="0" borderId="0" xfId="120" applyFont="1" applyFill="1" applyAlignment="1">
      <alignment horizontal="center" vertical="center"/>
      <protection/>
    </xf>
  </cellXfs>
  <cellStyles count="11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백분율 3" xfId="88"/>
    <cellStyle name="보통" xfId="89"/>
    <cellStyle name="뷭?_BOOKSHIP" xfId="90"/>
    <cellStyle name="설명 텍스트" xfId="91"/>
    <cellStyle name="셀 확인" xfId="92"/>
    <cellStyle name="Comma" xfId="93"/>
    <cellStyle name="Comma [0]" xfId="94"/>
    <cellStyle name="쉼표 [0] 2" xfId="95"/>
    <cellStyle name="쉼표 [0] 3 2" xfId="96"/>
    <cellStyle name="쉼표 [0]_13 환경" xfId="97"/>
    <cellStyle name="스타일 1" xfId="98"/>
    <cellStyle name="안건회계법인" xfId="99"/>
    <cellStyle name="연결된 셀" xfId="100"/>
    <cellStyle name="Followed Hyperlink" xfId="101"/>
    <cellStyle name="요약" xfId="102"/>
    <cellStyle name="입력" xfId="103"/>
    <cellStyle name="제목" xfId="104"/>
    <cellStyle name="제목 1" xfId="105"/>
    <cellStyle name="제목 2" xfId="106"/>
    <cellStyle name="제목 3" xfId="107"/>
    <cellStyle name="제목 4" xfId="108"/>
    <cellStyle name="좋음" xfId="109"/>
    <cellStyle name="출력" xfId="110"/>
    <cellStyle name="콤마 [0]_ 견적기준 FLOW " xfId="111"/>
    <cellStyle name="콤마_ 견적기준 FLOW " xfId="112"/>
    <cellStyle name="Currency" xfId="113"/>
    <cellStyle name="Currency [0]" xfId="114"/>
    <cellStyle name="표준 2" xfId="115"/>
    <cellStyle name="표준 3" xfId="116"/>
    <cellStyle name="표준 3 3" xfId="117"/>
    <cellStyle name="표준 4" xfId="118"/>
    <cellStyle name="표준 4 2" xfId="119"/>
    <cellStyle name="표준_13.환경" xfId="120"/>
    <cellStyle name="표준_6.생활폐기물매립지" xfId="121"/>
    <cellStyle name="표준_kc-elec system check list" xfId="122"/>
    <cellStyle name="표준_녹색환경과" xfId="123"/>
    <cellStyle name="표준_인구" xfId="124"/>
    <cellStyle name="Hyperlink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11"/>
  <sheetViews>
    <sheetView zoomScaleSheetLayoutView="100" zoomScalePageLayoutView="0" workbookViewId="0" topLeftCell="A1">
      <selection activeCell="D21" sqref="D21"/>
    </sheetView>
  </sheetViews>
  <sheetFormatPr defaultColWidth="7.10546875" defaultRowHeight="13.5"/>
  <cols>
    <col min="1" max="1" width="12.6640625" style="59" customWidth="1"/>
    <col min="2" max="13" width="5.77734375" style="59" customWidth="1"/>
    <col min="14" max="14" width="9.88671875" style="59" customWidth="1"/>
    <col min="15" max="15" width="11.10546875" style="59" customWidth="1"/>
    <col min="16" max="16384" width="7.10546875" style="59" customWidth="1"/>
  </cols>
  <sheetData>
    <row r="1" spans="1:15" ht="22.5" customHeight="1">
      <c r="A1" s="57" t="s">
        <v>202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0.25" customHeight="1">
      <c r="A2" s="59" t="s">
        <v>161</v>
      </c>
      <c r="O2" s="60" t="s">
        <v>162</v>
      </c>
    </row>
    <row r="3" spans="1:16" s="62" customFormat="1" ht="45" customHeight="1">
      <c r="A3" s="266" t="s">
        <v>88</v>
      </c>
      <c r="B3" s="272" t="s">
        <v>203</v>
      </c>
      <c r="C3" s="273"/>
      <c r="D3" s="273"/>
      <c r="E3" s="273"/>
      <c r="F3" s="273"/>
      <c r="G3" s="274"/>
      <c r="H3" s="275" t="s">
        <v>204</v>
      </c>
      <c r="I3" s="276"/>
      <c r="J3" s="276"/>
      <c r="K3" s="276"/>
      <c r="L3" s="276"/>
      <c r="M3" s="277"/>
      <c r="N3" s="268" t="s">
        <v>205</v>
      </c>
      <c r="O3" s="270" t="s">
        <v>89</v>
      </c>
      <c r="P3" s="61"/>
    </row>
    <row r="4" spans="1:16" s="62" customFormat="1" ht="45" customHeight="1">
      <c r="A4" s="267"/>
      <c r="B4" s="63" t="s">
        <v>206</v>
      </c>
      <c r="C4" s="64" t="s">
        <v>207</v>
      </c>
      <c r="D4" s="64" t="s">
        <v>208</v>
      </c>
      <c r="E4" s="64" t="s">
        <v>209</v>
      </c>
      <c r="F4" s="64" t="s">
        <v>210</v>
      </c>
      <c r="G4" s="65" t="s">
        <v>211</v>
      </c>
      <c r="H4" s="63" t="s">
        <v>206</v>
      </c>
      <c r="I4" s="66" t="s">
        <v>197</v>
      </c>
      <c r="J4" s="66" t="s">
        <v>198</v>
      </c>
      <c r="K4" s="66" t="s">
        <v>199</v>
      </c>
      <c r="L4" s="64" t="s">
        <v>200</v>
      </c>
      <c r="M4" s="65" t="s">
        <v>201</v>
      </c>
      <c r="N4" s="269"/>
      <c r="O4" s="271"/>
      <c r="P4" s="61"/>
    </row>
    <row r="5" spans="1:16" s="69" customFormat="1" ht="27.75" customHeight="1">
      <c r="A5" s="19" t="s">
        <v>184</v>
      </c>
      <c r="B5" s="14">
        <v>186</v>
      </c>
      <c r="C5" s="15">
        <v>0</v>
      </c>
      <c r="D5" s="15">
        <v>0</v>
      </c>
      <c r="E5" s="15">
        <v>0</v>
      </c>
      <c r="F5" s="16">
        <v>94</v>
      </c>
      <c r="G5" s="16">
        <v>92</v>
      </c>
      <c r="H5" s="14">
        <v>516</v>
      </c>
      <c r="I5" s="15">
        <v>0</v>
      </c>
      <c r="J5" s="15">
        <v>0</v>
      </c>
      <c r="K5" s="15">
        <v>0</v>
      </c>
      <c r="L5" s="16">
        <v>29</v>
      </c>
      <c r="M5" s="16">
        <v>487</v>
      </c>
      <c r="N5" s="16">
        <v>135</v>
      </c>
      <c r="O5" s="67" t="s">
        <v>184</v>
      </c>
      <c r="P5" s="68"/>
    </row>
    <row r="6" spans="1:16" s="69" customFormat="1" ht="27.75" customHeight="1">
      <c r="A6" s="19" t="s">
        <v>311</v>
      </c>
      <c r="B6" s="14">
        <v>186</v>
      </c>
      <c r="C6" s="15">
        <v>0</v>
      </c>
      <c r="D6" s="15">
        <v>0</v>
      </c>
      <c r="E6" s="15">
        <v>0</v>
      </c>
      <c r="F6" s="16">
        <v>94</v>
      </c>
      <c r="G6" s="16">
        <v>92</v>
      </c>
      <c r="H6" s="14">
        <v>509</v>
      </c>
      <c r="I6" s="15">
        <v>0</v>
      </c>
      <c r="J6" s="15">
        <v>0</v>
      </c>
      <c r="K6" s="15">
        <v>0</v>
      </c>
      <c r="L6" s="16">
        <v>28</v>
      </c>
      <c r="M6" s="16">
        <v>481</v>
      </c>
      <c r="N6" s="16">
        <v>135</v>
      </c>
      <c r="O6" s="67" t="s">
        <v>311</v>
      </c>
      <c r="P6" s="68"/>
    </row>
    <row r="7" spans="1:16" s="69" customFormat="1" ht="27.75" customHeight="1">
      <c r="A7" s="19" t="s">
        <v>334</v>
      </c>
      <c r="B7" s="14">
        <v>179</v>
      </c>
      <c r="C7" s="15">
        <v>0</v>
      </c>
      <c r="D7" s="15">
        <v>0</v>
      </c>
      <c r="E7" s="15">
        <v>0</v>
      </c>
      <c r="F7" s="16">
        <v>91</v>
      </c>
      <c r="G7" s="237">
        <v>88</v>
      </c>
      <c r="H7" s="16">
        <v>477</v>
      </c>
      <c r="I7" s="15">
        <v>0</v>
      </c>
      <c r="J7" s="15">
        <v>0</v>
      </c>
      <c r="K7" s="15">
        <v>0</v>
      </c>
      <c r="L7" s="16">
        <v>28</v>
      </c>
      <c r="M7" s="16">
        <v>449</v>
      </c>
      <c r="N7" s="16">
        <v>137</v>
      </c>
      <c r="O7" s="67" t="s">
        <v>334</v>
      </c>
      <c r="P7" s="68"/>
    </row>
    <row r="8" spans="1:16" s="69" customFormat="1" ht="27.75" customHeight="1">
      <c r="A8" s="19" t="s">
        <v>375</v>
      </c>
      <c r="B8" s="14">
        <v>154</v>
      </c>
      <c r="C8" s="15">
        <v>0</v>
      </c>
      <c r="D8" s="15">
        <v>0</v>
      </c>
      <c r="E8" s="15">
        <v>0</v>
      </c>
      <c r="F8" s="16">
        <v>90</v>
      </c>
      <c r="G8" s="237">
        <v>64</v>
      </c>
      <c r="H8" s="16">
        <v>409</v>
      </c>
      <c r="I8" s="15">
        <v>0</v>
      </c>
      <c r="J8" s="15">
        <v>0</v>
      </c>
      <c r="K8" s="15">
        <v>0</v>
      </c>
      <c r="L8" s="16">
        <v>19</v>
      </c>
      <c r="M8" s="16">
        <v>390</v>
      </c>
      <c r="N8" s="237">
        <v>133</v>
      </c>
      <c r="O8" s="256" t="s">
        <v>375</v>
      </c>
      <c r="P8" s="68"/>
    </row>
    <row r="9" spans="1:15" s="452" customFormat="1" ht="27.75" customHeight="1">
      <c r="A9" s="447" t="s">
        <v>388</v>
      </c>
      <c r="B9" s="448">
        <v>173</v>
      </c>
      <c r="C9" s="449">
        <v>0</v>
      </c>
      <c r="D9" s="449">
        <v>0</v>
      </c>
      <c r="E9" s="449">
        <v>0</v>
      </c>
      <c r="F9" s="449">
        <v>90</v>
      </c>
      <c r="G9" s="450">
        <v>83</v>
      </c>
      <c r="H9" s="449">
        <v>432</v>
      </c>
      <c r="I9" s="449">
        <v>0</v>
      </c>
      <c r="J9" s="449">
        <v>0</v>
      </c>
      <c r="K9" s="449">
        <v>0</v>
      </c>
      <c r="L9" s="449">
        <v>27</v>
      </c>
      <c r="M9" s="449">
        <v>405</v>
      </c>
      <c r="N9" s="450">
        <v>133</v>
      </c>
      <c r="O9" s="451" t="s">
        <v>388</v>
      </c>
    </row>
    <row r="10" spans="1:25" s="70" customFormat="1" ht="16.5" customHeight="1">
      <c r="A10" s="70" t="s">
        <v>391</v>
      </c>
      <c r="N10" s="109"/>
      <c r="O10" s="467" t="s">
        <v>390</v>
      </c>
      <c r="Y10" s="109"/>
    </row>
    <row r="11" ht="12.75">
      <c r="N11" s="466"/>
    </row>
  </sheetData>
  <sheetProtection/>
  <mergeCells count="5">
    <mergeCell ref="A3:A4"/>
    <mergeCell ref="N3:N4"/>
    <mergeCell ref="O3:O4"/>
    <mergeCell ref="B3:G3"/>
    <mergeCell ref="H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zoomScaleSheetLayoutView="85" zoomScalePageLayoutView="0" workbookViewId="0" topLeftCell="A10">
      <selection activeCell="L24" sqref="L24"/>
    </sheetView>
  </sheetViews>
  <sheetFormatPr defaultColWidth="7.10546875" defaultRowHeight="13.5"/>
  <cols>
    <col min="1" max="1" width="7.10546875" style="29" customWidth="1"/>
    <col min="2" max="2" width="10.6640625" style="29" customWidth="1"/>
    <col min="3" max="3" width="8.99609375" style="29" customWidth="1"/>
    <col min="4" max="4" width="9.10546875" style="29" customWidth="1"/>
    <col min="5" max="5" width="8.77734375" style="29" customWidth="1"/>
    <col min="6" max="6" width="8.10546875" style="29" customWidth="1"/>
    <col min="7" max="7" width="8.5546875" style="29" customWidth="1"/>
    <col min="8" max="8" width="8.6640625" style="29" customWidth="1"/>
    <col min="9" max="9" width="9.3359375" style="29" customWidth="1"/>
    <col min="10" max="10" width="8.77734375" style="29" customWidth="1"/>
    <col min="11" max="11" width="11.3359375" style="29" customWidth="1"/>
    <col min="12" max="14" width="5.6640625" style="29" customWidth="1"/>
    <col min="15" max="15" width="7.77734375" style="29" customWidth="1"/>
    <col min="16" max="19" width="7.10546875" style="29" customWidth="1"/>
    <col min="20" max="20" width="5.99609375" style="29" bestFit="1" customWidth="1"/>
    <col min="21" max="21" width="7.5546875" style="29" bestFit="1" customWidth="1"/>
    <col min="22" max="16384" width="7.10546875" style="29" customWidth="1"/>
  </cols>
  <sheetData>
    <row r="1" spans="1:16" ht="50.25" customHeight="1">
      <c r="A1" s="386" t="s">
        <v>308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3" spans="1:15" ht="6.75" customHeight="1">
      <c r="A3" s="388" t="s">
        <v>243</v>
      </c>
      <c r="B3" s="391" t="s">
        <v>181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3"/>
      <c r="O3" s="383" t="s">
        <v>244</v>
      </c>
    </row>
    <row r="4" spans="1:15" s="129" customFormat="1" ht="12.75">
      <c r="A4" s="389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5"/>
      <c r="O4" s="384"/>
    </row>
    <row r="5" spans="1:15" s="129" customFormat="1" ht="12.75">
      <c r="A5" s="389"/>
      <c r="B5" s="130" t="s">
        <v>44</v>
      </c>
      <c r="C5" s="396" t="s">
        <v>182</v>
      </c>
      <c r="D5" s="397"/>
      <c r="E5" s="398"/>
      <c r="F5" s="396" t="s">
        <v>183</v>
      </c>
      <c r="G5" s="397"/>
      <c r="H5" s="398"/>
      <c r="I5" s="131" t="s">
        <v>48</v>
      </c>
      <c r="J5" s="131" t="s">
        <v>245</v>
      </c>
      <c r="K5" s="131" t="s">
        <v>246</v>
      </c>
      <c r="L5" s="396" t="s">
        <v>55</v>
      </c>
      <c r="M5" s="397"/>
      <c r="N5" s="398"/>
      <c r="O5" s="384"/>
    </row>
    <row r="6" spans="1:15" s="129" customFormat="1" ht="12.75">
      <c r="A6" s="389"/>
      <c r="B6" s="132" t="s">
        <v>247</v>
      </c>
      <c r="C6" s="399" t="s">
        <v>46</v>
      </c>
      <c r="D6" s="400"/>
      <c r="E6" s="401"/>
      <c r="F6" s="399" t="s">
        <v>47</v>
      </c>
      <c r="G6" s="400"/>
      <c r="H6" s="401"/>
      <c r="I6" s="133" t="s">
        <v>49</v>
      </c>
      <c r="J6" s="134" t="s">
        <v>248</v>
      </c>
      <c r="K6" s="133" t="s">
        <v>54</v>
      </c>
      <c r="L6" s="399" t="s">
        <v>56</v>
      </c>
      <c r="M6" s="400"/>
      <c r="N6" s="401"/>
      <c r="O6" s="384"/>
    </row>
    <row r="7" spans="1:15" s="129" customFormat="1" ht="25.5">
      <c r="A7" s="389"/>
      <c r="B7" s="135"/>
      <c r="C7" s="131" t="s">
        <v>62</v>
      </c>
      <c r="D7" s="131" t="s">
        <v>63</v>
      </c>
      <c r="E7" s="131" t="s">
        <v>64</v>
      </c>
      <c r="F7" s="131" t="s">
        <v>62</v>
      </c>
      <c r="G7" s="131" t="s">
        <v>63</v>
      </c>
      <c r="H7" s="131" t="s">
        <v>64</v>
      </c>
      <c r="I7" s="402" t="s">
        <v>50</v>
      </c>
      <c r="J7" s="134" t="s">
        <v>51</v>
      </c>
      <c r="K7" s="136"/>
      <c r="L7" s="131" t="s">
        <v>65</v>
      </c>
      <c r="M7" s="131" t="s">
        <v>67</v>
      </c>
      <c r="N7" s="131" t="s">
        <v>69</v>
      </c>
      <c r="O7" s="384"/>
    </row>
    <row r="8" spans="1:15" s="59" customFormat="1" ht="25.5">
      <c r="A8" s="390"/>
      <c r="B8" s="128" t="s">
        <v>45</v>
      </c>
      <c r="C8" s="137" t="s">
        <v>249</v>
      </c>
      <c r="D8" s="137" t="s">
        <v>250</v>
      </c>
      <c r="E8" s="137" t="s">
        <v>73</v>
      </c>
      <c r="F8" s="137" t="s">
        <v>249</v>
      </c>
      <c r="G8" s="137" t="s">
        <v>250</v>
      </c>
      <c r="H8" s="137" t="s">
        <v>73</v>
      </c>
      <c r="I8" s="403"/>
      <c r="J8" s="137" t="s">
        <v>52</v>
      </c>
      <c r="K8" s="137" t="s">
        <v>239</v>
      </c>
      <c r="L8" s="137" t="s">
        <v>66</v>
      </c>
      <c r="M8" s="137" t="s">
        <v>68</v>
      </c>
      <c r="N8" s="137" t="s">
        <v>70</v>
      </c>
      <c r="O8" s="385"/>
    </row>
    <row r="9" spans="1:15" s="23" customFormat="1" ht="27" customHeight="1">
      <c r="A9" s="33" t="s">
        <v>184</v>
      </c>
      <c r="B9" s="24" t="s">
        <v>264</v>
      </c>
      <c r="C9" s="138">
        <v>600</v>
      </c>
      <c r="D9" s="138">
        <v>88</v>
      </c>
      <c r="E9" s="138" t="s">
        <v>180</v>
      </c>
      <c r="F9" s="138">
        <v>531</v>
      </c>
      <c r="G9" s="138">
        <v>56</v>
      </c>
      <c r="H9" s="138" t="s">
        <v>180</v>
      </c>
      <c r="I9" s="138" t="s">
        <v>87</v>
      </c>
      <c r="J9" s="138">
        <v>9387</v>
      </c>
      <c r="K9" s="138" t="s">
        <v>87</v>
      </c>
      <c r="L9" s="138" t="s">
        <v>87</v>
      </c>
      <c r="M9" s="138" t="s">
        <v>87</v>
      </c>
      <c r="N9" s="138" t="s">
        <v>87</v>
      </c>
      <c r="O9" s="34" t="s">
        <v>184</v>
      </c>
    </row>
    <row r="10" spans="1:15" s="23" customFormat="1" ht="27" customHeight="1">
      <c r="A10" s="33" t="s">
        <v>289</v>
      </c>
      <c r="B10" s="24" t="s">
        <v>240</v>
      </c>
      <c r="C10" s="138" t="s">
        <v>87</v>
      </c>
      <c r="D10" s="138">
        <v>688</v>
      </c>
      <c r="E10" s="138" t="s">
        <v>87</v>
      </c>
      <c r="F10" s="138" t="s">
        <v>87</v>
      </c>
      <c r="G10" s="138">
        <v>574</v>
      </c>
      <c r="H10" s="138" t="s">
        <v>87</v>
      </c>
      <c r="I10" s="138" t="s">
        <v>87</v>
      </c>
      <c r="J10" s="138">
        <v>9387</v>
      </c>
      <c r="K10" s="138" t="s">
        <v>87</v>
      </c>
      <c r="L10" s="138" t="s">
        <v>87</v>
      </c>
      <c r="M10" s="138" t="s">
        <v>87</v>
      </c>
      <c r="N10" s="138" t="s">
        <v>87</v>
      </c>
      <c r="O10" s="34" t="s">
        <v>291</v>
      </c>
    </row>
    <row r="11" spans="1:15" s="23" customFormat="1" ht="27" customHeight="1">
      <c r="A11" s="33" t="s">
        <v>334</v>
      </c>
      <c r="B11" s="24" t="s">
        <v>340</v>
      </c>
      <c r="C11" s="138" t="s">
        <v>87</v>
      </c>
      <c r="D11" s="138">
        <v>688</v>
      </c>
      <c r="E11" s="138" t="s">
        <v>87</v>
      </c>
      <c r="F11" s="138" t="s">
        <v>87</v>
      </c>
      <c r="G11" s="138">
        <v>501</v>
      </c>
      <c r="H11" s="138" t="s">
        <v>87</v>
      </c>
      <c r="I11" s="138" t="s">
        <v>87</v>
      </c>
      <c r="J11" s="138">
        <v>9387</v>
      </c>
      <c r="K11" s="138" t="s">
        <v>87</v>
      </c>
      <c r="L11" s="138" t="s">
        <v>87</v>
      </c>
      <c r="M11" s="138" t="s">
        <v>87</v>
      </c>
      <c r="N11" s="138" t="s">
        <v>87</v>
      </c>
      <c r="O11" s="34" t="s">
        <v>334</v>
      </c>
    </row>
    <row r="12" spans="1:15" s="23" customFormat="1" ht="27" customHeight="1">
      <c r="A12" s="33" t="s">
        <v>375</v>
      </c>
      <c r="B12" s="24" t="s">
        <v>240</v>
      </c>
      <c r="C12" s="138" t="s">
        <v>87</v>
      </c>
      <c r="D12" s="138">
        <v>688</v>
      </c>
      <c r="E12" s="138" t="s">
        <v>87</v>
      </c>
      <c r="F12" s="138" t="s">
        <v>87</v>
      </c>
      <c r="G12" s="138">
        <v>493</v>
      </c>
      <c r="H12" s="138" t="s">
        <v>87</v>
      </c>
      <c r="I12" s="138" t="s">
        <v>87</v>
      </c>
      <c r="J12" s="138">
        <v>9387</v>
      </c>
      <c r="K12" s="138" t="s">
        <v>87</v>
      </c>
      <c r="L12" s="138" t="s">
        <v>87</v>
      </c>
      <c r="M12" s="138" t="s">
        <v>87</v>
      </c>
      <c r="N12" s="138" t="s">
        <v>87</v>
      </c>
      <c r="O12" s="34" t="s">
        <v>375</v>
      </c>
    </row>
    <row r="13" spans="1:15" s="452" customFormat="1" ht="27" customHeight="1">
      <c r="A13" s="39" t="s">
        <v>388</v>
      </c>
      <c r="B13" s="451" t="s">
        <v>240</v>
      </c>
      <c r="C13" s="539" t="s">
        <v>87</v>
      </c>
      <c r="D13" s="540">
        <v>688</v>
      </c>
      <c r="E13" s="539" t="s">
        <v>87</v>
      </c>
      <c r="F13" s="539" t="s">
        <v>87</v>
      </c>
      <c r="G13" s="540">
        <v>477</v>
      </c>
      <c r="H13" s="539" t="s">
        <v>87</v>
      </c>
      <c r="I13" s="539" t="s">
        <v>87</v>
      </c>
      <c r="J13" s="540">
        <v>9387</v>
      </c>
      <c r="K13" s="232" t="s">
        <v>432</v>
      </c>
      <c r="L13" s="539" t="s">
        <v>87</v>
      </c>
      <c r="M13" s="539" t="s">
        <v>87</v>
      </c>
      <c r="N13" s="541" t="s">
        <v>87</v>
      </c>
      <c r="O13" s="40" t="s">
        <v>431</v>
      </c>
    </row>
    <row r="14" spans="6:7" s="129" customFormat="1" ht="19.5" customHeight="1">
      <c r="F14" s="139"/>
      <c r="G14" s="140"/>
    </row>
    <row r="15" spans="1:9" s="129" customFormat="1" ht="18.75" customHeight="1">
      <c r="A15" s="380" t="s">
        <v>253</v>
      </c>
      <c r="B15" s="396" t="s">
        <v>254</v>
      </c>
      <c r="C15" s="397"/>
      <c r="D15" s="397"/>
      <c r="E15" s="397"/>
      <c r="F15" s="397"/>
      <c r="G15" s="397"/>
      <c r="H15" s="398"/>
      <c r="I15" s="404" t="s">
        <v>244</v>
      </c>
    </row>
    <row r="16" spans="1:9" s="129" customFormat="1" ht="18" customHeight="1">
      <c r="A16" s="381"/>
      <c r="B16" s="407" t="s">
        <v>43</v>
      </c>
      <c r="C16" s="408"/>
      <c r="D16" s="408"/>
      <c r="E16" s="408"/>
      <c r="F16" s="408"/>
      <c r="G16" s="408"/>
      <c r="H16" s="409"/>
      <c r="I16" s="405"/>
    </row>
    <row r="17" spans="1:9" s="129" customFormat="1" ht="17.25" customHeight="1">
      <c r="A17" s="381"/>
      <c r="B17" s="131" t="s">
        <v>57</v>
      </c>
      <c r="C17" s="396" t="s">
        <v>255</v>
      </c>
      <c r="D17" s="397"/>
      <c r="E17" s="397"/>
      <c r="F17" s="397"/>
      <c r="G17" s="398"/>
      <c r="H17" s="131" t="s">
        <v>59</v>
      </c>
      <c r="I17" s="405"/>
    </row>
    <row r="18" spans="1:9" s="129" customFormat="1" ht="17.25" customHeight="1">
      <c r="A18" s="381"/>
      <c r="B18" s="134" t="s">
        <v>247</v>
      </c>
      <c r="C18" s="407" t="s">
        <v>241</v>
      </c>
      <c r="D18" s="408"/>
      <c r="E18" s="408"/>
      <c r="F18" s="408"/>
      <c r="G18" s="409"/>
      <c r="H18" s="134" t="s">
        <v>247</v>
      </c>
      <c r="I18" s="405"/>
    </row>
    <row r="19" spans="1:9" s="129" customFormat="1" ht="12.75">
      <c r="A19" s="381"/>
      <c r="B19" s="136"/>
      <c r="C19" s="141" t="s">
        <v>256</v>
      </c>
      <c r="D19" s="134" t="s">
        <v>257</v>
      </c>
      <c r="E19" s="134" t="s">
        <v>258</v>
      </c>
      <c r="F19" s="134" t="s">
        <v>259</v>
      </c>
      <c r="G19" s="141" t="s">
        <v>260</v>
      </c>
      <c r="H19" s="136"/>
      <c r="I19" s="405"/>
    </row>
    <row r="20" spans="1:9" s="129" customFormat="1" ht="25.5">
      <c r="A20" s="382"/>
      <c r="B20" s="137" t="s">
        <v>58</v>
      </c>
      <c r="C20" s="137" t="s">
        <v>242</v>
      </c>
      <c r="D20" s="142" t="s">
        <v>261</v>
      </c>
      <c r="E20" s="142" t="s">
        <v>262</v>
      </c>
      <c r="F20" s="142" t="s">
        <v>263</v>
      </c>
      <c r="G20" s="137" t="s">
        <v>61</v>
      </c>
      <c r="H20" s="142" t="s">
        <v>74</v>
      </c>
      <c r="I20" s="406"/>
    </row>
    <row r="21" spans="1:9" s="35" customFormat="1" ht="27" customHeight="1">
      <c r="A21" s="31" t="s">
        <v>252</v>
      </c>
      <c r="B21" s="20">
        <v>15</v>
      </c>
      <c r="C21" s="20">
        <f>SUM(D21:G21)</f>
        <v>42</v>
      </c>
      <c r="D21" s="20" t="s">
        <v>251</v>
      </c>
      <c r="E21" s="20">
        <v>5</v>
      </c>
      <c r="F21" s="20">
        <v>12</v>
      </c>
      <c r="G21" s="20">
        <v>25</v>
      </c>
      <c r="H21" s="20">
        <v>42</v>
      </c>
      <c r="I21" s="32" t="s">
        <v>252</v>
      </c>
    </row>
    <row r="22" spans="1:9" s="35" customFormat="1" ht="27" customHeight="1">
      <c r="A22" s="31" t="s">
        <v>289</v>
      </c>
      <c r="B22" s="20">
        <v>15</v>
      </c>
      <c r="C22" s="20">
        <v>42</v>
      </c>
      <c r="D22" s="20" t="s">
        <v>87</v>
      </c>
      <c r="E22" s="20">
        <v>5</v>
      </c>
      <c r="F22" s="20">
        <v>12</v>
      </c>
      <c r="G22" s="20">
        <v>25</v>
      </c>
      <c r="H22" s="20">
        <v>42</v>
      </c>
      <c r="I22" s="32" t="s">
        <v>291</v>
      </c>
    </row>
    <row r="23" spans="1:9" s="35" customFormat="1" ht="27" customHeight="1">
      <c r="A23" s="31" t="s">
        <v>334</v>
      </c>
      <c r="B23" s="20">
        <v>15</v>
      </c>
      <c r="C23" s="138">
        <f>SUM(D23:G23)</f>
        <v>43</v>
      </c>
      <c r="D23" s="20" t="s">
        <v>87</v>
      </c>
      <c r="E23" s="20">
        <v>5</v>
      </c>
      <c r="F23" s="20">
        <v>13</v>
      </c>
      <c r="G23" s="20">
        <v>25</v>
      </c>
      <c r="H23" s="20">
        <v>43</v>
      </c>
      <c r="I23" s="32" t="s">
        <v>334</v>
      </c>
    </row>
    <row r="24" spans="1:9" s="35" customFormat="1" ht="27" customHeight="1">
      <c r="A24" s="31" t="s">
        <v>375</v>
      </c>
      <c r="B24" s="20">
        <v>13</v>
      </c>
      <c r="C24" s="138">
        <v>37</v>
      </c>
      <c r="D24" s="20" t="s">
        <v>87</v>
      </c>
      <c r="E24" s="20">
        <v>3</v>
      </c>
      <c r="F24" s="20">
        <v>11</v>
      </c>
      <c r="G24" s="20">
        <v>23</v>
      </c>
      <c r="H24" s="20">
        <v>37</v>
      </c>
      <c r="I24" s="32" t="s">
        <v>375</v>
      </c>
    </row>
    <row r="25" spans="1:9" s="457" customFormat="1" ht="27" customHeight="1">
      <c r="A25" s="39" t="s">
        <v>393</v>
      </c>
      <c r="B25" s="451">
        <v>11</v>
      </c>
      <c r="C25" s="540">
        <v>0</v>
      </c>
      <c r="D25" s="540">
        <v>3</v>
      </c>
      <c r="E25" s="542">
        <v>9</v>
      </c>
      <c r="F25" s="542">
        <v>20</v>
      </c>
      <c r="G25" s="542">
        <v>32</v>
      </c>
      <c r="H25" s="543" t="s">
        <v>87</v>
      </c>
      <c r="I25" s="40" t="s">
        <v>393</v>
      </c>
    </row>
    <row r="26" spans="1:7" s="125" customFormat="1" ht="21" customHeight="1">
      <c r="A26" s="124" t="s">
        <v>339</v>
      </c>
      <c r="B26" s="124"/>
      <c r="G26" s="126" t="s">
        <v>347</v>
      </c>
    </row>
  </sheetData>
  <sheetProtection/>
  <mergeCells count="17">
    <mergeCell ref="F6:H6"/>
    <mergeCell ref="I7:I8"/>
    <mergeCell ref="B15:H15"/>
    <mergeCell ref="I15:I20"/>
    <mergeCell ref="B16:H16"/>
    <mergeCell ref="C17:G17"/>
    <mergeCell ref="C18:G18"/>
    <mergeCell ref="A15:A20"/>
    <mergeCell ref="O3:O8"/>
    <mergeCell ref="A1:P1"/>
    <mergeCell ref="A3:A8"/>
    <mergeCell ref="B3:N4"/>
    <mergeCell ref="C5:E5"/>
    <mergeCell ref="F5:H5"/>
    <mergeCell ref="L5:N5"/>
    <mergeCell ref="C6:E6"/>
    <mergeCell ref="L6:N6"/>
  </mergeCells>
  <printOptions/>
  <pageMargins left="0.63" right="0.62" top="0.34" bottom="0.61" header="0.22" footer="0.2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"/>
  <sheetViews>
    <sheetView tabSelected="1" zoomScalePageLayoutView="0" workbookViewId="0" topLeftCell="A1">
      <selection activeCell="B26" sqref="B26"/>
    </sheetView>
  </sheetViews>
  <sheetFormatPr defaultColWidth="8.88671875" defaultRowHeight="13.5"/>
  <cols>
    <col min="1" max="5" width="22.88671875" style="156" customWidth="1"/>
    <col min="6" max="8" width="4.99609375" style="156" customWidth="1"/>
    <col min="9" max="11" width="5.3359375" style="156" customWidth="1"/>
    <col min="12" max="12" width="5.77734375" style="156" customWidth="1"/>
    <col min="13" max="13" width="5.6640625" style="156" customWidth="1"/>
    <col min="14" max="14" width="5.77734375" style="156" customWidth="1"/>
    <col min="15" max="20" width="4.99609375" style="156" customWidth="1"/>
    <col min="21" max="21" width="11.77734375" style="156" customWidth="1"/>
    <col min="22" max="16384" width="8.88671875" style="156" customWidth="1"/>
  </cols>
  <sheetData>
    <row r="1" spans="1:10" s="184" customFormat="1" ht="25.5">
      <c r="A1" s="565" t="s">
        <v>433</v>
      </c>
      <c r="B1" s="565"/>
      <c r="C1" s="565"/>
      <c r="D1" s="565"/>
      <c r="E1" s="565"/>
      <c r="F1" s="182"/>
      <c r="G1" s="183"/>
      <c r="H1" s="183"/>
      <c r="I1" s="183"/>
      <c r="J1" s="183"/>
    </row>
    <row r="2" spans="1:10" s="127" customFormat="1" ht="13.5">
      <c r="A2" s="544"/>
      <c r="B2" s="544"/>
      <c r="C2" s="544"/>
      <c r="D2" s="544"/>
      <c r="E2" s="544"/>
      <c r="F2" s="185"/>
      <c r="G2" s="186"/>
      <c r="H2" s="186"/>
      <c r="I2" s="186"/>
      <c r="J2" s="186"/>
    </row>
    <row r="3" spans="1:5" ht="26.25" customHeight="1">
      <c r="A3" s="545" t="s">
        <v>434</v>
      </c>
      <c r="B3" s="544"/>
      <c r="C3" s="544"/>
      <c r="D3" s="544"/>
      <c r="E3" s="546" t="s">
        <v>435</v>
      </c>
    </row>
    <row r="4" spans="1:5" ht="31.5" customHeight="1">
      <c r="A4" s="410"/>
      <c r="B4" s="547" t="s">
        <v>436</v>
      </c>
      <c r="C4" s="547" t="s">
        <v>437</v>
      </c>
      <c r="D4" s="547" t="s">
        <v>438</v>
      </c>
      <c r="E4" s="548" t="s">
        <v>439</v>
      </c>
    </row>
    <row r="5" spans="1:5" ht="31.5" customHeight="1">
      <c r="A5" s="410"/>
      <c r="B5" s="549"/>
      <c r="C5" s="549"/>
      <c r="D5" s="549"/>
      <c r="E5" s="550"/>
    </row>
    <row r="6" spans="1:5" ht="31.5" customHeight="1">
      <c r="A6" s="520" t="s">
        <v>393</v>
      </c>
      <c r="B6" s="551">
        <v>604670</v>
      </c>
      <c r="C6" s="552">
        <v>186335.1</v>
      </c>
      <c r="D6" s="553">
        <f>C6/B6</f>
        <v>0.30815998809267864</v>
      </c>
      <c r="E6" s="521" t="s">
        <v>393</v>
      </c>
    </row>
    <row r="7" spans="1:5" ht="31.5" customHeight="1">
      <c r="A7" s="554" t="s">
        <v>440</v>
      </c>
      <c r="B7" s="555">
        <v>445457</v>
      </c>
      <c r="C7" s="556">
        <v>137272</v>
      </c>
      <c r="D7" s="557">
        <f>C7/B7</f>
        <v>0.30815993462893165</v>
      </c>
      <c r="E7" s="523" t="s">
        <v>441</v>
      </c>
    </row>
    <row r="8" spans="1:5" ht="31.5" customHeight="1">
      <c r="A8" s="558" t="s">
        <v>442</v>
      </c>
      <c r="B8" s="559">
        <v>159213</v>
      </c>
      <c r="C8" s="560">
        <v>49063.07</v>
      </c>
      <c r="D8" s="561">
        <f>C8/B8</f>
        <v>0.30815994925037526</v>
      </c>
      <c r="E8" s="525" t="s">
        <v>443</v>
      </c>
    </row>
    <row r="9" spans="1:5" ht="13.5">
      <c r="A9" s="562" t="s">
        <v>444</v>
      </c>
      <c r="B9" s="562"/>
      <c r="D9" s="564" t="s">
        <v>348</v>
      </c>
      <c r="E9" s="563"/>
    </row>
    <row r="10" spans="1:4" ht="13.5">
      <c r="A10" s="160" t="s">
        <v>445</v>
      </c>
      <c r="D10" s="160" t="s">
        <v>446</v>
      </c>
    </row>
  </sheetData>
  <sheetProtection/>
  <mergeCells count="7">
    <mergeCell ref="A1:E1"/>
    <mergeCell ref="A9:B9"/>
    <mergeCell ref="A4:A5"/>
    <mergeCell ref="B4:B5"/>
    <mergeCell ref="C4:C5"/>
    <mergeCell ref="D4:D5"/>
    <mergeCell ref="E4:E5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0" r:id="rId1"/>
  <headerFooter alignWithMargins="0">
    <oddFooter>&amp;L&amp;"돋움,기울임꼴"ⅩⅢ. 환  경&amp;C-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2"/>
  <sheetViews>
    <sheetView zoomScalePageLayoutView="0" workbookViewId="0" topLeftCell="A1">
      <selection activeCell="E18" sqref="E18"/>
    </sheetView>
  </sheetViews>
  <sheetFormatPr defaultColWidth="7.10546875" defaultRowHeight="13.5"/>
  <cols>
    <col min="1" max="1" width="7.10546875" style="30" customWidth="1"/>
    <col min="2" max="3" width="7.77734375" style="36" customWidth="1"/>
    <col min="4" max="4" width="7.77734375" style="30" customWidth="1"/>
    <col min="5" max="5" width="8.4453125" style="30" customWidth="1"/>
    <col min="6" max="6" width="7.77734375" style="36" customWidth="1"/>
    <col min="7" max="7" width="7.77734375" style="30" customWidth="1"/>
    <col min="8" max="8" width="7.77734375" style="36" customWidth="1"/>
    <col min="9" max="9" width="7.99609375" style="30" customWidth="1"/>
    <col min="10" max="12" width="7.77734375" style="30" customWidth="1"/>
    <col min="13" max="16" width="6.5546875" style="30" customWidth="1"/>
    <col min="17" max="20" width="8.4453125" style="30" customWidth="1"/>
    <col min="21" max="23" width="8.99609375" style="30" customWidth="1"/>
    <col min="24" max="16384" width="7.10546875" style="30" customWidth="1"/>
  </cols>
  <sheetData>
    <row r="1" spans="1:24" ht="32.25" customHeight="1">
      <c r="A1" s="411" t="s">
        <v>310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</row>
    <row r="2" ht="17.25" customHeight="1"/>
    <row r="3" spans="1:24" s="129" customFormat="1" ht="14.25" customHeight="1">
      <c r="A3" s="414" t="s">
        <v>266</v>
      </c>
      <c r="B3" s="194" t="s">
        <v>44</v>
      </c>
      <c r="C3" s="414" t="s">
        <v>78</v>
      </c>
      <c r="D3" s="417" t="s">
        <v>267</v>
      </c>
      <c r="E3" s="418"/>
      <c r="F3" s="418"/>
      <c r="G3" s="419"/>
      <c r="H3" s="417" t="s">
        <v>268</v>
      </c>
      <c r="I3" s="418"/>
      <c r="J3" s="418"/>
      <c r="K3" s="419"/>
      <c r="L3" s="195" t="s">
        <v>269</v>
      </c>
      <c r="M3" s="417" t="s">
        <v>81</v>
      </c>
      <c r="N3" s="425"/>
      <c r="O3" s="425"/>
      <c r="P3" s="426"/>
      <c r="Q3" s="195" t="s">
        <v>82</v>
      </c>
      <c r="R3" s="195" t="s">
        <v>76</v>
      </c>
      <c r="S3" s="195" t="s">
        <v>53</v>
      </c>
      <c r="T3" s="427" t="s">
        <v>277</v>
      </c>
      <c r="U3" s="417" t="s">
        <v>55</v>
      </c>
      <c r="V3" s="425"/>
      <c r="W3" s="426"/>
      <c r="X3" s="412" t="s">
        <v>270</v>
      </c>
    </row>
    <row r="4" spans="1:24" s="129" customFormat="1" ht="14.25" customHeight="1">
      <c r="A4" s="415"/>
      <c r="B4" s="420" t="s">
        <v>271</v>
      </c>
      <c r="C4" s="415"/>
      <c r="D4" s="399" t="s">
        <v>272</v>
      </c>
      <c r="E4" s="400"/>
      <c r="F4" s="400"/>
      <c r="G4" s="401"/>
      <c r="H4" s="399" t="s">
        <v>272</v>
      </c>
      <c r="I4" s="400"/>
      <c r="J4" s="400"/>
      <c r="K4" s="401"/>
      <c r="L4" s="133" t="s">
        <v>54</v>
      </c>
      <c r="M4" s="429" t="s">
        <v>77</v>
      </c>
      <c r="N4" s="430"/>
      <c r="O4" s="430"/>
      <c r="P4" s="431"/>
      <c r="Q4" s="133" t="s">
        <v>83</v>
      </c>
      <c r="R4" s="133" t="s">
        <v>75</v>
      </c>
      <c r="S4" s="133" t="s">
        <v>54</v>
      </c>
      <c r="T4" s="428"/>
      <c r="U4" s="429" t="s">
        <v>56</v>
      </c>
      <c r="V4" s="430"/>
      <c r="W4" s="431"/>
      <c r="X4" s="405"/>
    </row>
    <row r="5" spans="1:24" s="129" customFormat="1" ht="11.25" customHeight="1">
      <c r="A5" s="415"/>
      <c r="B5" s="420"/>
      <c r="C5" s="415"/>
      <c r="D5" s="399" t="s">
        <v>79</v>
      </c>
      <c r="E5" s="400"/>
      <c r="F5" s="400"/>
      <c r="G5" s="401"/>
      <c r="H5" s="399" t="s">
        <v>80</v>
      </c>
      <c r="I5" s="400"/>
      <c r="J5" s="400"/>
      <c r="K5" s="401"/>
      <c r="L5" s="134" t="s">
        <v>273</v>
      </c>
      <c r="M5" s="432" t="s">
        <v>50</v>
      </c>
      <c r="N5" s="433"/>
      <c r="O5" s="433"/>
      <c r="P5" s="434"/>
      <c r="Q5" s="133"/>
      <c r="R5" s="133"/>
      <c r="S5" s="133"/>
      <c r="T5" s="428"/>
      <c r="U5" s="435"/>
      <c r="V5" s="436"/>
      <c r="W5" s="437"/>
      <c r="X5" s="405"/>
    </row>
    <row r="6" spans="1:24" s="129" customFormat="1" ht="21.75" customHeight="1">
      <c r="A6" s="415"/>
      <c r="B6" s="196"/>
      <c r="C6" s="415"/>
      <c r="D6" s="421"/>
      <c r="E6" s="131" t="s">
        <v>62</v>
      </c>
      <c r="F6" s="131" t="s">
        <v>63</v>
      </c>
      <c r="G6" s="131" t="s">
        <v>64</v>
      </c>
      <c r="H6" s="421"/>
      <c r="I6" s="131" t="s">
        <v>62</v>
      </c>
      <c r="J6" s="131" t="s">
        <v>63</v>
      </c>
      <c r="K6" s="131" t="s">
        <v>64</v>
      </c>
      <c r="L6" s="136"/>
      <c r="M6" s="423" t="s">
        <v>84</v>
      </c>
      <c r="N6" s="423" t="s">
        <v>85</v>
      </c>
      <c r="O6" s="423" t="s">
        <v>86</v>
      </c>
      <c r="P6" s="423" t="s">
        <v>60</v>
      </c>
      <c r="Q6" s="133" t="s">
        <v>247</v>
      </c>
      <c r="R6" s="133" t="s">
        <v>51</v>
      </c>
      <c r="S6" s="133" t="s">
        <v>247</v>
      </c>
      <c r="T6" s="229"/>
      <c r="U6" s="131" t="s">
        <v>65</v>
      </c>
      <c r="V6" s="131" t="s">
        <v>67</v>
      </c>
      <c r="W6" s="131" t="s">
        <v>69</v>
      </c>
      <c r="X6" s="405"/>
    </row>
    <row r="7" spans="1:24" s="129" customFormat="1" ht="32.25" customHeight="1">
      <c r="A7" s="416"/>
      <c r="B7" s="197" t="s">
        <v>45</v>
      </c>
      <c r="C7" s="416"/>
      <c r="D7" s="422"/>
      <c r="E7" s="198" t="s">
        <v>71</v>
      </c>
      <c r="F7" s="198" t="s">
        <v>72</v>
      </c>
      <c r="G7" s="198" t="s">
        <v>73</v>
      </c>
      <c r="H7" s="422"/>
      <c r="I7" s="198" t="s">
        <v>71</v>
      </c>
      <c r="J7" s="198" t="s">
        <v>72</v>
      </c>
      <c r="K7" s="198" t="s">
        <v>73</v>
      </c>
      <c r="L7" s="198" t="s">
        <v>265</v>
      </c>
      <c r="M7" s="424"/>
      <c r="N7" s="424"/>
      <c r="O7" s="424"/>
      <c r="P7" s="424"/>
      <c r="Q7" s="230" t="s">
        <v>274</v>
      </c>
      <c r="R7" s="230" t="s">
        <v>52</v>
      </c>
      <c r="S7" s="230" t="s">
        <v>275</v>
      </c>
      <c r="T7" s="231"/>
      <c r="U7" s="230" t="s">
        <v>278</v>
      </c>
      <c r="V7" s="230" t="s">
        <v>279</v>
      </c>
      <c r="W7" s="230" t="s">
        <v>280</v>
      </c>
      <c r="X7" s="413"/>
    </row>
    <row r="8" spans="1:24" s="35" customFormat="1" ht="35.25" customHeight="1">
      <c r="A8" s="33" t="s">
        <v>291</v>
      </c>
      <c r="B8" s="41">
        <v>3</v>
      </c>
      <c r="C8" s="41" t="s">
        <v>87</v>
      </c>
      <c r="D8" s="42">
        <v>142000</v>
      </c>
      <c r="E8" s="41" t="s">
        <v>87</v>
      </c>
      <c r="F8" s="42" t="s">
        <v>87</v>
      </c>
      <c r="G8" s="42">
        <v>142000</v>
      </c>
      <c r="H8" s="42">
        <v>105820</v>
      </c>
      <c r="I8" s="41" t="s">
        <v>87</v>
      </c>
      <c r="J8" s="42" t="s">
        <v>87</v>
      </c>
      <c r="K8" s="42">
        <v>105820</v>
      </c>
      <c r="L8" s="43" t="s">
        <v>87</v>
      </c>
      <c r="M8" s="42">
        <v>514</v>
      </c>
      <c r="N8" s="42" t="s">
        <v>87</v>
      </c>
      <c r="O8" s="42">
        <v>742</v>
      </c>
      <c r="P8" s="42" t="s">
        <v>87</v>
      </c>
      <c r="Q8" s="42" t="s">
        <v>87</v>
      </c>
      <c r="R8" s="42" t="s">
        <v>87</v>
      </c>
      <c r="S8" s="42" t="s">
        <v>87</v>
      </c>
      <c r="T8" s="42" t="s">
        <v>292</v>
      </c>
      <c r="U8" s="42" t="s">
        <v>87</v>
      </c>
      <c r="V8" s="42" t="s">
        <v>87</v>
      </c>
      <c r="W8" s="42" t="s">
        <v>276</v>
      </c>
      <c r="X8" s="34" t="s">
        <v>291</v>
      </c>
    </row>
    <row r="9" spans="1:24" s="35" customFormat="1" ht="35.25" customHeight="1">
      <c r="A9" s="33" t="s">
        <v>334</v>
      </c>
      <c r="B9" s="41">
        <v>25</v>
      </c>
      <c r="C9" s="42" t="s">
        <v>87</v>
      </c>
      <c r="D9" s="42">
        <f>SUM(E9:G9)</f>
        <v>143274</v>
      </c>
      <c r="E9" s="42" t="s">
        <v>87</v>
      </c>
      <c r="F9" s="42">
        <v>1274</v>
      </c>
      <c r="G9" s="42">
        <v>142000</v>
      </c>
      <c r="H9" s="42">
        <f>SUM(I9:K9)</f>
        <v>115958</v>
      </c>
      <c r="I9" s="42" t="s">
        <v>87</v>
      </c>
      <c r="J9" s="42">
        <v>935</v>
      </c>
      <c r="K9" s="42">
        <v>115023</v>
      </c>
      <c r="L9" s="43" t="s">
        <v>87</v>
      </c>
      <c r="M9" s="42">
        <v>452</v>
      </c>
      <c r="N9" s="42" t="s">
        <v>87</v>
      </c>
      <c r="O9" s="42">
        <v>733</v>
      </c>
      <c r="P9" s="42" t="s">
        <v>87</v>
      </c>
      <c r="Q9" s="42" t="s">
        <v>87</v>
      </c>
      <c r="R9" s="42">
        <v>310262</v>
      </c>
      <c r="S9" s="42"/>
      <c r="T9" s="42" t="s">
        <v>292</v>
      </c>
      <c r="U9" s="42" t="s">
        <v>87</v>
      </c>
      <c r="V9" s="42" t="s">
        <v>87</v>
      </c>
      <c r="W9" s="42" t="s">
        <v>276</v>
      </c>
      <c r="X9" s="34" t="s">
        <v>334</v>
      </c>
    </row>
    <row r="10" spans="1:24" s="35" customFormat="1" ht="35.25" customHeight="1">
      <c r="A10" s="33" t="s">
        <v>375</v>
      </c>
      <c r="B10" s="41">
        <v>25</v>
      </c>
      <c r="C10" s="42" t="s">
        <v>87</v>
      </c>
      <c r="D10" s="42">
        <v>143274</v>
      </c>
      <c r="E10" s="42" t="s">
        <v>87</v>
      </c>
      <c r="F10" s="42">
        <v>1274</v>
      </c>
      <c r="G10" s="42">
        <v>142000</v>
      </c>
      <c r="H10" s="42">
        <v>127574</v>
      </c>
      <c r="I10" s="42" t="s">
        <v>87</v>
      </c>
      <c r="J10" s="42">
        <v>875</v>
      </c>
      <c r="K10" s="42">
        <v>126699</v>
      </c>
      <c r="L10" s="43" t="s">
        <v>87</v>
      </c>
      <c r="M10" s="42" t="s">
        <v>87</v>
      </c>
      <c r="N10" s="42" t="s">
        <v>87</v>
      </c>
      <c r="O10" s="42">
        <v>1100</v>
      </c>
      <c r="P10" s="42" t="s">
        <v>87</v>
      </c>
      <c r="Q10" s="42" t="s">
        <v>87</v>
      </c>
      <c r="R10" s="42">
        <v>310262</v>
      </c>
      <c r="S10" s="42" t="s">
        <v>87</v>
      </c>
      <c r="T10" s="42" t="s">
        <v>292</v>
      </c>
      <c r="U10" s="42" t="s">
        <v>87</v>
      </c>
      <c r="V10" s="42" t="s">
        <v>87</v>
      </c>
      <c r="W10" s="42" t="s">
        <v>276</v>
      </c>
      <c r="X10" s="34" t="s">
        <v>375</v>
      </c>
    </row>
    <row r="11" spans="1:24" s="617" customFormat="1" ht="35.25" customHeight="1">
      <c r="A11" s="39" t="s">
        <v>388</v>
      </c>
      <c r="B11" s="615">
        <v>22</v>
      </c>
      <c r="C11" s="613" t="s">
        <v>87</v>
      </c>
      <c r="D11" s="616">
        <v>143223</v>
      </c>
      <c r="E11" s="613" t="s">
        <v>87</v>
      </c>
      <c r="F11" s="616">
        <v>1223</v>
      </c>
      <c r="G11" s="616">
        <v>142000</v>
      </c>
      <c r="H11" s="616">
        <v>126798.05</v>
      </c>
      <c r="I11" s="613" t="s">
        <v>87</v>
      </c>
      <c r="J11" s="616">
        <v>853</v>
      </c>
      <c r="K11" s="616">
        <v>125945.05</v>
      </c>
      <c r="L11" s="614" t="s">
        <v>87</v>
      </c>
      <c r="M11" s="613">
        <v>534.8</v>
      </c>
      <c r="N11" s="613" t="s">
        <v>87</v>
      </c>
      <c r="O11" s="613">
        <v>555.1</v>
      </c>
      <c r="P11" s="613">
        <v>547.5</v>
      </c>
      <c r="Q11" s="613" t="s">
        <v>87</v>
      </c>
      <c r="R11" s="613">
        <v>309920</v>
      </c>
      <c r="S11" s="613" t="s">
        <v>87</v>
      </c>
      <c r="T11" s="613" t="s">
        <v>87</v>
      </c>
      <c r="U11" s="613" t="s">
        <v>87</v>
      </c>
      <c r="V11" s="613" t="s">
        <v>87</v>
      </c>
      <c r="W11" s="614" t="s">
        <v>276</v>
      </c>
      <c r="X11" s="40" t="s">
        <v>388</v>
      </c>
    </row>
    <row r="12" spans="1:7" s="125" customFormat="1" ht="18" customHeight="1">
      <c r="A12" s="124" t="s">
        <v>287</v>
      </c>
      <c r="B12" s="124"/>
      <c r="G12" s="126" t="s">
        <v>288</v>
      </c>
    </row>
  </sheetData>
  <sheetProtection/>
  <mergeCells count="24">
    <mergeCell ref="M6:M7"/>
    <mergeCell ref="N6:N7"/>
    <mergeCell ref="O6:O7"/>
    <mergeCell ref="P6:P7"/>
    <mergeCell ref="H5:K5"/>
    <mergeCell ref="D6:D7"/>
    <mergeCell ref="H6:H7"/>
    <mergeCell ref="M3:P3"/>
    <mergeCell ref="T3:T5"/>
    <mergeCell ref="U3:W3"/>
    <mergeCell ref="M4:P4"/>
    <mergeCell ref="U4:W4"/>
    <mergeCell ref="M5:P5"/>
    <mergeCell ref="U5:W5"/>
    <mergeCell ref="A1:X1"/>
    <mergeCell ref="X3:X7"/>
    <mergeCell ref="A3:A7"/>
    <mergeCell ref="C3:C7"/>
    <mergeCell ref="D3:G3"/>
    <mergeCell ref="H3:K3"/>
    <mergeCell ref="B4:B5"/>
    <mergeCell ref="D4:G4"/>
    <mergeCell ref="H4:K4"/>
    <mergeCell ref="D5:G5"/>
  </mergeCells>
  <printOptions/>
  <pageMargins left="0.53" right="0.38" top="0.68" bottom="0.5" header="0.5" footer="0.3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3"/>
  <sheetViews>
    <sheetView zoomScaleSheetLayoutView="70" zoomScalePageLayoutView="0" workbookViewId="0" topLeftCell="A1">
      <selection activeCell="D40" sqref="D40"/>
    </sheetView>
  </sheetViews>
  <sheetFormatPr defaultColWidth="8.88671875" defaultRowHeight="13.5"/>
  <cols>
    <col min="1" max="1" width="8.88671875" style="113" customWidth="1"/>
    <col min="2" max="2" width="11.21484375" style="228" customWidth="1"/>
    <col min="3" max="3" width="12.3359375" style="228" customWidth="1"/>
    <col min="4" max="4" width="7.88671875" style="113" bestFit="1" customWidth="1"/>
    <col min="5" max="5" width="9.10546875" style="113" bestFit="1" customWidth="1"/>
    <col min="6" max="6" width="8.21484375" style="228" bestFit="1" customWidth="1"/>
    <col min="7" max="7" width="8.99609375" style="113" customWidth="1"/>
    <col min="8" max="8" width="9.10546875" style="228" customWidth="1"/>
    <col min="9" max="9" width="6.6640625" style="228" customWidth="1"/>
    <col min="10" max="10" width="10.5546875" style="228" customWidth="1"/>
    <col min="11" max="11" width="6.5546875" style="113" customWidth="1"/>
    <col min="12" max="12" width="7.77734375" style="113" customWidth="1"/>
    <col min="13" max="13" width="7.77734375" style="228" customWidth="1"/>
    <col min="14" max="14" width="9.77734375" style="113" customWidth="1"/>
    <col min="15" max="15" width="9.21484375" style="228" customWidth="1"/>
    <col min="16" max="16" width="6.4453125" style="201" customWidth="1"/>
    <col min="17" max="16384" width="8.88671875" style="113" customWidth="1"/>
  </cols>
  <sheetData>
    <row r="1" spans="1:16" s="199" customFormat="1" ht="24">
      <c r="A1" s="370" t="s">
        <v>385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s="201" customFormat="1" ht="17.25" customHeight="1">
      <c r="A2" s="200"/>
      <c r="B2" s="167"/>
      <c r="I2" s="167"/>
      <c r="P2" s="202"/>
    </row>
    <row r="3" spans="1:16" s="201" customFormat="1" ht="15.75" customHeight="1">
      <c r="A3" s="203"/>
      <c r="B3" s="439" t="s">
        <v>173</v>
      </c>
      <c r="C3" s="440"/>
      <c r="D3" s="440"/>
      <c r="E3" s="440"/>
      <c r="F3" s="440"/>
      <c r="G3" s="440"/>
      <c r="H3" s="441"/>
      <c r="I3" s="439" t="s">
        <v>174</v>
      </c>
      <c r="J3" s="440"/>
      <c r="K3" s="440"/>
      <c r="L3" s="440"/>
      <c r="M3" s="440"/>
      <c r="N3" s="440"/>
      <c r="O3" s="441"/>
      <c r="P3" s="204"/>
    </row>
    <row r="4" spans="1:16" s="201" customFormat="1" ht="15.75" customHeight="1">
      <c r="A4" s="205" t="s">
        <v>164</v>
      </c>
      <c r="B4" s="442"/>
      <c r="C4" s="443"/>
      <c r="D4" s="443"/>
      <c r="E4" s="443"/>
      <c r="F4" s="443"/>
      <c r="G4" s="443"/>
      <c r="H4" s="444"/>
      <c r="I4" s="442"/>
      <c r="J4" s="443"/>
      <c r="K4" s="443"/>
      <c r="L4" s="443"/>
      <c r="M4" s="443"/>
      <c r="N4" s="443"/>
      <c r="O4" s="444"/>
      <c r="P4" s="46" t="s">
        <v>89</v>
      </c>
    </row>
    <row r="5" spans="1:16" s="201" customFormat="1" ht="84.75" customHeight="1">
      <c r="A5" s="205" t="s">
        <v>165</v>
      </c>
      <c r="B5" s="206" t="s">
        <v>166</v>
      </c>
      <c r="C5" s="206" t="s">
        <v>167</v>
      </c>
      <c r="D5" s="206" t="s">
        <v>168</v>
      </c>
      <c r="E5" s="206" t="s">
        <v>169</v>
      </c>
      <c r="F5" s="207" t="s">
        <v>170</v>
      </c>
      <c r="G5" s="207" t="s">
        <v>171</v>
      </c>
      <c r="H5" s="233" t="s">
        <v>351</v>
      </c>
      <c r="I5" s="206" t="s">
        <v>166</v>
      </c>
      <c r="J5" s="206" t="s">
        <v>167</v>
      </c>
      <c r="K5" s="206" t="s">
        <v>168</v>
      </c>
      <c r="L5" s="206" t="s">
        <v>169</v>
      </c>
      <c r="M5" s="207" t="s">
        <v>170</v>
      </c>
      <c r="N5" s="207" t="s">
        <v>175</v>
      </c>
      <c r="O5" s="233" t="s">
        <v>351</v>
      </c>
      <c r="P5" s="46" t="s">
        <v>136</v>
      </c>
    </row>
    <row r="6" spans="1:16" s="201" customFormat="1" ht="17.25" customHeight="1">
      <c r="A6" s="208"/>
      <c r="B6" s="209" t="s">
        <v>92</v>
      </c>
      <c r="C6" s="209" t="s">
        <v>93</v>
      </c>
      <c r="D6" s="209" t="s">
        <v>94</v>
      </c>
      <c r="E6" s="209" t="s">
        <v>94</v>
      </c>
      <c r="F6" s="209" t="s">
        <v>94</v>
      </c>
      <c r="G6" s="209" t="s">
        <v>94</v>
      </c>
      <c r="H6" s="209" t="s">
        <v>95</v>
      </c>
      <c r="I6" s="209" t="s">
        <v>92</v>
      </c>
      <c r="J6" s="209" t="s">
        <v>93</v>
      </c>
      <c r="K6" s="209" t="s">
        <v>94</v>
      </c>
      <c r="L6" s="209" t="s">
        <v>94</v>
      </c>
      <c r="M6" s="209" t="s">
        <v>94</v>
      </c>
      <c r="N6" s="209" t="s">
        <v>94</v>
      </c>
      <c r="O6" s="209" t="s">
        <v>95</v>
      </c>
      <c r="P6" s="47"/>
    </row>
    <row r="7" spans="1:16" s="201" customFormat="1" ht="29.25" customHeight="1">
      <c r="A7" s="122" t="s">
        <v>172</v>
      </c>
      <c r="B7" s="210">
        <v>13.25</v>
      </c>
      <c r="C7" s="211">
        <v>7.7</v>
      </c>
      <c r="D7" s="211">
        <v>10.35</v>
      </c>
      <c r="E7" s="211">
        <v>0.575</v>
      </c>
      <c r="F7" s="211">
        <v>2.025</v>
      </c>
      <c r="G7" s="211">
        <v>1.2000000000000002</v>
      </c>
      <c r="H7" s="211">
        <v>595</v>
      </c>
      <c r="I7" s="211">
        <v>15.25</v>
      </c>
      <c r="J7" s="211">
        <v>7.85</v>
      </c>
      <c r="K7" s="211">
        <v>10.075</v>
      </c>
      <c r="L7" s="211">
        <v>0.575</v>
      </c>
      <c r="M7" s="211">
        <v>1.4249999999999998</v>
      </c>
      <c r="N7" s="211">
        <v>2.6999999999999997</v>
      </c>
      <c r="O7" s="210">
        <v>2292.5</v>
      </c>
      <c r="P7" s="46" t="s">
        <v>172</v>
      </c>
    </row>
    <row r="8" spans="1:16" s="201" customFormat="1" ht="29.25" customHeight="1">
      <c r="A8" s="122" t="s">
        <v>349</v>
      </c>
      <c r="B8" s="210" t="s">
        <v>87</v>
      </c>
      <c r="C8" s="211">
        <v>7.525</v>
      </c>
      <c r="D8" s="211">
        <v>9.775</v>
      </c>
      <c r="E8" s="211">
        <v>0.35</v>
      </c>
      <c r="F8" s="211">
        <v>1.2</v>
      </c>
      <c r="G8" s="211">
        <v>0.65</v>
      </c>
      <c r="H8" s="211">
        <v>91.5</v>
      </c>
      <c r="I8" s="211" t="s">
        <v>87</v>
      </c>
      <c r="J8" s="211">
        <v>7.725</v>
      </c>
      <c r="K8" s="211">
        <v>9.8</v>
      </c>
      <c r="L8" s="211">
        <v>0.4</v>
      </c>
      <c r="M8" s="211">
        <v>1.05</v>
      </c>
      <c r="N8" s="211">
        <v>1.725</v>
      </c>
      <c r="O8" s="210">
        <v>1003.2333333333332</v>
      </c>
      <c r="P8" s="46" t="s">
        <v>349</v>
      </c>
    </row>
    <row r="9" spans="1:16" s="201" customFormat="1" ht="29.25" customHeight="1">
      <c r="A9" s="122" t="s">
        <v>350</v>
      </c>
      <c r="B9" s="210" t="s">
        <v>87</v>
      </c>
      <c r="C9" s="211">
        <v>7.9</v>
      </c>
      <c r="D9" s="211">
        <v>10.5</v>
      </c>
      <c r="E9" s="211">
        <v>0.5</v>
      </c>
      <c r="F9" s="211">
        <v>0.9</v>
      </c>
      <c r="G9" s="211">
        <v>0.9</v>
      </c>
      <c r="H9" s="211">
        <v>372</v>
      </c>
      <c r="I9" s="211"/>
      <c r="J9" s="211">
        <v>7.8</v>
      </c>
      <c r="K9" s="211">
        <v>10.1</v>
      </c>
      <c r="L9" s="211">
        <v>0.6</v>
      </c>
      <c r="M9" s="211">
        <v>2.2</v>
      </c>
      <c r="N9" s="211">
        <v>1.1</v>
      </c>
      <c r="O9" s="210">
        <v>320</v>
      </c>
      <c r="P9" s="46" t="s">
        <v>350</v>
      </c>
    </row>
    <row r="10" spans="1:16" s="201" customFormat="1" ht="29.25" customHeight="1">
      <c r="A10" s="122" t="s">
        <v>384</v>
      </c>
      <c r="B10" s="210">
        <v>15.6</v>
      </c>
      <c r="C10" s="211">
        <v>7.8500000000000005</v>
      </c>
      <c r="D10" s="211">
        <v>11.225000000000001</v>
      </c>
      <c r="E10" s="211">
        <v>0.35249999999999976</v>
      </c>
      <c r="F10" s="211">
        <v>1.206825</v>
      </c>
      <c r="G10" s="211">
        <v>6.15</v>
      </c>
      <c r="H10" s="211">
        <v>416</v>
      </c>
      <c r="I10" s="211">
        <v>16.4</v>
      </c>
      <c r="J10" s="211">
        <v>7.8575</v>
      </c>
      <c r="K10" s="211">
        <v>10.149999999999999</v>
      </c>
      <c r="L10" s="211">
        <v>0.5325000000000001</v>
      </c>
      <c r="M10" s="211">
        <v>1.35525</v>
      </c>
      <c r="N10" s="211">
        <v>2.5749999999999984</v>
      </c>
      <c r="O10" s="210">
        <v>763</v>
      </c>
      <c r="P10" s="46" t="s">
        <v>384</v>
      </c>
    </row>
    <row r="11" spans="1:16" s="569" customFormat="1" ht="29.25" customHeight="1">
      <c r="A11" s="566" t="s">
        <v>447</v>
      </c>
      <c r="B11" s="567">
        <v>17.575</v>
      </c>
      <c r="C11" s="567">
        <v>7.475</v>
      </c>
      <c r="D11" s="567">
        <v>9.925</v>
      </c>
      <c r="E11" s="567">
        <v>0.3</v>
      </c>
      <c r="F11" s="567">
        <v>0.8</v>
      </c>
      <c r="G11" s="567">
        <v>0.7000000000000001</v>
      </c>
      <c r="H11" s="568">
        <v>1026.5</v>
      </c>
      <c r="I11" s="567">
        <v>16.25</v>
      </c>
      <c r="J11" s="567">
        <v>7.750000000000001</v>
      </c>
      <c r="K11" s="567">
        <v>10.1</v>
      </c>
      <c r="L11" s="567">
        <v>0.5</v>
      </c>
      <c r="M11" s="567">
        <v>1.35</v>
      </c>
      <c r="N11" s="567">
        <v>2.0250000000000004</v>
      </c>
      <c r="O11" s="568">
        <v>1087.5</v>
      </c>
      <c r="P11" s="264" t="s">
        <v>447</v>
      </c>
    </row>
    <row r="12" spans="1:16" s="201" customFormat="1" ht="29.25" customHeight="1">
      <c r="A12" s="570" t="s">
        <v>448</v>
      </c>
      <c r="B12" s="571">
        <v>11</v>
      </c>
      <c r="C12" s="572">
        <v>7.5</v>
      </c>
      <c r="D12" s="572">
        <v>10.3</v>
      </c>
      <c r="E12" s="572">
        <v>0.1</v>
      </c>
      <c r="F12" s="572">
        <v>0.2</v>
      </c>
      <c r="G12" s="572">
        <v>0.3</v>
      </c>
      <c r="H12" s="573">
        <v>49</v>
      </c>
      <c r="I12" s="574">
        <v>12</v>
      </c>
      <c r="J12" s="572">
        <v>7.7</v>
      </c>
      <c r="K12" s="572">
        <v>10.3</v>
      </c>
      <c r="L12" s="572">
        <v>1.2</v>
      </c>
      <c r="M12" s="572">
        <v>2.1</v>
      </c>
      <c r="N12" s="572">
        <v>0.9</v>
      </c>
      <c r="O12" s="575">
        <v>110</v>
      </c>
      <c r="P12" s="576" t="s">
        <v>448</v>
      </c>
    </row>
    <row r="13" spans="1:16" s="201" customFormat="1" ht="29.25" customHeight="1">
      <c r="A13" s="570" t="s">
        <v>449</v>
      </c>
      <c r="B13" s="571">
        <v>19.1</v>
      </c>
      <c r="C13" s="572">
        <v>8.3</v>
      </c>
      <c r="D13" s="572">
        <v>11.1</v>
      </c>
      <c r="E13" s="572">
        <v>0.3</v>
      </c>
      <c r="F13" s="572">
        <v>0.1</v>
      </c>
      <c r="G13" s="572">
        <v>1.6</v>
      </c>
      <c r="H13" s="573">
        <v>17</v>
      </c>
      <c r="I13" s="574">
        <v>17.6</v>
      </c>
      <c r="J13" s="572">
        <v>8.1</v>
      </c>
      <c r="K13" s="572">
        <v>11</v>
      </c>
      <c r="L13" s="572">
        <v>0.4</v>
      </c>
      <c r="M13" s="572">
        <v>0.4</v>
      </c>
      <c r="N13" s="572">
        <v>1.8</v>
      </c>
      <c r="O13" s="575">
        <v>240</v>
      </c>
      <c r="P13" s="576" t="s">
        <v>449</v>
      </c>
    </row>
    <row r="14" spans="1:16" s="201" customFormat="1" ht="29.25" customHeight="1">
      <c r="A14" s="570" t="s">
        <v>450</v>
      </c>
      <c r="B14" s="571">
        <v>24.4</v>
      </c>
      <c r="C14" s="572">
        <v>7.2</v>
      </c>
      <c r="D14" s="572">
        <v>8.3</v>
      </c>
      <c r="E14" s="572">
        <v>0.5</v>
      </c>
      <c r="F14" s="572">
        <v>0.9</v>
      </c>
      <c r="G14" s="572">
        <v>0.5</v>
      </c>
      <c r="H14" s="573">
        <v>540</v>
      </c>
      <c r="I14" s="574">
        <v>19.4</v>
      </c>
      <c r="J14" s="572">
        <v>7.9</v>
      </c>
      <c r="K14" s="572">
        <v>9.7</v>
      </c>
      <c r="L14" s="572">
        <v>0.2</v>
      </c>
      <c r="M14" s="572">
        <v>1</v>
      </c>
      <c r="N14" s="572">
        <v>4.4</v>
      </c>
      <c r="O14" s="575">
        <v>1600</v>
      </c>
      <c r="P14" s="576" t="s">
        <v>450</v>
      </c>
    </row>
    <row r="15" spans="1:16" s="201" customFormat="1" ht="29.25" customHeight="1">
      <c r="A15" s="577" t="s">
        <v>451</v>
      </c>
      <c r="B15" s="578">
        <v>15.8</v>
      </c>
      <c r="C15" s="579">
        <v>6.9</v>
      </c>
      <c r="D15" s="579">
        <v>10</v>
      </c>
      <c r="E15" s="579">
        <v>0.3</v>
      </c>
      <c r="F15" s="579">
        <v>2</v>
      </c>
      <c r="G15" s="579">
        <v>0.4</v>
      </c>
      <c r="H15" s="580">
        <v>3500</v>
      </c>
      <c r="I15" s="581">
        <v>16</v>
      </c>
      <c r="J15" s="579">
        <v>7.3</v>
      </c>
      <c r="K15" s="579">
        <v>9.4</v>
      </c>
      <c r="L15" s="579">
        <v>0.2</v>
      </c>
      <c r="M15" s="579">
        <v>1.9</v>
      </c>
      <c r="N15" s="579">
        <v>1</v>
      </c>
      <c r="O15" s="582">
        <v>2400</v>
      </c>
      <c r="P15" s="583" t="s">
        <v>451</v>
      </c>
    </row>
    <row r="16" spans="1:9" s="201" customFormat="1" ht="34.5" customHeight="1">
      <c r="A16" s="200"/>
      <c r="B16" s="167"/>
      <c r="H16" s="212"/>
      <c r="I16" s="167"/>
    </row>
    <row r="17" spans="1:16" s="201" customFormat="1" ht="15.75" customHeight="1">
      <c r="A17" s="203"/>
      <c r="B17" s="439" t="s">
        <v>163</v>
      </c>
      <c r="C17" s="440"/>
      <c r="D17" s="440"/>
      <c r="E17" s="440"/>
      <c r="F17" s="440"/>
      <c r="G17" s="440"/>
      <c r="H17" s="441"/>
      <c r="I17" s="445"/>
      <c r="J17" s="446"/>
      <c r="K17" s="213"/>
      <c r="L17" s="213"/>
      <c r="M17" s="213"/>
      <c r="N17" s="213"/>
      <c r="O17" s="213"/>
      <c r="P17" s="213"/>
    </row>
    <row r="18" spans="1:16" s="201" customFormat="1" ht="15.75" customHeight="1">
      <c r="A18" s="205" t="s">
        <v>164</v>
      </c>
      <c r="B18" s="442"/>
      <c r="C18" s="443"/>
      <c r="D18" s="443"/>
      <c r="E18" s="443"/>
      <c r="F18" s="443"/>
      <c r="G18" s="443"/>
      <c r="H18" s="444"/>
      <c r="I18" s="362" t="s">
        <v>89</v>
      </c>
      <c r="J18" s="438"/>
      <c r="K18" s="213"/>
      <c r="L18" s="213"/>
      <c r="M18" s="213"/>
      <c r="N18" s="213"/>
      <c r="O18" s="213"/>
      <c r="P18" s="214"/>
    </row>
    <row r="19" spans="1:16" s="201" customFormat="1" ht="84.75" customHeight="1">
      <c r="A19" s="205" t="s">
        <v>165</v>
      </c>
      <c r="B19" s="206" t="s">
        <v>166</v>
      </c>
      <c r="C19" s="206" t="s">
        <v>167</v>
      </c>
      <c r="D19" s="206" t="s">
        <v>168</v>
      </c>
      <c r="E19" s="206" t="s">
        <v>169</v>
      </c>
      <c r="F19" s="207" t="s">
        <v>170</v>
      </c>
      <c r="G19" s="207" t="s">
        <v>171</v>
      </c>
      <c r="H19" s="233" t="s">
        <v>351</v>
      </c>
      <c r="I19" s="362" t="s">
        <v>136</v>
      </c>
      <c r="J19" s="438"/>
      <c r="K19" s="213"/>
      <c r="L19" s="215"/>
      <c r="M19" s="216"/>
      <c r="N19" s="216"/>
      <c r="O19" s="217"/>
      <c r="P19" s="214"/>
    </row>
    <row r="20" spans="1:16" s="201" customFormat="1" ht="17.25" customHeight="1">
      <c r="A20" s="208"/>
      <c r="B20" s="209" t="s">
        <v>92</v>
      </c>
      <c r="C20" s="209" t="s">
        <v>93</v>
      </c>
      <c r="D20" s="209" t="s">
        <v>94</v>
      </c>
      <c r="E20" s="209" t="s">
        <v>94</v>
      </c>
      <c r="F20" s="209" t="s">
        <v>94</v>
      </c>
      <c r="G20" s="209" t="s">
        <v>94</v>
      </c>
      <c r="H20" s="209" t="s">
        <v>95</v>
      </c>
      <c r="I20" s="218"/>
      <c r="J20" s="218"/>
      <c r="K20" s="213"/>
      <c r="L20" s="219"/>
      <c r="M20" s="219"/>
      <c r="N20" s="219"/>
      <c r="O20" s="219"/>
      <c r="P20" s="214"/>
    </row>
    <row r="21" spans="1:16" s="201" customFormat="1" ht="30" customHeight="1">
      <c r="A21" s="122" t="s">
        <v>172</v>
      </c>
      <c r="B21" s="210">
        <v>15</v>
      </c>
      <c r="C21" s="211">
        <v>7.65</v>
      </c>
      <c r="D21" s="211">
        <v>9.225000000000001</v>
      </c>
      <c r="E21" s="211">
        <v>0.725</v>
      </c>
      <c r="F21" s="211">
        <v>1.375</v>
      </c>
      <c r="G21" s="211">
        <v>1.5000000000000002</v>
      </c>
      <c r="H21" s="210">
        <v>4850</v>
      </c>
      <c r="I21" s="362" t="s">
        <v>172</v>
      </c>
      <c r="J21" s="438"/>
      <c r="K21" s="213"/>
      <c r="L21" s="220"/>
      <c r="M21" s="220"/>
      <c r="N21" s="220"/>
      <c r="O21" s="220"/>
      <c r="P21" s="214"/>
    </row>
    <row r="22" spans="1:16" s="201" customFormat="1" ht="30" customHeight="1">
      <c r="A22" s="122" t="s">
        <v>349</v>
      </c>
      <c r="B22" s="210" t="s">
        <v>87</v>
      </c>
      <c r="C22" s="211">
        <v>7.275</v>
      </c>
      <c r="D22" s="211">
        <v>9.275</v>
      </c>
      <c r="E22" s="211">
        <v>0.45</v>
      </c>
      <c r="F22" s="211">
        <v>1.1</v>
      </c>
      <c r="G22" s="211">
        <v>0.25</v>
      </c>
      <c r="H22" s="210">
        <v>439.75</v>
      </c>
      <c r="I22" s="362" t="s">
        <v>196</v>
      </c>
      <c r="J22" s="438"/>
      <c r="K22" s="213"/>
      <c r="L22" s="220"/>
      <c r="M22" s="220"/>
      <c r="N22" s="220"/>
      <c r="O22" s="220"/>
      <c r="P22" s="214"/>
    </row>
    <row r="23" spans="1:16" s="201" customFormat="1" ht="30" customHeight="1">
      <c r="A23" s="122" t="s">
        <v>350</v>
      </c>
      <c r="B23" s="210" t="s">
        <v>87</v>
      </c>
      <c r="C23" s="211">
        <v>7.3</v>
      </c>
      <c r="D23" s="211">
        <v>9.6</v>
      </c>
      <c r="E23" s="211">
        <v>0.5</v>
      </c>
      <c r="F23" s="211">
        <v>0.7</v>
      </c>
      <c r="G23" s="211">
        <v>1</v>
      </c>
      <c r="H23" s="210">
        <v>1648</v>
      </c>
      <c r="I23" s="362" t="s">
        <v>350</v>
      </c>
      <c r="J23" s="438"/>
      <c r="K23" s="213"/>
      <c r="L23" s="220"/>
      <c r="M23" s="220"/>
      <c r="N23" s="220"/>
      <c r="O23" s="220"/>
      <c r="P23" s="214"/>
    </row>
    <row r="24" spans="1:16" s="201" customFormat="1" ht="30" customHeight="1">
      <c r="A24" s="122" t="s">
        <v>384</v>
      </c>
      <c r="B24" s="210">
        <v>16.4</v>
      </c>
      <c r="C24" s="211">
        <v>7.4275</v>
      </c>
      <c r="D24" s="211">
        <v>10.1</v>
      </c>
      <c r="E24" s="211">
        <v>0.6225</v>
      </c>
      <c r="F24" s="211">
        <v>1.0563</v>
      </c>
      <c r="G24" s="211">
        <v>2.1750000000000016</v>
      </c>
      <c r="H24" s="210">
        <v>1352.5</v>
      </c>
      <c r="I24" s="362" t="s">
        <v>384</v>
      </c>
      <c r="J24" s="438"/>
      <c r="K24" s="213"/>
      <c r="L24" s="220"/>
      <c r="M24" s="220"/>
      <c r="N24" s="220"/>
      <c r="O24" s="220"/>
      <c r="P24" s="214"/>
    </row>
    <row r="25" spans="1:16" s="569" customFormat="1" ht="30" customHeight="1">
      <c r="A25" s="566" t="s">
        <v>447</v>
      </c>
      <c r="B25" s="567">
        <v>16.7</v>
      </c>
      <c r="C25" s="567">
        <v>7.25</v>
      </c>
      <c r="D25" s="567">
        <v>10.024999999999999</v>
      </c>
      <c r="E25" s="567">
        <v>0.22499999999999998</v>
      </c>
      <c r="F25" s="567">
        <v>0.65</v>
      </c>
      <c r="G25" s="567">
        <v>0.85</v>
      </c>
      <c r="H25" s="568">
        <v>745</v>
      </c>
      <c r="I25" s="346" t="s">
        <v>447</v>
      </c>
      <c r="J25" s="347"/>
      <c r="K25" s="584"/>
      <c r="L25" s="585"/>
      <c r="M25" s="585"/>
      <c r="N25" s="585"/>
      <c r="O25" s="585"/>
      <c r="P25" s="265"/>
    </row>
    <row r="26" spans="1:16" s="201" customFormat="1" ht="30" customHeight="1">
      <c r="A26" s="570" t="s">
        <v>448</v>
      </c>
      <c r="B26" s="586">
        <v>15</v>
      </c>
      <c r="C26" s="572">
        <v>7.3</v>
      </c>
      <c r="D26" s="572">
        <v>9.6</v>
      </c>
      <c r="E26" s="572">
        <v>0.2</v>
      </c>
      <c r="F26" s="572">
        <v>0.2</v>
      </c>
      <c r="G26" s="572">
        <v>0.5</v>
      </c>
      <c r="H26" s="587">
        <v>350</v>
      </c>
      <c r="I26" s="588" t="s">
        <v>448</v>
      </c>
      <c r="J26" s="438"/>
      <c r="K26" s="213"/>
      <c r="L26" s="589"/>
      <c r="M26" s="220"/>
      <c r="N26" s="589"/>
      <c r="O26" s="220"/>
      <c r="P26" s="214"/>
    </row>
    <row r="27" spans="1:16" s="201" customFormat="1" ht="30" customHeight="1">
      <c r="A27" s="570" t="s">
        <v>449</v>
      </c>
      <c r="B27" s="586">
        <v>17.3</v>
      </c>
      <c r="C27" s="572">
        <v>7.1</v>
      </c>
      <c r="D27" s="572">
        <v>10.6</v>
      </c>
      <c r="E27" s="572">
        <v>0.3</v>
      </c>
      <c r="F27" s="572">
        <v>0.1</v>
      </c>
      <c r="G27" s="572">
        <v>1</v>
      </c>
      <c r="H27" s="587">
        <v>540</v>
      </c>
      <c r="I27" s="588" t="s">
        <v>449</v>
      </c>
      <c r="J27" s="438"/>
      <c r="K27" s="213"/>
      <c r="L27" s="589"/>
      <c r="M27" s="220"/>
      <c r="N27" s="589"/>
      <c r="O27" s="220"/>
      <c r="P27" s="214"/>
    </row>
    <row r="28" spans="1:16" s="201" customFormat="1" ht="30" customHeight="1">
      <c r="A28" s="570" t="s">
        <v>450</v>
      </c>
      <c r="B28" s="586">
        <v>18.4</v>
      </c>
      <c r="C28" s="572">
        <v>7.1</v>
      </c>
      <c r="D28" s="572">
        <v>9.6</v>
      </c>
      <c r="E28" s="572">
        <v>0.2</v>
      </c>
      <c r="F28" s="572">
        <v>0.4</v>
      </c>
      <c r="G28" s="572">
        <v>0.9</v>
      </c>
      <c r="H28" s="587">
        <v>1300</v>
      </c>
      <c r="I28" s="588" t="s">
        <v>450</v>
      </c>
      <c r="J28" s="438"/>
      <c r="K28" s="213"/>
      <c r="L28" s="589"/>
      <c r="M28" s="220"/>
      <c r="N28" s="589"/>
      <c r="O28" s="220"/>
      <c r="P28" s="214"/>
    </row>
    <row r="29" spans="1:16" s="201" customFormat="1" ht="30" customHeight="1">
      <c r="A29" s="577" t="s">
        <v>451</v>
      </c>
      <c r="B29" s="578">
        <v>16.1</v>
      </c>
      <c r="C29" s="579">
        <v>7.5</v>
      </c>
      <c r="D29" s="579">
        <v>10.3</v>
      </c>
      <c r="E29" s="579">
        <v>0.2</v>
      </c>
      <c r="F29" s="579">
        <v>1.9</v>
      </c>
      <c r="G29" s="579">
        <v>1</v>
      </c>
      <c r="H29" s="590">
        <v>790</v>
      </c>
      <c r="I29" s="591" t="s">
        <v>451</v>
      </c>
      <c r="J29" s="312"/>
      <c r="K29" s="167"/>
      <c r="L29" s="589"/>
      <c r="M29" s="220"/>
      <c r="N29" s="589"/>
      <c r="O29" s="220"/>
      <c r="P29" s="100"/>
    </row>
    <row r="30" spans="1:12" s="125" customFormat="1" ht="16.5" customHeight="1">
      <c r="A30" s="124" t="s">
        <v>369</v>
      </c>
      <c r="B30" s="221"/>
      <c r="C30" s="222"/>
      <c r="D30" s="223"/>
      <c r="E30" s="125" t="s">
        <v>370</v>
      </c>
      <c r="F30" s="224"/>
      <c r="G30" s="223"/>
      <c r="I30" s="223"/>
      <c r="K30" s="219"/>
      <c r="L30" s="225"/>
    </row>
    <row r="31" spans="1:16" s="226" customFormat="1" ht="16.5" customHeight="1">
      <c r="A31" s="124" t="s">
        <v>371</v>
      </c>
      <c r="E31" s="160" t="s">
        <v>372</v>
      </c>
      <c r="P31" s="227"/>
    </row>
    <row r="32" spans="1:13" s="70" customFormat="1" ht="16.5" customHeight="1">
      <c r="A32" s="70" t="s">
        <v>373</v>
      </c>
      <c r="B32" s="253"/>
      <c r="C32" s="253"/>
      <c r="F32" s="253"/>
      <c r="H32" s="253"/>
      <c r="I32" s="253"/>
      <c r="J32" s="253"/>
      <c r="M32" s="253"/>
    </row>
    <row r="33" spans="1:16" s="255" customFormat="1" ht="16.5" customHeight="1">
      <c r="A33" s="124" t="s">
        <v>374</v>
      </c>
      <c r="B33" s="254"/>
      <c r="C33" s="254"/>
      <c r="F33" s="254"/>
      <c r="H33" s="254"/>
      <c r="I33" s="254"/>
      <c r="J33" s="254"/>
      <c r="M33" s="254"/>
      <c r="O33" s="254"/>
      <c r="P33" s="226"/>
    </row>
  </sheetData>
  <sheetProtection/>
  <mergeCells count="16">
    <mergeCell ref="A1:P1"/>
    <mergeCell ref="I18:J18"/>
    <mergeCell ref="B3:H4"/>
    <mergeCell ref="I3:O4"/>
    <mergeCell ref="B17:H18"/>
    <mergeCell ref="I17:J17"/>
    <mergeCell ref="I24:J24"/>
    <mergeCell ref="I29:J29"/>
    <mergeCell ref="I19:J19"/>
    <mergeCell ref="I27:J27"/>
    <mergeCell ref="I28:J28"/>
    <mergeCell ref="I21:J21"/>
    <mergeCell ref="I26:J26"/>
    <mergeCell ref="I25:J25"/>
    <mergeCell ref="I22:J22"/>
    <mergeCell ref="I23:J23"/>
  </mergeCells>
  <printOptions/>
  <pageMargins left="0.27" right="0.17" top="0.64" bottom="0.96" header="0.5" footer="0.93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zoomScalePageLayoutView="0" workbookViewId="0" topLeftCell="A1">
      <selection activeCell="C19" sqref="C19"/>
    </sheetView>
  </sheetViews>
  <sheetFormatPr defaultColWidth="8.88671875" defaultRowHeight="13.5"/>
  <cols>
    <col min="1" max="10" width="12.77734375" style="44" customWidth="1"/>
    <col min="11" max="14" width="6.3359375" style="44" customWidth="1"/>
    <col min="15" max="16384" width="8.88671875" style="44" customWidth="1"/>
  </cols>
  <sheetData>
    <row r="1" spans="1:10" ht="41.25" customHeight="1">
      <c r="A1" s="592" t="s">
        <v>454</v>
      </c>
      <c r="B1" s="592"/>
      <c r="C1" s="592"/>
      <c r="D1" s="592"/>
      <c r="E1" s="592"/>
      <c r="F1" s="592"/>
      <c r="G1" s="592"/>
      <c r="H1" s="592"/>
      <c r="I1" s="592"/>
      <c r="J1" s="592"/>
    </row>
    <row r="2" spans="1:10" ht="13.5">
      <c r="A2" s="593"/>
      <c r="B2" s="593"/>
      <c r="C2" s="593"/>
      <c r="D2" s="593"/>
      <c r="E2" s="593"/>
      <c r="F2" s="593"/>
      <c r="G2" s="593"/>
      <c r="H2" s="593"/>
      <c r="I2" s="593"/>
      <c r="J2" s="593"/>
    </row>
    <row r="3" spans="1:10" ht="13.5">
      <c r="A3" s="594" t="s">
        <v>455</v>
      </c>
      <c r="B3" s="595"/>
      <c r="C3" s="595"/>
      <c r="D3" s="595"/>
      <c r="E3" s="595"/>
      <c r="F3" s="595"/>
      <c r="G3" s="595"/>
      <c r="H3" s="595"/>
      <c r="I3" s="596" t="s">
        <v>456</v>
      </c>
      <c r="J3" s="596"/>
    </row>
    <row r="4" spans="1:10" ht="28.5" customHeight="1">
      <c r="A4" s="597" t="s">
        <v>352</v>
      </c>
      <c r="B4" s="597" t="s">
        <v>353</v>
      </c>
      <c r="C4" s="598"/>
      <c r="D4" s="597" t="s">
        <v>354</v>
      </c>
      <c r="E4" s="598"/>
      <c r="F4" s="597" t="s">
        <v>355</v>
      </c>
      <c r="G4" s="598"/>
      <c r="H4" s="597" t="s">
        <v>356</v>
      </c>
      <c r="I4" s="598"/>
      <c r="J4" s="599" t="s">
        <v>309</v>
      </c>
    </row>
    <row r="5" spans="1:10" ht="28.5" customHeight="1">
      <c r="A5" s="598"/>
      <c r="B5" s="598"/>
      <c r="C5" s="598"/>
      <c r="D5" s="598"/>
      <c r="E5" s="598"/>
      <c r="F5" s="598"/>
      <c r="G5" s="598"/>
      <c r="H5" s="598"/>
      <c r="I5" s="598"/>
      <c r="J5" s="600"/>
    </row>
    <row r="6" spans="1:10" ht="28.5" customHeight="1">
      <c r="A6" s="598"/>
      <c r="B6" s="597" t="s">
        <v>357</v>
      </c>
      <c r="C6" s="597" t="s">
        <v>358</v>
      </c>
      <c r="D6" s="597" t="s">
        <v>357</v>
      </c>
      <c r="E6" s="597" t="s">
        <v>358</v>
      </c>
      <c r="F6" s="597" t="s">
        <v>357</v>
      </c>
      <c r="G6" s="597" t="s">
        <v>358</v>
      </c>
      <c r="H6" s="597" t="s">
        <v>357</v>
      </c>
      <c r="I6" s="597" t="s">
        <v>358</v>
      </c>
      <c r="J6" s="600"/>
    </row>
    <row r="7" spans="1:10" ht="28.5" customHeight="1">
      <c r="A7" s="598"/>
      <c r="B7" s="598"/>
      <c r="C7" s="598"/>
      <c r="D7" s="598"/>
      <c r="E7" s="598"/>
      <c r="F7" s="598"/>
      <c r="G7" s="598"/>
      <c r="H7" s="598"/>
      <c r="I7" s="598"/>
      <c r="J7" s="601"/>
    </row>
    <row r="8" spans="1:10" ht="28.5" customHeight="1">
      <c r="A8" s="602" t="s">
        <v>375</v>
      </c>
      <c r="B8" s="603">
        <v>143</v>
      </c>
      <c r="C8" s="604">
        <v>718</v>
      </c>
      <c r="D8" s="604">
        <v>86</v>
      </c>
      <c r="E8" s="604">
        <v>545</v>
      </c>
      <c r="F8" s="604">
        <v>52</v>
      </c>
      <c r="G8" s="604">
        <v>159</v>
      </c>
      <c r="H8" s="604">
        <v>5</v>
      </c>
      <c r="I8" s="604">
        <v>14</v>
      </c>
      <c r="J8" s="605" t="s">
        <v>375</v>
      </c>
    </row>
    <row r="9" spans="1:10" ht="28.5" customHeight="1">
      <c r="A9" s="606" t="s">
        <v>376</v>
      </c>
      <c r="B9" s="607">
        <v>143</v>
      </c>
      <c r="C9" s="608">
        <v>718</v>
      </c>
      <c r="D9" s="608">
        <v>86</v>
      </c>
      <c r="E9" s="608">
        <v>545</v>
      </c>
      <c r="F9" s="608">
        <v>52</v>
      </c>
      <c r="G9" s="608">
        <v>155</v>
      </c>
      <c r="H9" s="608">
        <v>5</v>
      </c>
      <c r="I9" s="608">
        <v>18</v>
      </c>
      <c r="J9" s="521" t="s">
        <v>376</v>
      </c>
    </row>
    <row r="10" spans="1:10" ht="28.5" customHeight="1">
      <c r="A10" s="602" t="s">
        <v>386</v>
      </c>
      <c r="B10" s="603">
        <v>86</v>
      </c>
      <c r="C10" s="604">
        <v>492</v>
      </c>
      <c r="D10" s="604">
        <v>38</v>
      </c>
      <c r="E10" s="604">
        <v>351</v>
      </c>
      <c r="F10" s="604">
        <v>48</v>
      </c>
      <c r="G10" s="604">
        <v>141</v>
      </c>
      <c r="H10" s="609">
        <v>0</v>
      </c>
      <c r="I10" s="609">
        <v>0</v>
      </c>
      <c r="J10" s="523" t="s">
        <v>305</v>
      </c>
    </row>
    <row r="11" spans="1:10" ht="28.5" customHeight="1">
      <c r="A11" s="610" t="s">
        <v>387</v>
      </c>
      <c r="B11" s="611">
        <v>57</v>
      </c>
      <c r="C11" s="612">
        <v>226</v>
      </c>
      <c r="D11" s="612">
        <v>48</v>
      </c>
      <c r="E11" s="612">
        <v>194</v>
      </c>
      <c r="F11" s="612">
        <v>4</v>
      </c>
      <c r="G11" s="612">
        <v>14</v>
      </c>
      <c r="H11" s="612">
        <v>5</v>
      </c>
      <c r="I11" s="612">
        <v>18</v>
      </c>
      <c r="J11" s="525" t="s">
        <v>306</v>
      </c>
    </row>
    <row r="12" spans="1:7" s="235" customFormat="1" ht="19.5" customHeight="1">
      <c r="A12" s="234" t="s">
        <v>452</v>
      </c>
      <c r="G12" s="236" t="s">
        <v>453</v>
      </c>
    </row>
    <row r="13" spans="1:7" s="235" customFormat="1" ht="19.5" customHeight="1">
      <c r="A13" s="235" t="s">
        <v>368</v>
      </c>
      <c r="G13" s="160" t="s">
        <v>458</v>
      </c>
    </row>
    <row r="14" s="156" customFormat="1" ht="13.5">
      <c r="A14" s="160" t="s">
        <v>457</v>
      </c>
    </row>
  </sheetData>
  <sheetProtection/>
  <mergeCells count="16">
    <mergeCell ref="D6:D7"/>
    <mergeCell ref="E6:E7"/>
    <mergeCell ref="F6:F7"/>
    <mergeCell ref="G6:G7"/>
    <mergeCell ref="H6:H7"/>
    <mergeCell ref="I6:I7"/>
    <mergeCell ref="A1:J1"/>
    <mergeCell ref="I3:J3"/>
    <mergeCell ref="A4:A7"/>
    <mergeCell ref="B4:C5"/>
    <mergeCell ref="D4:E5"/>
    <mergeCell ref="F4:G5"/>
    <mergeCell ref="H4:I5"/>
    <mergeCell ref="J4:J7"/>
    <mergeCell ref="B6:B7"/>
    <mergeCell ref="C6:C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0</v>
      </c>
      <c r="C1" s="2" t="b">
        <f>"XL4Poppy"</f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4</v>
      </c>
      <c r="C7" s="5" t="e">
        <f>=</f>
        <v>#NAME?</v>
      </c>
    </row>
    <row r="8" spans="1:3" ht="12.75">
      <c r="A8" s="7" t="s">
        <v>5</v>
      </c>
      <c r="C8" s="5" t="e">
        <f>=</f>
        <v>#NAME?</v>
      </c>
    </row>
    <row r="9" spans="1:3" ht="12.75">
      <c r="A9" s="8" t="s">
        <v>6</v>
      </c>
      <c r="C9" s="5" t="e">
        <f>FALSE</f>
        <v>#NAME?</v>
      </c>
    </row>
    <row r="10" spans="1:3" ht="12.75">
      <c r="A10" s="7" t="s">
        <v>7</v>
      </c>
      <c r="C10" s="5" t="b">
        <f>A21</f>
        <v>0</v>
      </c>
    </row>
    <row r="11" spans="1:3" ht="13.5" thickBot="1">
      <c r="A11" s="9" t="s">
        <v>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0"/>
  <sheetViews>
    <sheetView zoomScaleSheetLayoutView="100" zoomScalePageLayoutView="0" workbookViewId="0" topLeftCell="A1">
      <selection activeCell="B20" sqref="B20"/>
    </sheetView>
  </sheetViews>
  <sheetFormatPr defaultColWidth="7.10546875" defaultRowHeight="13.5"/>
  <cols>
    <col min="1" max="1" width="9.5546875" style="30" customWidth="1"/>
    <col min="2" max="2" width="7.88671875" style="30" customWidth="1"/>
    <col min="3" max="3" width="9.5546875" style="30" customWidth="1"/>
    <col min="4" max="4" width="7.21484375" style="30" customWidth="1"/>
    <col min="5" max="5" width="6.77734375" style="30" customWidth="1"/>
    <col min="6" max="6" width="6.4453125" style="30" customWidth="1"/>
    <col min="7" max="7" width="7.99609375" style="30" customWidth="1"/>
    <col min="8" max="8" width="7.5546875" style="30" customWidth="1"/>
    <col min="9" max="9" width="6.5546875" style="30" customWidth="1"/>
    <col min="10" max="10" width="6.4453125" style="30" customWidth="1"/>
    <col min="11" max="11" width="7.88671875" style="30" customWidth="1"/>
    <col min="12" max="12" width="6.10546875" style="30" customWidth="1"/>
    <col min="13" max="13" width="11.10546875" style="36" customWidth="1"/>
    <col min="14" max="14" width="9.10546875" style="30" customWidth="1"/>
    <col min="15" max="16384" width="7.10546875" style="30" customWidth="1"/>
  </cols>
  <sheetData>
    <row r="1" spans="1:256" s="145" customFormat="1" ht="59.25" customHeight="1">
      <c r="A1" s="288" t="s">
        <v>238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</row>
    <row r="2" spans="1:256" s="59" customFormat="1" ht="21" customHeight="1">
      <c r="A2" s="289" t="s">
        <v>212</v>
      </c>
      <c r="B2" s="289"/>
      <c r="K2" s="297" t="s">
        <v>213</v>
      </c>
      <c r="L2" s="297"/>
      <c r="M2" s="297"/>
      <c r="N2" s="298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59" customFormat="1" ht="21" customHeight="1">
      <c r="A3" s="290" t="s">
        <v>90</v>
      </c>
      <c r="B3" s="278" t="s">
        <v>98</v>
      </c>
      <c r="C3" s="278" t="s">
        <v>99</v>
      </c>
      <c r="D3" s="278" t="s">
        <v>100</v>
      </c>
      <c r="E3" s="281" t="s">
        <v>214</v>
      </c>
      <c r="F3" s="282"/>
      <c r="G3" s="282"/>
      <c r="H3" s="282"/>
      <c r="I3" s="282"/>
      <c r="J3" s="282"/>
      <c r="K3" s="282"/>
      <c r="L3" s="283"/>
      <c r="M3" s="294" t="s">
        <v>312</v>
      </c>
      <c r="N3" s="270" t="s">
        <v>89</v>
      </c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59" customFormat="1" ht="21" customHeight="1">
      <c r="A4" s="291"/>
      <c r="B4" s="279"/>
      <c r="C4" s="293"/>
      <c r="D4" s="279"/>
      <c r="E4" s="284"/>
      <c r="F4" s="285"/>
      <c r="G4" s="285"/>
      <c r="H4" s="285"/>
      <c r="I4" s="285"/>
      <c r="J4" s="285"/>
      <c r="K4" s="285"/>
      <c r="L4" s="286"/>
      <c r="M4" s="295"/>
      <c r="N4" s="284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59" customFormat="1" ht="21" customHeight="1">
      <c r="A5" s="291"/>
      <c r="B5" s="279"/>
      <c r="C5" s="293"/>
      <c r="D5" s="279"/>
      <c r="E5" s="287" t="s">
        <v>215</v>
      </c>
      <c r="F5" s="278" t="s">
        <v>216</v>
      </c>
      <c r="G5" s="278" t="s">
        <v>96</v>
      </c>
      <c r="H5" s="280" t="s">
        <v>217</v>
      </c>
      <c r="I5" s="278" t="s">
        <v>97</v>
      </c>
      <c r="J5" s="278" t="s">
        <v>218</v>
      </c>
      <c r="K5" s="280" t="s">
        <v>219</v>
      </c>
      <c r="L5" s="278" t="s">
        <v>220</v>
      </c>
      <c r="M5" s="295"/>
      <c r="N5" s="284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59" customFormat="1" ht="21" customHeight="1">
      <c r="A6" s="291"/>
      <c r="B6" s="279"/>
      <c r="C6" s="293"/>
      <c r="D6" s="279"/>
      <c r="E6" s="274"/>
      <c r="F6" s="279"/>
      <c r="G6" s="279"/>
      <c r="H6" s="279"/>
      <c r="I6" s="279"/>
      <c r="J6" s="279"/>
      <c r="K6" s="279"/>
      <c r="L6" s="279"/>
      <c r="M6" s="295"/>
      <c r="N6" s="284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59" customFormat="1" ht="21" customHeight="1">
      <c r="A7" s="292"/>
      <c r="B7" s="279"/>
      <c r="C7" s="279"/>
      <c r="D7" s="279"/>
      <c r="E7" s="274"/>
      <c r="F7" s="279"/>
      <c r="G7" s="279"/>
      <c r="H7" s="279"/>
      <c r="I7" s="279"/>
      <c r="J7" s="279"/>
      <c r="K7" s="279"/>
      <c r="L7" s="279"/>
      <c r="M7" s="296"/>
      <c r="N7" s="271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14" s="20" customFormat="1" ht="27.75" customHeight="1">
      <c r="A8" s="19" t="s">
        <v>184</v>
      </c>
      <c r="B8" s="17">
        <v>702</v>
      </c>
      <c r="C8" s="17">
        <v>355</v>
      </c>
      <c r="D8" s="17">
        <v>6</v>
      </c>
      <c r="E8" s="17">
        <v>0</v>
      </c>
      <c r="F8" s="17">
        <v>4</v>
      </c>
      <c r="G8" s="17">
        <v>1</v>
      </c>
      <c r="H8" s="17">
        <v>1</v>
      </c>
      <c r="I8" s="17">
        <v>0</v>
      </c>
      <c r="J8" s="17">
        <v>0</v>
      </c>
      <c r="K8" s="17">
        <v>0</v>
      </c>
      <c r="L8" s="17">
        <v>0</v>
      </c>
      <c r="M8" s="18">
        <v>2</v>
      </c>
      <c r="N8" s="20" t="s">
        <v>184</v>
      </c>
    </row>
    <row r="9" spans="1:14" s="20" customFormat="1" ht="27.75" customHeight="1">
      <c r="A9" s="19" t="s">
        <v>311</v>
      </c>
      <c r="B9" s="17">
        <v>695</v>
      </c>
      <c r="C9" s="17">
        <v>290</v>
      </c>
      <c r="D9" s="17">
        <v>3</v>
      </c>
      <c r="E9" s="17">
        <v>0</v>
      </c>
      <c r="F9" s="17">
        <v>2</v>
      </c>
      <c r="G9" s="17">
        <v>1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</v>
      </c>
      <c r="N9" s="21" t="s">
        <v>311</v>
      </c>
    </row>
    <row r="10" spans="1:14" s="20" customFormat="1" ht="27.75" customHeight="1">
      <c r="A10" s="19" t="s">
        <v>334</v>
      </c>
      <c r="B10" s="17">
        <v>656</v>
      </c>
      <c r="C10" s="17">
        <v>241</v>
      </c>
      <c r="D10" s="17">
        <v>3</v>
      </c>
      <c r="E10" s="17">
        <v>0</v>
      </c>
      <c r="F10" s="17">
        <v>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21" t="s">
        <v>334</v>
      </c>
    </row>
    <row r="11" spans="1:14" s="20" customFormat="1" ht="27.75" customHeight="1">
      <c r="A11" s="19" t="s">
        <v>375</v>
      </c>
      <c r="B11" s="17">
        <v>813</v>
      </c>
      <c r="C11" s="17">
        <v>303</v>
      </c>
      <c r="D11" s="17">
        <v>23</v>
      </c>
      <c r="E11" s="17">
        <v>0</v>
      </c>
      <c r="F11" s="17">
        <v>12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7</v>
      </c>
      <c r="M11" s="18">
        <v>0</v>
      </c>
      <c r="N11" s="20" t="s">
        <v>375</v>
      </c>
    </row>
    <row r="12" spans="1:14" s="457" customFormat="1" ht="27.75" customHeight="1">
      <c r="A12" s="447" t="s">
        <v>388</v>
      </c>
      <c r="B12" s="453">
        <v>961</v>
      </c>
      <c r="C12" s="454">
        <v>448</v>
      </c>
      <c r="D12" s="454">
        <v>18</v>
      </c>
      <c r="E12" s="455">
        <v>5</v>
      </c>
      <c r="F12" s="454">
        <v>6</v>
      </c>
      <c r="G12" s="455">
        <v>1</v>
      </c>
      <c r="H12" s="455">
        <v>4</v>
      </c>
      <c r="I12" s="455">
        <v>0</v>
      </c>
      <c r="J12" s="455">
        <v>0</v>
      </c>
      <c r="K12" s="455">
        <v>2</v>
      </c>
      <c r="L12" s="454">
        <v>0</v>
      </c>
      <c r="M12" s="456">
        <v>0</v>
      </c>
      <c r="N12" s="451" t="s">
        <v>388</v>
      </c>
    </row>
    <row r="13" spans="1:25" s="70" customFormat="1" ht="16.5" customHeight="1">
      <c r="A13" s="70" t="s">
        <v>392</v>
      </c>
      <c r="N13" s="109" t="s">
        <v>389</v>
      </c>
      <c r="Y13" s="109"/>
    </row>
    <row r="14" spans="1:256" s="150" customFormat="1" ht="15.75" customHeight="1">
      <c r="A14" s="147" t="s">
        <v>313</v>
      </c>
      <c r="B14" s="147"/>
      <c r="C14" s="147"/>
      <c r="D14" s="147"/>
      <c r="E14" s="148"/>
      <c r="F14" s="148"/>
      <c r="I14" s="160" t="s">
        <v>362</v>
      </c>
      <c r="J14" s="148"/>
      <c r="K14" s="148"/>
      <c r="L14" s="148"/>
      <c r="M14" s="149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19" s="70" customFormat="1" ht="17.25" customHeight="1">
      <c r="A15" s="160" t="s">
        <v>359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M15" s="160"/>
      <c r="P15" s="160"/>
      <c r="Q15" s="160"/>
      <c r="R15" s="160"/>
      <c r="S15" s="160"/>
    </row>
    <row r="16" spans="2:256" s="152" customFormat="1" ht="13.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</row>
    <row r="17" spans="2:31" s="152" customFormat="1" ht="13.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</row>
    <row r="18" spans="2:31" s="152" customFormat="1" ht="13.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4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</row>
    <row r="19" spans="2:31" s="152" customFormat="1" ht="13.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</row>
    <row r="20" s="152" customFormat="1" ht="13.5">
      <c r="M20" s="154"/>
    </row>
  </sheetData>
  <sheetProtection/>
  <mergeCells count="18">
    <mergeCell ref="A1:N1"/>
    <mergeCell ref="A2:B2"/>
    <mergeCell ref="A3:A7"/>
    <mergeCell ref="B3:B7"/>
    <mergeCell ref="C3:C7"/>
    <mergeCell ref="D3:D7"/>
    <mergeCell ref="M3:M7"/>
    <mergeCell ref="K2:N2"/>
    <mergeCell ref="N3:N7"/>
    <mergeCell ref="I5:I7"/>
    <mergeCell ref="J5:J7"/>
    <mergeCell ref="K5:K7"/>
    <mergeCell ref="E3:L4"/>
    <mergeCell ref="L5:L7"/>
    <mergeCell ref="E5:E7"/>
    <mergeCell ref="F5:F7"/>
    <mergeCell ref="G5:G7"/>
    <mergeCell ref="H5:H7"/>
  </mergeCells>
  <printOptions/>
  <pageMargins left="0.39" right="0.2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11"/>
  <sheetViews>
    <sheetView zoomScalePageLayoutView="0" workbookViewId="0" topLeftCell="A1">
      <selection activeCell="A11" sqref="A11:IV11"/>
    </sheetView>
  </sheetViews>
  <sheetFormatPr defaultColWidth="8.88671875" defaultRowHeight="13.5"/>
  <cols>
    <col min="1" max="1" width="7.3359375" style="156" customWidth="1"/>
    <col min="2" max="2" width="5.10546875" style="156" customWidth="1"/>
    <col min="3" max="3" width="3.6640625" style="156" customWidth="1"/>
    <col min="4" max="4" width="4.10546875" style="156" customWidth="1"/>
    <col min="5" max="5" width="2.77734375" style="156" customWidth="1"/>
    <col min="6" max="6" width="2.6640625" style="156" customWidth="1"/>
    <col min="7" max="7" width="9.10546875" style="156" customWidth="1"/>
    <col min="8" max="8" width="5.99609375" style="156" customWidth="1"/>
    <col min="9" max="10" width="1.77734375" style="156" customWidth="1"/>
    <col min="11" max="11" width="5.4453125" style="156" customWidth="1"/>
    <col min="12" max="12" width="7.77734375" style="156" customWidth="1"/>
    <col min="13" max="13" width="3.21484375" style="156" customWidth="1"/>
    <col min="14" max="14" width="2.21484375" style="156" customWidth="1"/>
    <col min="15" max="15" width="6.6640625" style="156" customWidth="1"/>
    <col min="16" max="16" width="8.6640625" style="156" customWidth="1"/>
    <col min="17" max="17" width="1.4375" style="156" customWidth="1"/>
    <col min="18" max="18" width="7.10546875" style="156" customWidth="1"/>
    <col min="19" max="19" width="2.77734375" style="156" customWidth="1"/>
    <col min="20" max="20" width="5.5546875" style="156" customWidth="1"/>
    <col min="21" max="21" width="1.66796875" style="156" customWidth="1"/>
    <col min="22" max="22" width="1.5625" style="156" customWidth="1"/>
    <col min="23" max="23" width="5.5546875" style="156" customWidth="1"/>
    <col min="24" max="24" width="2.10546875" style="156" customWidth="1"/>
    <col min="25" max="25" width="6.99609375" style="156" customWidth="1"/>
    <col min="26" max="16384" width="8.88671875" style="156" customWidth="1"/>
  </cols>
  <sheetData>
    <row r="1" spans="1:25" ht="51.75" customHeight="1">
      <c r="A1" s="307" t="s">
        <v>314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</row>
    <row r="2" spans="1:26" s="158" customFormat="1" ht="22.5" customHeight="1">
      <c r="A2" s="157" t="s">
        <v>315</v>
      </c>
      <c r="Z2" s="159" t="s">
        <v>316</v>
      </c>
    </row>
    <row r="3" spans="1:26" s="158" customFormat="1" ht="21.75" customHeight="1">
      <c r="A3" s="305" t="s">
        <v>341</v>
      </c>
      <c r="B3" s="304" t="s">
        <v>293</v>
      </c>
      <c r="C3" s="305"/>
      <c r="D3" s="305"/>
      <c r="E3" s="305"/>
      <c r="F3" s="305"/>
      <c r="G3" s="304" t="s">
        <v>294</v>
      </c>
      <c r="H3" s="305"/>
      <c r="I3" s="305"/>
      <c r="J3" s="305"/>
      <c r="K3" s="305"/>
      <c r="L3" s="304" t="s">
        <v>295</v>
      </c>
      <c r="M3" s="305"/>
      <c r="N3" s="305"/>
      <c r="O3" s="305"/>
      <c r="P3" s="305"/>
      <c r="Q3" s="305"/>
      <c r="R3" s="304" t="s">
        <v>296</v>
      </c>
      <c r="S3" s="305"/>
      <c r="T3" s="305"/>
      <c r="U3" s="305"/>
      <c r="V3" s="305"/>
      <c r="W3" s="305"/>
      <c r="X3" s="305"/>
      <c r="Y3" s="305"/>
      <c r="Z3" s="300" t="s">
        <v>343</v>
      </c>
    </row>
    <row r="4" spans="1:26" s="158" customFormat="1" ht="21.7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1"/>
    </row>
    <row r="5" spans="1:26" s="158" customFormat="1" ht="18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4" t="s">
        <v>297</v>
      </c>
      <c r="M5" s="305"/>
      <c r="N5" s="305"/>
      <c r="O5" s="304" t="s">
        <v>298</v>
      </c>
      <c r="P5" s="305"/>
      <c r="Q5" s="305"/>
      <c r="R5" s="304" t="s">
        <v>297</v>
      </c>
      <c r="S5" s="305"/>
      <c r="T5" s="305"/>
      <c r="U5" s="305"/>
      <c r="V5" s="304" t="s">
        <v>298</v>
      </c>
      <c r="W5" s="305"/>
      <c r="X5" s="305"/>
      <c r="Y5" s="305"/>
      <c r="Z5" s="301"/>
    </row>
    <row r="6" spans="1:26" s="158" customFormat="1" ht="18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2"/>
    </row>
    <row r="7" spans="1:26" s="158" customFormat="1" ht="45" customHeight="1">
      <c r="A7" s="144" t="s">
        <v>290</v>
      </c>
      <c r="B7" s="299">
        <v>18</v>
      </c>
      <c r="C7" s="299"/>
      <c r="D7" s="299"/>
      <c r="E7" s="299"/>
      <c r="F7" s="299"/>
      <c r="G7" s="299">
        <v>18</v>
      </c>
      <c r="H7" s="299"/>
      <c r="I7" s="299"/>
      <c r="J7" s="299"/>
      <c r="K7" s="299"/>
      <c r="L7" s="299">
        <v>15</v>
      </c>
      <c r="M7" s="299"/>
      <c r="N7" s="299"/>
      <c r="O7" s="299">
        <v>15</v>
      </c>
      <c r="P7" s="299"/>
      <c r="Q7" s="299"/>
      <c r="R7" s="299">
        <v>3</v>
      </c>
      <c r="S7" s="299"/>
      <c r="T7" s="299"/>
      <c r="U7" s="299"/>
      <c r="V7" s="299">
        <v>3</v>
      </c>
      <c r="W7" s="299"/>
      <c r="X7" s="299"/>
      <c r="Y7" s="303"/>
      <c r="Z7" s="161" t="s">
        <v>342</v>
      </c>
    </row>
    <row r="8" spans="1:26" s="158" customFormat="1" ht="45" customHeight="1">
      <c r="A8" s="463" t="s">
        <v>335</v>
      </c>
      <c r="B8" s="464">
        <v>43</v>
      </c>
      <c r="C8" s="464"/>
      <c r="D8" s="464"/>
      <c r="E8" s="464"/>
      <c r="F8" s="464"/>
      <c r="G8" s="464">
        <v>43</v>
      </c>
      <c r="H8" s="464"/>
      <c r="I8" s="464"/>
      <c r="J8" s="464"/>
      <c r="K8" s="464"/>
      <c r="L8" s="464">
        <v>22</v>
      </c>
      <c r="M8" s="464"/>
      <c r="N8" s="464"/>
      <c r="O8" s="464">
        <v>22</v>
      </c>
      <c r="P8" s="464"/>
      <c r="Q8" s="464"/>
      <c r="R8" s="464">
        <v>21</v>
      </c>
      <c r="S8" s="464"/>
      <c r="T8" s="464"/>
      <c r="U8" s="464"/>
      <c r="V8" s="464">
        <v>21</v>
      </c>
      <c r="W8" s="464"/>
      <c r="X8" s="464"/>
      <c r="Y8" s="465"/>
      <c r="Z8" s="161" t="s">
        <v>335</v>
      </c>
    </row>
    <row r="9" spans="1:26" s="462" customFormat="1" ht="45" customHeight="1">
      <c r="A9" s="458" t="s">
        <v>376</v>
      </c>
      <c r="B9" s="459">
        <v>38</v>
      </c>
      <c r="C9" s="459"/>
      <c r="D9" s="459"/>
      <c r="E9" s="459"/>
      <c r="F9" s="459"/>
      <c r="G9" s="459">
        <v>38</v>
      </c>
      <c r="H9" s="459"/>
      <c r="I9" s="459"/>
      <c r="J9" s="459"/>
      <c r="K9" s="459"/>
      <c r="L9" s="459">
        <v>7</v>
      </c>
      <c r="M9" s="459"/>
      <c r="N9" s="459"/>
      <c r="O9" s="459">
        <v>7</v>
      </c>
      <c r="P9" s="459"/>
      <c r="Q9" s="459"/>
      <c r="R9" s="459">
        <v>31</v>
      </c>
      <c r="S9" s="459"/>
      <c r="T9" s="459"/>
      <c r="U9" s="459"/>
      <c r="V9" s="459">
        <v>31</v>
      </c>
      <c r="W9" s="459"/>
      <c r="X9" s="459"/>
      <c r="Y9" s="460"/>
      <c r="Z9" s="461" t="s">
        <v>376</v>
      </c>
    </row>
    <row r="10" spans="1:26" s="70" customFormat="1" ht="16.5" customHeight="1">
      <c r="A10" s="70" t="s">
        <v>392</v>
      </c>
      <c r="Y10" s="109"/>
      <c r="Z10" s="109" t="s">
        <v>389</v>
      </c>
    </row>
    <row r="11" spans="1:19" s="70" customFormat="1" ht="17.25" customHeight="1">
      <c r="A11" s="160" t="s">
        <v>317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M11" s="160"/>
      <c r="O11" s="160" t="s">
        <v>344</v>
      </c>
      <c r="P11" s="160"/>
      <c r="Q11" s="160"/>
      <c r="R11" s="160"/>
      <c r="S11" s="160"/>
    </row>
  </sheetData>
  <sheetProtection/>
  <mergeCells count="29">
    <mergeCell ref="V8:Y8"/>
    <mergeCell ref="A1:Y1"/>
    <mergeCell ref="A3:A6"/>
    <mergeCell ref="B3:F6"/>
    <mergeCell ref="G3:K6"/>
    <mergeCell ref="L3:Q4"/>
    <mergeCell ref="R3:Y4"/>
    <mergeCell ref="L5:N6"/>
    <mergeCell ref="O5:Q6"/>
    <mergeCell ref="V5:Y6"/>
    <mergeCell ref="B9:F9"/>
    <mergeCell ref="G9:K9"/>
    <mergeCell ref="L9:N9"/>
    <mergeCell ref="B8:F8"/>
    <mergeCell ref="G8:K8"/>
    <mergeCell ref="L8:N8"/>
    <mergeCell ref="O8:Q8"/>
    <mergeCell ref="B7:F7"/>
    <mergeCell ref="R8:U8"/>
    <mergeCell ref="G7:K7"/>
    <mergeCell ref="L7:N7"/>
    <mergeCell ref="O7:Q7"/>
    <mergeCell ref="Z3:Z6"/>
    <mergeCell ref="O9:Q9"/>
    <mergeCell ref="R9:U9"/>
    <mergeCell ref="V9:Y9"/>
    <mergeCell ref="R7:U7"/>
    <mergeCell ref="V7:Y7"/>
    <mergeCell ref="R5:U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0"/>
  <sheetViews>
    <sheetView zoomScaleSheetLayoutView="93" zoomScalePageLayoutView="0" workbookViewId="0" topLeftCell="A1">
      <selection activeCell="F27" sqref="F27"/>
    </sheetView>
  </sheetViews>
  <sheetFormatPr defaultColWidth="8.88671875" defaultRowHeight="13.5"/>
  <cols>
    <col min="1" max="1" width="11.88671875" style="71" customWidth="1"/>
    <col min="2" max="2" width="9.21484375" style="71" customWidth="1"/>
    <col min="3" max="3" width="13.88671875" style="71" customWidth="1"/>
    <col min="4" max="4" width="13.5546875" style="71" customWidth="1"/>
    <col min="5" max="5" width="13.4453125" style="71" customWidth="1"/>
    <col min="6" max="6" width="14.3359375" style="71" customWidth="1"/>
    <col min="7" max="7" width="15.5546875" style="71" customWidth="1"/>
    <col min="8" max="8" width="14.77734375" style="71" customWidth="1"/>
    <col min="9" max="9" width="12.88671875" style="71" customWidth="1"/>
    <col min="10" max="16384" width="8.88671875" style="71" customWidth="1"/>
  </cols>
  <sheetData>
    <row r="1" spans="1:9" ht="36" customHeight="1">
      <c r="A1" s="321" t="s">
        <v>299</v>
      </c>
      <c r="B1" s="321"/>
      <c r="C1" s="321"/>
      <c r="D1" s="321"/>
      <c r="E1" s="321"/>
      <c r="F1" s="321"/>
      <c r="G1" s="321"/>
      <c r="H1" s="321"/>
      <c r="I1" s="321"/>
    </row>
    <row r="2" spans="1:9" ht="18" customHeight="1">
      <c r="A2" s="71" t="s">
        <v>186</v>
      </c>
      <c r="I2" s="162" t="s">
        <v>187</v>
      </c>
    </row>
    <row r="3" spans="1:9" ht="21" customHeight="1">
      <c r="A3" s="163"/>
      <c r="B3" s="322" t="s">
        <v>188</v>
      </c>
      <c r="C3" s="308" t="s">
        <v>189</v>
      </c>
      <c r="D3" s="309"/>
      <c r="E3" s="309"/>
      <c r="F3" s="309"/>
      <c r="G3" s="309"/>
      <c r="H3" s="310"/>
      <c r="I3" s="164"/>
    </row>
    <row r="4" spans="1:9" ht="21" customHeight="1">
      <c r="A4" s="79" t="s">
        <v>88</v>
      </c>
      <c r="B4" s="323"/>
      <c r="C4" s="311"/>
      <c r="D4" s="312"/>
      <c r="E4" s="312"/>
      <c r="F4" s="312"/>
      <c r="G4" s="312"/>
      <c r="H4" s="313"/>
      <c r="I4" s="45" t="s">
        <v>89</v>
      </c>
    </row>
    <row r="5" spans="1:9" ht="21" customHeight="1">
      <c r="A5" s="79" t="s">
        <v>318</v>
      </c>
      <c r="B5" s="323"/>
      <c r="C5" s="324"/>
      <c r="D5" s="324" t="s">
        <v>190</v>
      </c>
      <c r="E5" s="324" t="s">
        <v>191</v>
      </c>
      <c r="F5" s="325" t="s">
        <v>192</v>
      </c>
      <c r="G5" s="325" t="s">
        <v>193</v>
      </c>
      <c r="H5" s="326" t="s">
        <v>194</v>
      </c>
      <c r="I5" s="45" t="s">
        <v>319</v>
      </c>
    </row>
    <row r="6" spans="1:9" ht="21" customHeight="1">
      <c r="A6" s="165"/>
      <c r="B6" s="315"/>
      <c r="C6" s="315"/>
      <c r="D6" s="315"/>
      <c r="E6" s="315"/>
      <c r="F6" s="318"/>
      <c r="G6" s="318"/>
      <c r="H6" s="320"/>
      <c r="I6" s="166"/>
    </row>
    <row r="7" spans="1:9" s="192" customFormat="1" ht="28.5" customHeight="1">
      <c r="A7" s="190" t="s">
        <v>334</v>
      </c>
      <c r="B7" s="188">
        <v>38622</v>
      </c>
      <c r="C7" s="189">
        <v>28190</v>
      </c>
      <c r="D7" s="189">
        <v>0</v>
      </c>
      <c r="E7" s="189">
        <v>24879</v>
      </c>
      <c r="F7" s="189">
        <v>947</v>
      </c>
      <c r="G7" s="189">
        <v>2364</v>
      </c>
      <c r="H7" s="38">
        <v>0</v>
      </c>
      <c r="I7" s="191" t="s">
        <v>334</v>
      </c>
    </row>
    <row r="8" spans="1:9" s="192" customFormat="1" ht="28.5" customHeight="1">
      <c r="A8" s="190" t="s">
        <v>375</v>
      </c>
      <c r="B8" s="188">
        <v>40090</v>
      </c>
      <c r="C8" s="189">
        <v>28190</v>
      </c>
      <c r="D8" s="189">
        <v>0</v>
      </c>
      <c r="E8" s="189">
        <v>24879</v>
      </c>
      <c r="F8" s="189">
        <v>947</v>
      </c>
      <c r="G8" s="189">
        <v>2364</v>
      </c>
      <c r="H8" s="38">
        <v>0</v>
      </c>
      <c r="I8" s="191" t="s">
        <v>375</v>
      </c>
    </row>
    <row r="9" spans="1:9" s="469" customFormat="1" ht="28.5" customHeight="1">
      <c r="A9" s="470" t="s">
        <v>388</v>
      </c>
      <c r="B9" s="471">
        <v>43807</v>
      </c>
      <c r="C9" s="252">
        <v>32978</v>
      </c>
      <c r="D9" s="252">
        <v>0</v>
      </c>
      <c r="E9" s="252">
        <v>29869</v>
      </c>
      <c r="F9" s="252">
        <v>862</v>
      </c>
      <c r="G9" s="252">
        <v>2247</v>
      </c>
      <c r="H9" s="252">
        <v>0</v>
      </c>
      <c r="I9" s="472" t="s">
        <v>388</v>
      </c>
    </row>
    <row r="10" ht="15.75" customHeight="1">
      <c r="A10" s="167"/>
    </row>
    <row r="11" spans="1:9" ht="21" customHeight="1">
      <c r="A11" s="163"/>
      <c r="B11" s="308" t="s">
        <v>346</v>
      </c>
      <c r="C11" s="309"/>
      <c r="D11" s="309"/>
      <c r="E11" s="309"/>
      <c r="F11" s="309"/>
      <c r="G11" s="309"/>
      <c r="H11" s="310"/>
      <c r="I11" s="164"/>
    </row>
    <row r="12" spans="1:9" ht="21" customHeight="1">
      <c r="A12" s="79" t="s">
        <v>88</v>
      </c>
      <c r="B12" s="311"/>
      <c r="C12" s="312"/>
      <c r="D12" s="312"/>
      <c r="E12" s="312"/>
      <c r="F12" s="312"/>
      <c r="G12" s="312"/>
      <c r="H12" s="313"/>
      <c r="I12" s="45" t="s">
        <v>89</v>
      </c>
    </row>
    <row r="13" spans="1:9" ht="21" customHeight="1">
      <c r="A13" s="79" t="s">
        <v>318</v>
      </c>
      <c r="B13" s="314"/>
      <c r="C13" s="316" t="s">
        <v>195</v>
      </c>
      <c r="D13" s="316" t="s">
        <v>13</v>
      </c>
      <c r="E13" s="316" t="s">
        <v>14</v>
      </c>
      <c r="F13" s="317" t="s">
        <v>15</v>
      </c>
      <c r="G13" s="317" t="s">
        <v>16</v>
      </c>
      <c r="H13" s="319" t="s">
        <v>17</v>
      </c>
      <c r="I13" s="45" t="s">
        <v>319</v>
      </c>
    </row>
    <row r="14" spans="1:9" ht="21" customHeight="1">
      <c r="A14" s="165"/>
      <c r="B14" s="315"/>
      <c r="C14" s="315"/>
      <c r="D14" s="315"/>
      <c r="E14" s="315"/>
      <c r="F14" s="318"/>
      <c r="G14" s="318"/>
      <c r="H14" s="320"/>
      <c r="I14" s="166"/>
    </row>
    <row r="15" spans="1:9" s="187" customFormat="1" ht="29.25" customHeight="1">
      <c r="A15" s="38" t="s">
        <v>334</v>
      </c>
      <c r="B15" s="188">
        <v>10432</v>
      </c>
      <c r="C15" s="189">
        <v>240</v>
      </c>
      <c r="D15" s="189">
        <v>7438</v>
      </c>
      <c r="E15" s="189">
        <v>1210</v>
      </c>
      <c r="F15" s="189">
        <v>1385</v>
      </c>
      <c r="G15" s="189">
        <v>159</v>
      </c>
      <c r="H15" s="38">
        <v>0</v>
      </c>
      <c r="I15" s="37" t="s">
        <v>334</v>
      </c>
    </row>
    <row r="16" spans="1:9" s="187" customFormat="1" ht="29.25" customHeight="1">
      <c r="A16" s="38" t="s">
        <v>375</v>
      </c>
      <c r="B16" s="188">
        <v>11900</v>
      </c>
      <c r="C16" s="189">
        <v>275</v>
      </c>
      <c r="D16" s="189">
        <v>7430</v>
      </c>
      <c r="E16" s="189">
        <v>856</v>
      </c>
      <c r="F16" s="189">
        <v>3222</v>
      </c>
      <c r="G16" s="189">
        <v>117</v>
      </c>
      <c r="H16" s="38">
        <v>0</v>
      </c>
      <c r="I16" s="37" t="s">
        <v>375</v>
      </c>
    </row>
    <row r="17" spans="1:9" s="469" customFormat="1" ht="29.25" customHeight="1">
      <c r="A17" s="472" t="s">
        <v>393</v>
      </c>
      <c r="B17" s="471">
        <v>10829</v>
      </c>
      <c r="C17" s="252">
        <v>225</v>
      </c>
      <c r="D17" s="252">
        <v>7442</v>
      </c>
      <c r="E17" s="252">
        <v>1137</v>
      </c>
      <c r="F17" s="252">
        <v>1862</v>
      </c>
      <c r="G17" s="252">
        <v>163</v>
      </c>
      <c r="H17" s="252">
        <v>0</v>
      </c>
      <c r="I17" s="472" t="s">
        <v>393</v>
      </c>
    </row>
    <row r="18" spans="1:9" ht="18" customHeight="1">
      <c r="A18" s="168" t="s">
        <v>320</v>
      </c>
      <c r="G18" s="169"/>
      <c r="H18" s="169"/>
      <c r="I18" s="169" t="s">
        <v>91</v>
      </c>
    </row>
    <row r="19" spans="1:19" s="70" customFormat="1" ht="17.25" customHeight="1">
      <c r="A19" s="160" t="s">
        <v>317</v>
      </c>
      <c r="B19" s="160"/>
      <c r="C19" s="160"/>
      <c r="D19" s="160"/>
      <c r="E19" s="160"/>
      <c r="F19" s="160"/>
      <c r="G19" s="160" t="s">
        <v>344</v>
      </c>
      <c r="H19" s="160"/>
      <c r="I19" s="160"/>
      <c r="J19" s="160"/>
      <c r="K19" s="160"/>
      <c r="M19" s="160"/>
      <c r="P19" s="160"/>
      <c r="Q19" s="160"/>
      <c r="R19" s="160"/>
      <c r="S19" s="160"/>
    </row>
    <row r="20" ht="12.75">
      <c r="A20" s="167"/>
    </row>
  </sheetData>
  <sheetProtection/>
  <mergeCells count="17">
    <mergeCell ref="A1:I1"/>
    <mergeCell ref="B3:B6"/>
    <mergeCell ref="C3:H4"/>
    <mergeCell ref="C5:C6"/>
    <mergeCell ref="D5:D6"/>
    <mergeCell ref="E5:E6"/>
    <mergeCell ref="F5:F6"/>
    <mergeCell ref="G5:G6"/>
    <mergeCell ref="H5:H6"/>
    <mergeCell ref="B11:H12"/>
    <mergeCell ref="B13:B14"/>
    <mergeCell ref="C13:C14"/>
    <mergeCell ref="D13:D14"/>
    <mergeCell ref="E13:E14"/>
    <mergeCell ref="F13:F14"/>
    <mergeCell ref="G13:G14"/>
    <mergeCell ref="H13:H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1"/>
  <sheetViews>
    <sheetView zoomScaleSheetLayoutView="100" zoomScalePageLayoutView="0" workbookViewId="0" topLeftCell="E1">
      <selection activeCell="O35" sqref="O35"/>
    </sheetView>
  </sheetViews>
  <sheetFormatPr defaultColWidth="8.88671875" defaultRowHeight="13.5"/>
  <cols>
    <col min="1" max="1" width="7.99609375" style="71" customWidth="1"/>
    <col min="2" max="3" width="6.88671875" style="71" bestFit="1" customWidth="1"/>
    <col min="4" max="4" width="7.88671875" style="71" customWidth="1"/>
    <col min="5" max="5" width="8.6640625" style="71" customWidth="1"/>
    <col min="6" max="6" width="5.4453125" style="71" customWidth="1"/>
    <col min="7" max="7" width="8.99609375" style="71" customWidth="1"/>
    <col min="8" max="8" width="9.21484375" style="71" customWidth="1"/>
    <col min="9" max="9" width="6.4453125" style="71" customWidth="1"/>
    <col min="10" max="10" width="9.10546875" style="71" customWidth="1"/>
    <col min="11" max="12" width="8.88671875" style="71" customWidth="1"/>
    <col min="13" max="13" width="8.6640625" style="71" customWidth="1"/>
    <col min="14" max="15" width="9.4453125" style="71" customWidth="1"/>
    <col min="16" max="16" width="9.21484375" style="71" customWidth="1"/>
    <col min="17" max="17" width="9.3359375" style="71" customWidth="1"/>
    <col min="18" max="18" width="9.10546875" style="71" customWidth="1"/>
    <col min="19" max="19" width="10.10546875" style="71" customWidth="1"/>
    <col min="20" max="16384" width="8.88671875" style="71" customWidth="1"/>
  </cols>
  <sheetData>
    <row r="1" spans="1:19" ht="23.25">
      <c r="A1" s="321" t="s">
        <v>300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ht="12.75">
      <c r="A2" s="167"/>
    </row>
    <row r="3" spans="1:19" ht="17.25" customHeight="1">
      <c r="A3" s="163"/>
      <c r="B3" s="335" t="s">
        <v>137</v>
      </c>
      <c r="C3" s="335"/>
      <c r="D3" s="336"/>
      <c r="E3" s="339" t="s">
        <v>138</v>
      </c>
      <c r="F3" s="335"/>
      <c r="G3" s="336"/>
      <c r="H3" s="339" t="s">
        <v>139</v>
      </c>
      <c r="I3" s="335"/>
      <c r="J3" s="336"/>
      <c r="K3" s="339" t="s">
        <v>140</v>
      </c>
      <c r="L3" s="335"/>
      <c r="M3" s="336"/>
      <c r="N3" s="339" t="s">
        <v>141</v>
      </c>
      <c r="O3" s="335"/>
      <c r="P3" s="336"/>
      <c r="Q3" s="339" t="s">
        <v>142</v>
      </c>
      <c r="R3" s="309"/>
      <c r="S3" s="164"/>
    </row>
    <row r="4" spans="1:19" ht="17.25" customHeight="1">
      <c r="A4" s="79" t="s">
        <v>143</v>
      </c>
      <c r="B4" s="337"/>
      <c r="C4" s="337"/>
      <c r="D4" s="338"/>
      <c r="E4" s="340"/>
      <c r="F4" s="337"/>
      <c r="G4" s="338"/>
      <c r="H4" s="340"/>
      <c r="I4" s="337"/>
      <c r="J4" s="338"/>
      <c r="K4" s="340"/>
      <c r="L4" s="337"/>
      <c r="M4" s="338"/>
      <c r="N4" s="340"/>
      <c r="O4" s="337"/>
      <c r="P4" s="338"/>
      <c r="Q4" s="341"/>
      <c r="R4" s="312"/>
      <c r="S4" s="45" t="s">
        <v>89</v>
      </c>
    </row>
    <row r="5" spans="1:19" ht="17.25" customHeight="1">
      <c r="A5" s="79" t="s">
        <v>144</v>
      </c>
      <c r="B5" s="333" t="s">
        <v>145</v>
      </c>
      <c r="C5" s="331"/>
      <c r="D5" s="322" t="s">
        <v>146</v>
      </c>
      <c r="E5" s="330" t="s">
        <v>145</v>
      </c>
      <c r="F5" s="331"/>
      <c r="G5" s="322" t="s">
        <v>146</v>
      </c>
      <c r="H5" s="330" t="s">
        <v>145</v>
      </c>
      <c r="I5" s="331"/>
      <c r="J5" s="322" t="s">
        <v>146</v>
      </c>
      <c r="K5" s="330" t="s">
        <v>145</v>
      </c>
      <c r="L5" s="331"/>
      <c r="M5" s="322" t="s">
        <v>146</v>
      </c>
      <c r="N5" s="330" t="s">
        <v>145</v>
      </c>
      <c r="O5" s="331"/>
      <c r="P5" s="322" t="s">
        <v>146</v>
      </c>
      <c r="Q5" s="330" t="s">
        <v>145</v>
      </c>
      <c r="R5" s="331"/>
      <c r="S5" s="45" t="s">
        <v>136</v>
      </c>
    </row>
    <row r="6" spans="1:19" ht="17.25" customHeight="1">
      <c r="A6" s="165"/>
      <c r="B6" s="170" t="s">
        <v>147</v>
      </c>
      <c r="C6" s="171" t="s">
        <v>148</v>
      </c>
      <c r="D6" s="334"/>
      <c r="E6" s="171" t="s">
        <v>147</v>
      </c>
      <c r="F6" s="171" t="s">
        <v>148</v>
      </c>
      <c r="G6" s="334"/>
      <c r="H6" s="171" t="s">
        <v>147</v>
      </c>
      <c r="I6" s="171" t="s">
        <v>148</v>
      </c>
      <c r="J6" s="315"/>
      <c r="K6" s="171" t="s">
        <v>147</v>
      </c>
      <c r="L6" s="171" t="s">
        <v>148</v>
      </c>
      <c r="M6" s="315"/>
      <c r="N6" s="171" t="s">
        <v>147</v>
      </c>
      <c r="O6" s="171" t="s">
        <v>148</v>
      </c>
      <c r="P6" s="315"/>
      <c r="Q6" s="171" t="s">
        <v>148</v>
      </c>
      <c r="R6" s="171" t="s">
        <v>185</v>
      </c>
      <c r="S6" s="166"/>
    </row>
    <row r="7" spans="1:19" s="172" customFormat="1" ht="16.5" customHeight="1">
      <c r="A7" s="49" t="s">
        <v>179</v>
      </c>
      <c r="B7" s="50">
        <v>0.002</v>
      </c>
      <c r="C7" s="48">
        <v>0.002</v>
      </c>
      <c r="D7" s="48">
        <v>0.002</v>
      </c>
      <c r="E7" s="51">
        <v>0.4</v>
      </c>
      <c r="F7" s="51">
        <v>0.4</v>
      </c>
      <c r="G7" s="52">
        <v>0.2</v>
      </c>
      <c r="H7" s="53">
        <v>0.013</v>
      </c>
      <c r="I7" s="53">
        <v>0.012</v>
      </c>
      <c r="J7" s="53">
        <v>0.008</v>
      </c>
      <c r="K7" s="54">
        <v>40</v>
      </c>
      <c r="L7" s="54">
        <v>45</v>
      </c>
      <c r="M7" s="54">
        <v>41</v>
      </c>
      <c r="N7" s="48">
        <v>0.041</v>
      </c>
      <c r="O7" s="48">
        <v>0.037</v>
      </c>
      <c r="P7" s="48">
        <v>0.043</v>
      </c>
      <c r="Q7" s="56">
        <v>4.6</v>
      </c>
      <c r="R7" s="56">
        <v>4.6</v>
      </c>
      <c r="S7" s="55" t="s">
        <v>179</v>
      </c>
    </row>
    <row r="8" spans="1:19" s="172" customFormat="1" ht="16.5" customHeight="1">
      <c r="A8" s="49" t="s">
        <v>291</v>
      </c>
      <c r="B8" s="50">
        <v>0.002</v>
      </c>
      <c r="C8" s="48">
        <v>0.003</v>
      </c>
      <c r="D8" s="48">
        <v>0.003</v>
      </c>
      <c r="E8" s="51">
        <v>0.4</v>
      </c>
      <c r="F8" s="51">
        <v>0.3</v>
      </c>
      <c r="G8" s="52">
        <v>0.3</v>
      </c>
      <c r="H8" s="53">
        <v>0.01</v>
      </c>
      <c r="I8" s="53">
        <v>0.01</v>
      </c>
      <c r="J8" s="53">
        <v>0.007</v>
      </c>
      <c r="K8" s="54">
        <v>52</v>
      </c>
      <c r="L8" s="54">
        <v>47</v>
      </c>
      <c r="M8" s="54">
        <v>46</v>
      </c>
      <c r="N8" s="48">
        <v>0.037</v>
      </c>
      <c r="O8" s="48">
        <v>0.033</v>
      </c>
      <c r="P8" s="48">
        <v>0.045</v>
      </c>
      <c r="Q8" s="56">
        <v>4.7</v>
      </c>
      <c r="R8" s="56">
        <v>4.7</v>
      </c>
      <c r="S8" s="55" t="s">
        <v>291</v>
      </c>
    </row>
    <row r="9" spans="1:19" s="172" customFormat="1" ht="16.5" customHeight="1">
      <c r="A9" s="49" t="s">
        <v>334</v>
      </c>
      <c r="B9" s="50">
        <v>0.002</v>
      </c>
      <c r="C9" s="48">
        <v>0.003</v>
      </c>
      <c r="D9" s="48">
        <v>0.003</v>
      </c>
      <c r="E9" s="51">
        <v>0.4</v>
      </c>
      <c r="F9" s="51">
        <v>0.3</v>
      </c>
      <c r="G9" s="52">
        <v>0.4</v>
      </c>
      <c r="H9" s="53">
        <v>0.011</v>
      </c>
      <c r="I9" s="53">
        <v>0.01</v>
      </c>
      <c r="J9" s="53">
        <v>0.007</v>
      </c>
      <c r="K9" s="54">
        <v>41</v>
      </c>
      <c r="L9" s="54">
        <v>41</v>
      </c>
      <c r="M9" s="54">
        <v>44</v>
      </c>
      <c r="N9" s="48">
        <v>0.034</v>
      </c>
      <c r="O9" s="48">
        <v>0.037</v>
      </c>
      <c r="P9" s="48">
        <v>0.042</v>
      </c>
      <c r="Q9" s="56">
        <v>4.6</v>
      </c>
      <c r="R9" s="56">
        <v>4.7</v>
      </c>
      <c r="S9" s="55" t="s">
        <v>334</v>
      </c>
    </row>
    <row r="10" spans="1:19" s="172" customFormat="1" ht="16.5" customHeight="1">
      <c r="A10" s="49" t="s">
        <v>375</v>
      </c>
      <c r="B10" s="50">
        <v>0.003</v>
      </c>
      <c r="C10" s="48">
        <v>0.002</v>
      </c>
      <c r="D10" s="48">
        <v>0.003</v>
      </c>
      <c r="E10" s="51">
        <v>0.4</v>
      </c>
      <c r="F10" s="51">
        <v>0.4</v>
      </c>
      <c r="G10" s="52">
        <v>0.4</v>
      </c>
      <c r="H10" s="53">
        <v>0.01</v>
      </c>
      <c r="I10" s="53">
        <v>0.01</v>
      </c>
      <c r="J10" s="53">
        <v>0.009</v>
      </c>
      <c r="K10" s="54">
        <v>35</v>
      </c>
      <c r="L10" s="54">
        <v>35</v>
      </c>
      <c r="M10" s="54">
        <v>31</v>
      </c>
      <c r="N10" s="48">
        <v>0.036</v>
      </c>
      <c r="O10" s="48">
        <v>0.033</v>
      </c>
      <c r="P10" s="48">
        <v>0.037</v>
      </c>
      <c r="Q10" s="56">
        <v>4.8</v>
      </c>
      <c r="R10" s="56">
        <v>4.4</v>
      </c>
      <c r="S10" s="55" t="s">
        <v>375</v>
      </c>
    </row>
    <row r="11" spans="1:19" s="480" customFormat="1" ht="16.5" customHeight="1">
      <c r="A11" s="473" t="s">
        <v>376</v>
      </c>
      <c r="B11" s="474">
        <v>0.004</v>
      </c>
      <c r="C11" s="474">
        <v>0.002</v>
      </c>
      <c r="D11" s="474">
        <v>0.002</v>
      </c>
      <c r="E11" s="475">
        <v>0.4</v>
      </c>
      <c r="F11" s="475">
        <v>0.3</v>
      </c>
      <c r="G11" s="476">
        <v>0.4</v>
      </c>
      <c r="H11" s="477">
        <v>0.011</v>
      </c>
      <c r="I11" s="477">
        <v>0.009</v>
      </c>
      <c r="J11" s="477">
        <v>0.011</v>
      </c>
      <c r="K11" s="478">
        <v>42</v>
      </c>
      <c r="L11" s="478">
        <v>42</v>
      </c>
      <c r="M11" s="478">
        <v>37</v>
      </c>
      <c r="N11" s="474">
        <v>0.036</v>
      </c>
      <c r="O11" s="474">
        <v>0.032</v>
      </c>
      <c r="P11" s="474">
        <v>0.033</v>
      </c>
      <c r="Q11" s="479">
        <v>4.3</v>
      </c>
      <c r="R11" s="479">
        <v>4.7</v>
      </c>
      <c r="S11" s="468" t="s">
        <v>376</v>
      </c>
    </row>
    <row r="12" spans="1:19" s="80" customFormat="1" ht="16.5" customHeight="1">
      <c r="A12" s="481" t="s">
        <v>394</v>
      </c>
      <c r="B12" s="482">
        <v>0.005</v>
      </c>
      <c r="C12" s="482">
        <v>0.003</v>
      </c>
      <c r="D12" s="482">
        <v>0.003</v>
      </c>
      <c r="E12" s="483">
        <v>0.6</v>
      </c>
      <c r="F12" s="483">
        <v>0.4</v>
      </c>
      <c r="G12" s="483">
        <v>0.5</v>
      </c>
      <c r="H12" s="482">
        <v>0.014</v>
      </c>
      <c r="I12" s="482">
        <v>0.01</v>
      </c>
      <c r="J12" s="482">
        <v>0.015</v>
      </c>
      <c r="K12" s="484">
        <v>40</v>
      </c>
      <c r="L12" s="484">
        <v>48</v>
      </c>
      <c r="M12" s="484">
        <v>38</v>
      </c>
      <c r="N12" s="482">
        <v>0.037</v>
      </c>
      <c r="O12" s="482">
        <v>0.028</v>
      </c>
      <c r="P12" s="482">
        <v>0.028</v>
      </c>
      <c r="Q12" s="483"/>
      <c r="R12" s="483">
        <v>4.5</v>
      </c>
      <c r="S12" s="45" t="s">
        <v>149</v>
      </c>
    </row>
    <row r="13" spans="1:19" s="80" customFormat="1" ht="16.5" customHeight="1">
      <c r="A13" s="481" t="s">
        <v>395</v>
      </c>
      <c r="B13" s="482">
        <v>0.005</v>
      </c>
      <c r="C13" s="482">
        <v>0.002</v>
      </c>
      <c r="D13" s="482">
        <v>0.003</v>
      </c>
      <c r="E13" s="483">
        <v>0.5</v>
      </c>
      <c r="F13" s="483">
        <v>0.4</v>
      </c>
      <c r="G13" s="483">
        <v>0.5</v>
      </c>
      <c r="H13" s="482">
        <v>0.014</v>
      </c>
      <c r="I13" s="482">
        <v>0.01</v>
      </c>
      <c r="J13" s="482">
        <v>0.014</v>
      </c>
      <c r="K13" s="484">
        <v>32</v>
      </c>
      <c r="L13" s="484">
        <v>41</v>
      </c>
      <c r="M13" s="484">
        <v>28</v>
      </c>
      <c r="N13" s="482">
        <v>0.037</v>
      </c>
      <c r="O13" s="482">
        <v>0.03</v>
      </c>
      <c r="P13" s="482">
        <v>0.026</v>
      </c>
      <c r="Q13" s="483" t="s">
        <v>87</v>
      </c>
      <c r="R13" s="483">
        <v>4.7</v>
      </c>
      <c r="S13" s="45" t="s">
        <v>150</v>
      </c>
    </row>
    <row r="14" spans="1:19" s="80" customFormat="1" ht="16.5" customHeight="1">
      <c r="A14" s="481" t="s">
        <v>396</v>
      </c>
      <c r="B14" s="482">
        <v>0.003</v>
      </c>
      <c r="C14" s="482">
        <v>0.003</v>
      </c>
      <c r="D14" s="482">
        <v>0.003</v>
      </c>
      <c r="E14" s="483">
        <v>0.5</v>
      </c>
      <c r="F14" s="483">
        <v>0.5</v>
      </c>
      <c r="G14" s="483">
        <v>0.5</v>
      </c>
      <c r="H14" s="482">
        <v>0.014</v>
      </c>
      <c r="I14" s="482">
        <v>0.01</v>
      </c>
      <c r="J14" s="193">
        <v>0.013</v>
      </c>
      <c r="K14" s="484">
        <v>53</v>
      </c>
      <c r="L14" s="484">
        <v>59</v>
      </c>
      <c r="M14" s="484">
        <v>49</v>
      </c>
      <c r="N14" s="482">
        <v>0.046</v>
      </c>
      <c r="O14" s="482">
        <v>0.037</v>
      </c>
      <c r="P14" s="482">
        <v>0.029</v>
      </c>
      <c r="Q14" s="483">
        <v>4.3</v>
      </c>
      <c r="R14" s="483">
        <v>4.6</v>
      </c>
      <c r="S14" s="45" t="s">
        <v>151</v>
      </c>
    </row>
    <row r="15" spans="1:19" s="80" customFormat="1" ht="16.5" customHeight="1">
      <c r="A15" s="481" t="s">
        <v>397</v>
      </c>
      <c r="B15" s="482">
        <v>0.002</v>
      </c>
      <c r="C15" s="482">
        <v>0.002</v>
      </c>
      <c r="D15" s="482">
        <v>0.003</v>
      </c>
      <c r="E15" s="483">
        <v>0.4</v>
      </c>
      <c r="F15" s="483">
        <v>0.6</v>
      </c>
      <c r="G15" s="483">
        <v>0.5</v>
      </c>
      <c r="H15" s="482">
        <v>0.012</v>
      </c>
      <c r="I15" s="482">
        <v>0.008</v>
      </c>
      <c r="J15" s="482">
        <v>0.01</v>
      </c>
      <c r="K15" s="484">
        <v>47</v>
      </c>
      <c r="L15" s="484">
        <v>44</v>
      </c>
      <c r="M15" s="484">
        <v>34</v>
      </c>
      <c r="N15" s="482">
        <v>0.048</v>
      </c>
      <c r="O15" s="482">
        <v>0.046</v>
      </c>
      <c r="P15" s="482">
        <v>0.034</v>
      </c>
      <c r="Q15" s="483">
        <v>4</v>
      </c>
      <c r="R15" s="483">
        <v>4.4</v>
      </c>
      <c r="S15" s="45" t="s">
        <v>152</v>
      </c>
    </row>
    <row r="16" spans="1:19" s="80" customFormat="1" ht="16.5" customHeight="1">
      <c r="A16" s="481" t="s">
        <v>398</v>
      </c>
      <c r="B16" s="482">
        <v>0.004</v>
      </c>
      <c r="C16" s="482">
        <v>0.003</v>
      </c>
      <c r="D16" s="482">
        <v>0.003</v>
      </c>
      <c r="E16" s="483">
        <v>0.5</v>
      </c>
      <c r="F16" s="483">
        <v>0.5</v>
      </c>
      <c r="G16" s="483">
        <v>0.5</v>
      </c>
      <c r="H16" s="482">
        <v>0.013</v>
      </c>
      <c r="I16" s="482">
        <v>0.011</v>
      </c>
      <c r="J16" s="482">
        <v>0.01</v>
      </c>
      <c r="K16" s="484">
        <v>61</v>
      </c>
      <c r="L16" s="484">
        <v>54</v>
      </c>
      <c r="M16" s="484">
        <v>45</v>
      </c>
      <c r="N16" s="482">
        <v>0.044</v>
      </c>
      <c r="O16" s="482">
        <v>0.045</v>
      </c>
      <c r="P16" s="482">
        <v>0.039</v>
      </c>
      <c r="Q16" s="483">
        <v>4.7</v>
      </c>
      <c r="R16" s="483">
        <v>5</v>
      </c>
      <c r="S16" s="485" t="s">
        <v>153</v>
      </c>
    </row>
    <row r="17" spans="1:19" s="80" customFormat="1" ht="16.5" customHeight="1">
      <c r="A17" s="481" t="s">
        <v>399</v>
      </c>
      <c r="B17" s="482">
        <v>0.003</v>
      </c>
      <c r="C17" s="482">
        <v>0.002</v>
      </c>
      <c r="D17" s="482">
        <v>0.003</v>
      </c>
      <c r="E17" s="483">
        <v>0.5</v>
      </c>
      <c r="F17" s="483">
        <v>0.3</v>
      </c>
      <c r="G17" s="483">
        <v>0.3</v>
      </c>
      <c r="H17" s="482">
        <v>0.009</v>
      </c>
      <c r="I17" s="482">
        <v>0.011</v>
      </c>
      <c r="J17" s="482">
        <v>0.007</v>
      </c>
      <c r="K17" s="484">
        <v>37</v>
      </c>
      <c r="L17" s="484">
        <v>34</v>
      </c>
      <c r="M17" s="484">
        <v>26</v>
      </c>
      <c r="N17" s="482">
        <v>0.034</v>
      </c>
      <c r="O17" s="482">
        <v>0.032</v>
      </c>
      <c r="P17" s="482">
        <v>0.04</v>
      </c>
      <c r="Q17" s="483">
        <v>4.5</v>
      </c>
      <c r="R17" s="483" t="s">
        <v>87</v>
      </c>
      <c r="S17" s="485" t="s">
        <v>154</v>
      </c>
    </row>
    <row r="18" spans="1:19" s="80" customFormat="1" ht="16.5" customHeight="1">
      <c r="A18" s="481" t="s">
        <v>400</v>
      </c>
      <c r="B18" s="482">
        <v>0.005</v>
      </c>
      <c r="C18" s="482">
        <v>0.003</v>
      </c>
      <c r="D18" s="482">
        <v>0.002</v>
      </c>
      <c r="E18" s="483">
        <v>0.4</v>
      </c>
      <c r="F18" s="483">
        <v>0.2</v>
      </c>
      <c r="G18" s="483">
        <v>0.3</v>
      </c>
      <c r="H18" s="482">
        <v>0.009</v>
      </c>
      <c r="I18" s="482">
        <v>0.007</v>
      </c>
      <c r="J18" s="482">
        <v>0.007</v>
      </c>
      <c r="K18" s="484">
        <v>29</v>
      </c>
      <c r="L18" s="484">
        <v>30</v>
      </c>
      <c r="M18" s="484">
        <v>25</v>
      </c>
      <c r="N18" s="482">
        <v>0.027</v>
      </c>
      <c r="O18" s="482">
        <v>0.025</v>
      </c>
      <c r="P18" s="482">
        <v>0.025</v>
      </c>
      <c r="Q18" s="483">
        <v>4.4</v>
      </c>
      <c r="R18" s="483">
        <v>4.6</v>
      </c>
      <c r="S18" s="485" t="s">
        <v>155</v>
      </c>
    </row>
    <row r="19" spans="1:19" s="80" customFormat="1" ht="16.5" customHeight="1">
      <c r="A19" s="481" t="s">
        <v>401</v>
      </c>
      <c r="B19" s="482">
        <v>0.004</v>
      </c>
      <c r="C19" s="482">
        <v>0.003</v>
      </c>
      <c r="D19" s="482">
        <v>0.001</v>
      </c>
      <c r="E19" s="483">
        <v>0.4</v>
      </c>
      <c r="F19" s="483">
        <v>0.2</v>
      </c>
      <c r="G19" s="483">
        <v>0.3</v>
      </c>
      <c r="H19" s="482">
        <v>0.007</v>
      </c>
      <c r="I19" s="482">
        <v>0.006</v>
      </c>
      <c r="J19" s="482">
        <v>0.007</v>
      </c>
      <c r="K19" s="484">
        <v>28</v>
      </c>
      <c r="L19" s="484">
        <v>35</v>
      </c>
      <c r="M19" s="484">
        <v>34</v>
      </c>
      <c r="N19" s="482">
        <v>0.027</v>
      </c>
      <c r="O19" s="482">
        <v>0.024</v>
      </c>
      <c r="P19" s="482">
        <v>0.03</v>
      </c>
      <c r="Q19" s="483">
        <v>4.7</v>
      </c>
      <c r="R19" s="483">
        <v>4.9</v>
      </c>
      <c r="S19" s="45" t="s">
        <v>156</v>
      </c>
    </row>
    <row r="20" spans="1:19" s="80" customFormat="1" ht="16.5" customHeight="1">
      <c r="A20" s="481" t="s">
        <v>402</v>
      </c>
      <c r="B20" s="482">
        <v>0.005</v>
      </c>
      <c r="C20" s="482">
        <v>0.002</v>
      </c>
      <c r="D20" s="482">
        <v>0.001</v>
      </c>
      <c r="E20" s="483">
        <v>0.4</v>
      </c>
      <c r="F20" s="483">
        <v>0.2</v>
      </c>
      <c r="G20" s="483">
        <v>0.3</v>
      </c>
      <c r="H20" s="482">
        <v>0.005</v>
      </c>
      <c r="I20" s="482">
        <v>0.006</v>
      </c>
      <c r="J20" s="482">
        <v>0.007</v>
      </c>
      <c r="K20" s="484">
        <v>33</v>
      </c>
      <c r="L20" s="484">
        <v>34</v>
      </c>
      <c r="M20" s="484">
        <v>31</v>
      </c>
      <c r="N20" s="482">
        <v>0.034</v>
      </c>
      <c r="O20" s="482">
        <v>0.033</v>
      </c>
      <c r="P20" s="482">
        <v>0.039</v>
      </c>
      <c r="Q20" s="483">
        <v>3.9</v>
      </c>
      <c r="R20" s="483" t="s">
        <v>87</v>
      </c>
      <c r="S20" s="45" t="s">
        <v>157</v>
      </c>
    </row>
    <row r="21" spans="1:19" s="80" customFormat="1" ht="16.5" customHeight="1">
      <c r="A21" s="481" t="s">
        <v>403</v>
      </c>
      <c r="B21" s="482">
        <v>0.003</v>
      </c>
      <c r="C21" s="482">
        <v>0.001</v>
      </c>
      <c r="D21" s="482">
        <v>0.001</v>
      </c>
      <c r="E21" s="483">
        <v>0.3</v>
      </c>
      <c r="F21" s="483">
        <v>0.2</v>
      </c>
      <c r="G21" s="483">
        <v>0.2</v>
      </c>
      <c r="H21" s="482">
        <v>0.007</v>
      </c>
      <c r="I21" s="482">
        <v>0.006</v>
      </c>
      <c r="J21" s="482">
        <v>0.009</v>
      </c>
      <c r="K21" s="484">
        <v>42</v>
      </c>
      <c r="L21" s="484">
        <v>36</v>
      </c>
      <c r="M21" s="484">
        <v>35</v>
      </c>
      <c r="N21" s="482">
        <v>0.035</v>
      </c>
      <c r="O21" s="482">
        <v>0.033</v>
      </c>
      <c r="P21" s="482">
        <v>0.036</v>
      </c>
      <c r="Q21" s="483">
        <v>3.8</v>
      </c>
      <c r="R21" s="483" t="s">
        <v>87</v>
      </c>
      <c r="S21" s="45" t="s">
        <v>158</v>
      </c>
    </row>
    <row r="22" spans="1:19" s="80" customFormat="1" ht="16.5" customHeight="1">
      <c r="A22" s="481" t="s">
        <v>404</v>
      </c>
      <c r="B22" s="482">
        <v>0.005</v>
      </c>
      <c r="C22" s="482">
        <v>0.002</v>
      </c>
      <c r="D22" s="482">
        <v>0.002</v>
      </c>
      <c r="E22" s="483">
        <v>0.4</v>
      </c>
      <c r="F22" s="483">
        <v>0.3</v>
      </c>
      <c r="G22" s="483">
        <v>0.3</v>
      </c>
      <c r="H22" s="482">
        <v>0.011</v>
      </c>
      <c r="I22" s="482">
        <v>0.012</v>
      </c>
      <c r="J22" s="482">
        <v>0.011</v>
      </c>
      <c r="K22" s="484">
        <v>53</v>
      </c>
      <c r="L22" s="484">
        <v>46</v>
      </c>
      <c r="M22" s="484">
        <v>49</v>
      </c>
      <c r="N22" s="482">
        <v>0.033</v>
      </c>
      <c r="O22" s="482">
        <v>0.027</v>
      </c>
      <c r="P22" s="482">
        <v>0.04</v>
      </c>
      <c r="Q22" s="483">
        <v>4.6</v>
      </c>
      <c r="R22" s="483" t="s">
        <v>87</v>
      </c>
      <c r="S22" s="45" t="s">
        <v>159</v>
      </c>
    </row>
    <row r="23" spans="1:19" s="80" customFormat="1" ht="16.5" customHeight="1">
      <c r="A23" s="262" t="s">
        <v>405</v>
      </c>
      <c r="B23" s="486">
        <v>0.003</v>
      </c>
      <c r="C23" s="486">
        <v>0.003</v>
      </c>
      <c r="D23" s="486">
        <v>0.003</v>
      </c>
      <c r="E23" s="487">
        <v>0.5</v>
      </c>
      <c r="F23" s="487">
        <v>0.3</v>
      </c>
      <c r="G23" s="487">
        <v>0.4</v>
      </c>
      <c r="H23" s="486">
        <v>0.013</v>
      </c>
      <c r="I23" s="486">
        <v>0.016</v>
      </c>
      <c r="J23" s="488">
        <v>0.016</v>
      </c>
      <c r="K23" s="489">
        <v>47</v>
      </c>
      <c r="L23" s="489">
        <v>42</v>
      </c>
      <c r="M23" s="490">
        <v>44</v>
      </c>
      <c r="N23" s="486">
        <v>0.03</v>
      </c>
      <c r="O23" s="486">
        <v>0.025</v>
      </c>
      <c r="P23" s="486">
        <v>0.033</v>
      </c>
      <c r="Q23" s="487">
        <v>4.2</v>
      </c>
      <c r="R23" s="487" t="s">
        <v>87</v>
      </c>
      <c r="S23" s="263" t="s">
        <v>160</v>
      </c>
    </row>
    <row r="24" spans="1:19" s="70" customFormat="1" ht="18" customHeight="1">
      <c r="A24" s="168" t="s">
        <v>281</v>
      </c>
      <c r="G24" s="173"/>
      <c r="H24" s="173"/>
      <c r="I24" s="173"/>
      <c r="O24" s="332" t="s">
        <v>321</v>
      </c>
      <c r="P24" s="332"/>
      <c r="Q24" s="332"/>
      <c r="R24" s="332"/>
      <c r="S24" s="332"/>
    </row>
    <row r="25" spans="1:19" s="70" customFormat="1" ht="14.25" customHeight="1">
      <c r="A25" s="70" t="s">
        <v>360</v>
      </c>
      <c r="J25" s="124"/>
      <c r="K25" s="124"/>
      <c r="L25" s="124"/>
      <c r="M25" s="124"/>
      <c r="N25" s="124"/>
      <c r="O25" s="160" t="s">
        <v>362</v>
      </c>
      <c r="Q25" s="124"/>
      <c r="R25" s="124"/>
      <c r="S25" s="124"/>
    </row>
    <row r="26" spans="1:19" s="70" customFormat="1" ht="14.25" customHeight="1">
      <c r="A26" s="327" t="s">
        <v>282</v>
      </c>
      <c r="B26" s="327"/>
      <c r="C26" s="327"/>
      <c r="D26" s="327"/>
      <c r="E26" s="327"/>
      <c r="F26" s="327"/>
      <c r="G26" s="327"/>
      <c r="H26" s="327"/>
      <c r="I26" s="327"/>
      <c r="J26" s="327"/>
      <c r="K26" s="124"/>
      <c r="L26" s="124"/>
      <c r="M26" s="124"/>
      <c r="N26" s="124"/>
      <c r="O26" s="124"/>
      <c r="P26" s="124"/>
      <c r="Q26" s="124"/>
      <c r="R26" s="124"/>
      <c r="S26" s="124"/>
    </row>
    <row r="27" spans="1:19" s="70" customFormat="1" ht="14.25" customHeight="1">
      <c r="A27" s="327" t="s">
        <v>283</v>
      </c>
      <c r="B27" s="327"/>
      <c r="C27" s="327"/>
      <c r="D27" s="327"/>
      <c r="E27" s="327"/>
      <c r="F27" s="327"/>
      <c r="G27" s="327"/>
      <c r="H27" s="327"/>
      <c r="I27" s="327"/>
      <c r="J27" s="327"/>
      <c r="K27" s="124"/>
      <c r="L27" s="124"/>
      <c r="M27" s="124"/>
      <c r="N27" s="124"/>
      <c r="O27" s="124"/>
      <c r="P27" s="124"/>
      <c r="Q27" s="124"/>
      <c r="R27" s="124"/>
      <c r="S27" s="124"/>
    </row>
    <row r="28" spans="1:19" s="70" customFormat="1" ht="14.25" customHeight="1">
      <c r="A28" s="327" t="s">
        <v>284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124"/>
      <c r="L28" s="124"/>
      <c r="M28" s="124"/>
      <c r="N28" s="124"/>
      <c r="O28" s="124"/>
      <c r="P28" s="124"/>
      <c r="Q28" s="124"/>
      <c r="R28" s="124"/>
      <c r="S28" s="124"/>
    </row>
    <row r="29" spans="1:19" s="70" customFormat="1" ht="14.25" customHeight="1">
      <c r="A29" s="124" t="s">
        <v>285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</row>
    <row r="30" spans="1:19" s="70" customFormat="1" ht="13.5" customHeight="1">
      <c r="A30" s="328" t="s">
        <v>286</v>
      </c>
      <c r="B30" s="329"/>
      <c r="C30" s="329"/>
      <c r="D30" s="329"/>
      <c r="E30" s="329"/>
      <c r="F30" s="329"/>
      <c r="G30" s="329"/>
      <c r="H30" s="329"/>
      <c r="I30" s="329"/>
      <c r="J30" s="329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1:19" s="70" customFormat="1" ht="17.25" customHeight="1">
      <c r="A31" s="160" t="s">
        <v>361</v>
      </c>
      <c r="B31" s="160"/>
      <c r="C31" s="160"/>
      <c r="D31" s="160"/>
      <c r="E31" s="160"/>
      <c r="F31" s="160"/>
      <c r="H31" s="160"/>
      <c r="I31" s="160"/>
      <c r="J31" s="160"/>
      <c r="K31" s="160"/>
      <c r="M31" s="160"/>
      <c r="P31" s="160"/>
      <c r="Q31" s="160"/>
      <c r="R31" s="160"/>
      <c r="S31" s="160"/>
    </row>
  </sheetData>
  <sheetProtection/>
  <mergeCells count="23">
    <mergeCell ref="A1:S1"/>
    <mergeCell ref="B3:D4"/>
    <mergeCell ref="E3:G4"/>
    <mergeCell ref="H3:J4"/>
    <mergeCell ref="K3:M4"/>
    <mergeCell ref="N3:P4"/>
    <mergeCell ref="Q3:R4"/>
    <mergeCell ref="Q5:R5"/>
    <mergeCell ref="O24:S24"/>
    <mergeCell ref="B5:C5"/>
    <mergeCell ref="D5:D6"/>
    <mergeCell ref="E5:F5"/>
    <mergeCell ref="G5:G6"/>
    <mergeCell ref="H5:I5"/>
    <mergeCell ref="J5:J6"/>
    <mergeCell ref="K5:L5"/>
    <mergeCell ref="M5:M6"/>
    <mergeCell ref="A28:J28"/>
    <mergeCell ref="A30:J30"/>
    <mergeCell ref="N5:O5"/>
    <mergeCell ref="P5:P6"/>
    <mergeCell ref="A26:J26"/>
    <mergeCell ref="A27:J2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3"/>
  <sheetViews>
    <sheetView showZeros="0" zoomScaleSheetLayoutView="96" zoomScalePageLayoutView="0" workbookViewId="0" topLeftCell="A7">
      <selection activeCell="L24" sqref="L24"/>
    </sheetView>
  </sheetViews>
  <sheetFormatPr defaultColWidth="8.88671875" defaultRowHeight="13.5"/>
  <cols>
    <col min="1" max="2" width="7.10546875" style="71" customWidth="1"/>
    <col min="3" max="3" width="7.99609375" style="71" customWidth="1"/>
    <col min="4" max="4" width="9.10546875" style="71" customWidth="1"/>
    <col min="5" max="5" width="7.10546875" style="71" customWidth="1"/>
    <col min="6" max="6" width="8.4453125" style="71" customWidth="1"/>
    <col min="7" max="7" width="6.21484375" style="71" customWidth="1"/>
    <col min="8" max="9" width="6.10546875" style="71" customWidth="1"/>
    <col min="10" max="10" width="4.99609375" style="71" customWidth="1"/>
    <col min="11" max="11" width="5.21484375" style="71" customWidth="1"/>
    <col min="12" max="12" width="6.99609375" style="71" customWidth="1"/>
    <col min="13" max="13" width="5.99609375" style="71" customWidth="1"/>
    <col min="14" max="14" width="6.88671875" style="71" customWidth="1"/>
    <col min="15" max="15" width="5.88671875" style="71" customWidth="1"/>
    <col min="16" max="16" width="6.6640625" style="71" customWidth="1"/>
    <col min="17" max="17" width="6.10546875" style="71" customWidth="1"/>
    <col min="18" max="18" width="6.88671875" style="71" bestFit="1" customWidth="1"/>
    <col min="19" max="19" width="4.88671875" style="71" customWidth="1"/>
    <col min="20" max="20" width="6.6640625" style="71" customWidth="1"/>
    <col min="21" max="22" width="4.3359375" style="71" customWidth="1"/>
    <col min="23" max="23" width="6.6640625" style="71" bestFit="1" customWidth="1"/>
    <col min="24" max="24" width="6.10546875" style="71" customWidth="1"/>
    <col min="25" max="25" width="8.10546875" style="71" bestFit="1" customWidth="1"/>
    <col min="26" max="26" width="4.77734375" style="71" customWidth="1"/>
    <col min="27" max="27" width="4.21484375" style="71" customWidth="1"/>
    <col min="28" max="28" width="7.3359375" style="71" customWidth="1"/>
    <col min="29" max="29" width="5.6640625" style="71" customWidth="1"/>
    <col min="30" max="30" width="7.10546875" style="71" customWidth="1"/>
    <col min="31" max="16384" width="8.88671875" style="71" customWidth="1"/>
  </cols>
  <sheetData>
    <row r="1" spans="1:30" ht="35.25" customHeight="1">
      <c r="A1" s="321" t="s">
        <v>301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</row>
    <row r="2" spans="1:30" s="111" customFormat="1" ht="18" customHeight="1">
      <c r="A2" s="111" t="s">
        <v>337</v>
      </c>
      <c r="AD2" s="112" t="s">
        <v>338</v>
      </c>
    </row>
    <row r="3" spans="1:30" ht="31.5" customHeight="1">
      <c r="A3" s="348" t="s">
        <v>90</v>
      </c>
      <c r="B3" s="339" t="s">
        <v>101</v>
      </c>
      <c r="C3" s="352"/>
      <c r="D3" s="339" t="s">
        <v>102</v>
      </c>
      <c r="E3" s="352"/>
      <c r="F3" s="73" t="s">
        <v>103</v>
      </c>
      <c r="G3" s="74" t="s">
        <v>104</v>
      </c>
      <c r="H3" s="74" t="s">
        <v>105</v>
      </c>
      <c r="I3" s="74" t="s">
        <v>106</v>
      </c>
      <c r="J3" s="75"/>
      <c r="K3" s="76" t="s">
        <v>107</v>
      </c>
      <c r="L3" s="77"/>
      <c r="M3" s="77"/>
      <c r="N3" s="77"/>
      <c r="O3" s="77"/>
      <c r="P3" s="77"/>
      <c r="Q3" s="77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43" t="s">
        <v>89</v>
      </c>
    </row>
    <row r="4" spans="1:30" ht="24.75" customHeight="1">
      <c r="A4" s="349"/>
      <c r="B4" s="353" t="s">
        <v>322</v>
      </c>
      <c r="C4" s="354" t="s">
        <v>323</v>
      </c>
      <c r="D4" s="354" t="s">
        <v>322</v>
      </c>
      <c r="E4" s="354" t="s">
        <v>324</v>
      </c>
      <c r="F4" s="80" t="s">
        <v>325</v>
      </c>
      <c r="G4" s="81"/>
      <c r="H4" s="81"/>
      <c r="I4" s="81"/>
      <c r="J4" s="82" t="s">
        <v>326</v>
      </c>
      <c r="K4" s="83" t="s">
        <v>327</v>
      </c>
      <c r="L4" s="83" t="s">
        <v>328</v>
      </c>
      <c r="M4" s="83" t="s">
        <v>329</v>
      </c>
      <c r="N4" s="84" t="s">
        <v>108</v>
      </c>
      <c r="O4" s="84" t="s">
        <v>109</v>
      </c>
      <c r="P4" s="330" t="s">
        <v>330</v>
      </c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1"/>
      <c r="AD4" s="311"/>
    </row>
    <row r="5" spans="1:30" ht="30" customHeight="1">
      <c r="A5" s="349"/>
      <c r="B5" s="353"/>
      <c r="C5" s="354"/>
      <c r="D5" s="354"/>
      <c r="E5" s="354"/>
      <c r="F5" s="85" t="s">
        <v>110</v>
      </c>
      <c r="G5" s="86" t="s">
        <v>111</v>
      </c>
      <c r="H5" s="86" t="s">
        <v>112</v>
      </c>
      <c r="I5" s="86"/>
      <c r="J5" s="87"/>
      <c r="K5" s="88"/>
      <c r="L5" s="88"/>
      <c r="M5" s="88"/>
      <c r="N5" s="88"/>
      <c r="O5" s="88"/>
      <c r="P5" s="76" t="s">
        <v>113</v>
      </c>
      <c r="Q5" s="77"/>
      <c r="R5" s="78"/>
      <c r="S5" s="89"/>
      <c r="T5" s="90" t="s">
        <v>114</v>
      </c>
      <c r="U5" s="78"/>
      <c r="V5" s="78"/>
      <c r="W5" s="78"/>
      <c r="X5" s="89"/>
      <c r="Y5" s="90" t="s">
        <v>230</v>
      </c>
      <c r="Z5" s="78"/>
      <c r="AA5" s="78"/>
      <c r="AB5" s="89"/>
      <c r="AC5" s="91"/>
      <c r="AD5" s="311"/>
    </row>
    <row r="6" spans="1:30" ht="37.5" customHeight="1">
      <c r="A6" s="349"/>
      <c r="B6" s="353"/>
      <c r="C6" s="354"/>
      <c r="D6" s="354"/>
      <c r="E6" s="354"/>
      <c r="F6" s="85" t="s">
        <v>115</v>
      </c>
      <c r="G6" s="86" t="s">
        <v>116</v>
      </c>
      <c r="H6" s="86" t="s">
        <v>117</v>
      </c>
      <c r="I6" s="86" t="s">
        <v>118</v>
      </c>
      <c r="J6" s="87"/>
      <c r="K6" s="88"/>
      <c r="L6" s="88"/>
      <c r="M6" s="88"/>
      <c r="N6" s="88"/>
      <c r="O6" s="88"/>
      <c r="P6" s="74" t="s">
        <v>304</v>
      </c>
      <c r="Q6" s="74" t="s">
        <v>119</v>
      </c>
      <c r="R6" s="92" t="s">
        <v>120</v>
      </c>
      <c r="S6" s="74" t="s">
        <v>121</v>
      </c>
      <c r="T6" s="74" t="s">
        <v>304</v>
      </c>
      <c r="U6" s="74" t="s">
        <v>119</v>
      </c>
      <c r="V6" s="92" t="s">
        <v>120</v>
      </c>
      <c r="W6" s="74" t="s">
        <v>121</v>
      </c>
      <c r="X6" s="74" t="s">
        <v>108</v>
      </c>
      <c r="Y6" s="74" t="s">
        <v>304</v>
      </c>
      <c r="Z6" s="74" t="s">
        <v>119</v>
      </c>
      <c r="AA6" s="92" t="s">
        <v>120</v>
      </c>
      <c r="AB6" s="74" t="s">
        <v>121</v>
      </c>
      <c r="AC6" s="72" t="s">
        <v>108</v>
      </c>
      <c r="AD6" s="311"/>
    </row>
    <row r="7" spans="1:30" ht="46.5" customHeight="1">
      <c r="A7" s="350"/>
      <c r="B7" s="353"/>
      <c r="C7" s="354"/>
      <c r="D7" s="354"/>
      <c r="E7" s="354"/>
      <c r="F7" s="93" t="s">
        <v>221</v>
      </c>
      <c r="G7" s="94" t="s">
        <v>222</v>
      </c>
      <c r="H7" s="94" t="s">
        <v>223</v>
      </c>
      <c r="I7" s="94" t="s">
        <v>224</v>
      </c>
      <c r="J7" s="95"/>
      <c r="K7" s="96" t="s">
        <v>122</v>
      </c>
      <c r="L7" s="97" t="s">
        <v>225</v>
      </c>
      <c r="M7" s="97" t="s">
        <v>226</v>
      </c>
      <c r="N7" s="97" t="s">
        <v>123</v>
      </c>
      <c r="O7" s="98" t="s">
        <v>227</v>
      </c>
      <c r="P7" s="93" t="s">
        <v>124</v>
      </c>
      <c r="Q7" s="94" t="s">
        <v>122</v>
      </c>
      <c r="R7" s="94" t="s">
        <v>125</v>
      </c>
      <c r="S7" s="93" t="s">
        <v>126</v>
      </c>
      <c r="T7" s="93" t="s">
        <v>124</v>
      </c>
      <c r="U7" s="94" t="s">
        <v>122</v>
      </c>
      <c r="V7" s="94" t="s">
        <v>125</v>
      </c>
      <c r="W7" s="93" t="s">
        <v>126</v>
      </c>
      <c r="X7" s="94" t="s">
        <v>123</v>
      </c>
      <c r="Y7" s="93" t="s">
        <v>124</v>
      </c>
      <c r="Z7" s="94" t="s">
        <v>122</v>
      </c>
      <c r="AA7" s="94" t="s">
        <v>125</v>
      </c>
      <c r="AB7" s="93" t="s">
        <v>126</v>
      </c>
      <c r="AC7" s="99" t="s">
        <v>123</v>
      </c>
      <c r="AD7" s="341"/>
    </row>
    <row r="8" spans="1:30" ht="46.5" customHeight="1">
      <c r="A8" s="79" t="s">
        <v>334</v>
      </c>
      <c r="B8" s="238">
        <v>978.2</v>
      </c>
      <c r="C8" s="239">
        <v>427593</v>
      </c>
      <c r="D8" s="239">
        <v>977.7</v>
      </c>
      <c r="E8" s="239">
        <v>427412</v>
      </c>
      <c r="F8" s="240">
        <v>99.95767002733909</v>
      </c>
      <c r="G8" s="241">
        <v>481.8</v>
      </c>
      <c r="H8" s="241">
        <v>481.8</v>
      </c>
      <c r="I8" s="241">
        <v>100</v>
      </c>
      <c r="J8" s="193">
        <v>481.8</v>
      </c>
      <c r="K8" s="242">
        <v>80.6</v>
      </c>
      <c r="L8" s="243">
        <v>130.3</v>
      </c>
      <c r="M8" s="243">
        <v>270.9</v>
      </c>
      <c r="N8" s="243" t="s">
        <v>87</v>
      </c>
      <c r="O8" s="244" t="s">
        <v>87</v>
      </c>
      <c r="P8" s="240">
        <v>481.8</v>
      </c>
      <c r="Q8" s="241">
        <v>80.6</v>
      </c>
      <c r="R8" s="241">
        <v>130.3</v>
      </c>
      <c r="S8" s="240">
        <v>270.9</v>
      </c>
      <c r="T8" s="240">
        <v>198.6</v>
      </c>
      <c r="U8" s="241">
        <v>77.3</v>
      </c>
      <c r="V8" s="241">
        <v>3.2</v>
      </c>
      <c r="W8" s="240">
        <v>85.1</v>
      </c>
      <c r="X8" s="241">
        <v>33</v>
      </c>
      <c r="Y8" s="240">
        <v>4044</v>
      </c>
      <c r="Z8" s="241" t="s">
        <v>87</v>
      </c>
      <c r="AA8" s="241" t="s">
        <v>87</v>
      </c>
      <c r="AB8" s="240">
        <v>4044</v>
      </c>
      <c r="AC8" s="241" t="s">
        <v>87</v>
      </c>
      <c r="AD8" s="45" t="s">
        <v>334</v>
      </c>
    </row>
    <row r="9" spans="1:30" ht="46.5" customHeight="1">
      <c r="A9" s="79" t="s">
        <v>375</v>
      </c>
      <c r="B9" s="257">
        <v>978.3</v>
      </c>
      <c r="C9" s="258">
        <v>435413</v>
      </c>
      <c r="D9" s="258">
        <v>978.3</v>
      </c>
      <c r="E9" s="258">
        <v>435413</v>
      </c>
      <c r="F9" s="240">
        <v>100</v>
      </c>
      <c r="G9" s="241">
        <v>564.7</v>
      </c>
      <c r="H9" s="241">
        <v>564.7</v>
      </c>
      <c r="I9" s="241">
        <v>100</v>
      </c>
      <c r="J9" s="193">
        <v>564.7</v>
      </c>
      <c r="K9" s="242">
        <v>109.3</v>
      </c>
      <c r="L9" s="243">
        <v>142.1</v>
      </c>
      <c r="M9" s="243">
        <v>313.3</v>
      </c>
      <c r="N9" s="243" t="s">
        <v>87</v>
      </c>
      <c r="O9" s="244" t="s">
        <v>87</v>
      </c>
      <c r="P9" s="240">
        <v>564.7</v>
      </c>
      <c r="Q9" s="241">
        <v>109.3</v>
      </c>
      <c r="R9" s="241">
        <v>142.1</v>
      </c>
      <c r="S9" s="240">
        <v>313.3</v>
      </c>
      <c r="T9" s="240">
        <v>155.8</v>
      </c>
      <c r="U9" s="241">
        <v>67.3</v>
      </c>
      <c r="V9" s="241">
        <v>1.3</v>
      </c>
      <c r="W9" s="240">
        <v>87.2</v>
      </c>
      <c r="X9" s="241" t="s">
        <v>87</v>
      </c>
      <c r="Y9" s="240">
        <v>2776.8</v>
      </c>
      <c r="Z9" s="241">
        <v>1.1</v>
      </c>
      <c r="AA9" s="241">
        <v>0.1</v>
      </c>
      <c r="AB9" s="240">
        <v>2775.6</v>
      </c>
      <c r="AC9" s="241" t="s">
        <v>87</v>
      </c>
      <c r="AD9" s="45" t="s">
        <v>375</v>
      </c>
    </row>
    <row r="10" spans="1:31" s="480" customFormat="1" ht="39" customHeight="1">
      <c r="A10" s="491" t="s">
        <v>376</v>
      </c>
      <c r="B10" s="492">
        <v>978.4</v>
      </c>
      <c r="C10" s="493">
        <v>445457</v>
      </c>
      <c r="D10" s="492">
        <v>978.4</v>
      </c>
      <c r="E10" s="493">
        <v>445457</v>
      </c>
      <c r="F10" s="494">
        <v>100</v>
      </c>
      <c r="G10" s="495">
        <v>605.9</v>
      </c>
      <c r="H10" s="495">
        <v>605.9</v>
      </c>
      <c r="I10" s="496">
        <v>100</v>
      </c>
      <c r="J10" s="497">
        <v>605.9</v>
      </c>
      <c r="K10" s="492">
        <v>136.6</v>
      </c>
      <c r="L10" s="492">
        <v>143.3</v>
      </c>
      <c r="M10" s="492">
        <v>326</v>
      </c>
      <c r="N10" s="498">
        <v>0</v>
      </c>
      <c r="O10" s="498">
        <v>0</v>
      </c>
      <c r="P10" s="492">
        <v>605.9</v>
      </c>
      <c r="Q10" s="492">
        <v>136.6</v>
      </c>
      <c r="R10" s="492">
        <v>143.3</v>
      </c>
      <c r="S10" s="492">
        <v>326</v>
      </c>
      <c r="T10" s="497">
        <v>133.3</v>
      </c>
      <c r="U10" s="497">
        <v>60</v>
      </c>
      <c r="V10" s="497">
        <v>0</v>
      </c>
      <c r="W10" s="497">
        <v>73.3</v>
      </c>
      <c r="X10" s="498">
        <v>0</v>
      </c>
      <c r="Y10" s="492">
        <v>1631.6</v>
      </c>
      <c r="Z10" s="498" t="s">
        <v>87</v>
      </c>
      <c r="AA10" s="498">
        <v>0.005</v>
      </c>
      <c r="AB10" s="492">
        <v>1631.6</v>
      </c>
      <c r="AC10" s="499" t="s">
        <v>87</v>
      </c>
      <c r="AD10" s="500" t="s">
        <v>376</v>
      </c>
      <c r="AE10" s="501"/>
    </row>
    <row r="11" ht="15" customHeight="1">
      <c r="AD11" s="100"/>
    </row>
    <row r="12" spans="1:24" ht="24.75" customHeight="1">
      <c r="A12" s="348" t="s">
        <v>90</v>
      </c>
      <c r="B12" s="76" t="s">
        <v>107</v>
      </c>
      <c r="C12" s="78"/>
      <c r="D12" s="78"/>
      <c r="E12" s="78"/>
      <c r="F12" s="78"/>
      <c r="G12" s="89"/>
      <c r="H12" s="89"/>
      <c r="I12" s="339" t="s">
        <v>228</v>
      </c>
      <c r="J12" s="335"/>
      <c r="K12" s="335"/>
      <c r="L12" s="336"/>
      <c r="M12" s="339" t="s">
        <v>331</v>
      </c>
      <c r="N12" s="335"/>
      <c r="O12" s="335"/>
      <c r="P12" s="336"/>
      <c r="Q12" s="339" t="s">
        <v>229</v>
      </c>
      <c r="R12" s="335"/>
      <c r="S12" s="335"/>
      <c r="T12" s="336"/>
      <c r="U12" s="343" t="s">
        <v>89</v>
      </c>
      <c r="V12" s="309"/>
      <c r="W12" s="102"/>
      <c r="X12" s="103"/>
    </row>
    <row r="13" spans="1:24" ht="24.75" customHeight="1">
      <c r="A13" s="349"/>
      <c r="B13" s="330" t="s">
        <v>332</v>
      </c>
      <c r="C13" s="333"/>
      <c r="D13" s="333"/>
      <c r="E13" s="333"/>
      <c r="F13" s="333"/>
      <c r="G13" s="333"/>
      <c r="H13" s="331"/>
      <c r="I13" s="340"/>
      <c r="J13" s="337"/>
      <c r="K13" s="337"/>
      <c r="L13" s="338"/>
      <c r="M13" s="340"/>
      <c r="N13" s="337"/>
      <c r="O13" s="337"/>
      <c r="P13" s="338"/>
      <c r="Q13" s="340"/>
      <c r="R13" s="337"/>
      <c r="S13" s="337"/>
      <c r="T13" s="338"/>
      <c r="U13" s="311"/>
      <c r="V13" s="351"/>
      <c r="W13" s="102"/>
      <c r="X13" s="103"/>
    </row>
    <row r="14" spans="1:22" ht="28.5" customHeight="1">
      <c r="A14" s="349"/>
      <c r="B14" s="333" t="s">
        <v>231</v>
      </c>
      <c r="C14" s="333"/>
      <c r="D14" s="333"/>
      <c r="E14" s="333"/>
      <c r="F14" s="333"/>
      <c r="G14" s="333"/>
      <c r="H14" s="331"/>
      <c r="I14" s="104" t="s">
        <v>232</v>
      </c>
      <c r="J14" s="330" t="s">
        <v>233</v>
      </c>
      <c r="K14" s="344"/>
      <c r="L14" s="345"/>
      <c r="M14" s="105" t="s">
        <v>232</v>
      </c>
      <c r="N14" s="330" t="s">
        <v>233</v>
      </c>
      <c r="O14" s="344"/>
      <c r="P14" s="345"/>
      <c r="Q14" s="104" t="s">
        <v>232</v>
      </c>
      <c r="R14" s="330" t="s">
        <v>233</v>
      </c>
      <c r="S14" s="344"/>
      <c r="T14" s="345"/>
      <c r="U14" s="311"/>
      <c r="V14" s="351"/>
    </row>
    <row r="15" spans="1:22" ht="24">
      <c r="A15" s="349"/>
      <c r="B15" s="101" t="s">
        <v>234</v>
      </c>
      <c r="C15" s="74" t="s">
        <v>333</v>
      </c>
      <c r="D15" s="74" t="s">
        <v>119</v>
      </c>
      <c r="E15" s="92" t="s">
        <v>120</v>
      </c>
      <c r="F15" s="74" t="s">
        <v>235</v>
      </c>
      <c r="G15" s="74" t="s">
        <v>108</v>
      </c>
      <c r="H15" s="74" t="s">
        <v>236</v>
      </c>
      <c r="I15" s="106"/>
      <c r="J15" s="74" t="s">
        <v>127</v>
      </c>
      <c r="K15" s="74" t="s">
        <v>128</v>
      </c>
      <c r="L15" s="74" t="s">
        <v>129</v>
      </c>
      <c r="M15" s="107"/>
      <c r="N15" s="74" t="s">
        <v>127</v>
      </c>
      <c r="O15" s="74" t="s">
        <v>128</v>
      </c>
      <c r="P15" s="74" t="s">
        <v>129</v>
      </c>
      <c r="Q15" s="106"/>
      <c r="R15" s="74" t="s">
        <v>127</v>
      </c>
      <c r="S15" s="74" t="s">
        <v>128</v>
      </c>
      <c r="T15" s="74" t="s">
        <v>129</v>
      </c>
      <c r="U15" s="311"/>
      <c r="V15" s="351"/>
    </row>
    <row r="16" spans="1:24" ht="42.75" customHeight="1">
      <c r="A16" s="350"/>
      <c r="B16" s="94" t="s">
        <v>130</v>
      </c>
      <c r="C16" s="93" t="s">
        <v>124</v>
      </c>
      <c r="D16" s="94" t="s">
        <v>122</v>
      </c>
      <c r="E16" s="94" t="s">
        <v>125</v>
      </c>
      <c r="F16" s="93" t="s">
        <v>126</v>
      </c>
      <c r="G16" s="94" t="s">
        <v>123</v>
      </c>
      <c r="H16" s="93" t="s">
        <v>131</v>
      </c>
      <c r="I16" s="108" t="s">
        <v>132</v>
      </c>
      <c r="J16" s="94" t="s">
        <v>133</v>
      </c>
      <c r="K16" s="94" t="s">
        <v>134</v>
      </c>
      <c r="L16" s="94" t="s">
        <v>135</v>
      </c>
      <c r="M16" s="93" t="s">
        <v>132</v>
      </c>
      <c r="N16" s="94" t="s">
        <v>133</v>
      </c>
      <c r="O16" s="94" t="s">
        <v>134</v>
      </c>
      <c r="P16" s="94" t="s">
        <v>135</v>
      </c>
      <c r="Q16" s="108" t="s">
        <v>132</v>
      </c>
      <c r="R16" s="94" t="s">
        <v>133</v>
      </c>
      <c r="S16" s="94" t="s">
        <v>134</v>
      </c>
      <c r="T16" s="94" t="s">
        <v>135</v>
      </c>
      <c r="U16" s="341"/>
      <c r="V16" s="312"/>
      <c r="X16" s="103"/>
    </row>
    <row r="17" spans="1:24" ht="42.75" customHeight="1">
      <c r="A17" s="79" t="s">
        <v>334</v>
      </c>
      <c r="B17" s="245">
        <v>0</v>
      </c>
      <c r="C17" s="240">
        <v>5789.8</v>
      </c>
      <c r="D17" s="241">
        <v>1106.8</v>
      </c>
      <c r="E17" s="241">
        <v>866.3</v>
      </c>
      <c r="F17" s="240">
        <v>3816.7</v>
      </c>
      <c r="G17" s="243" t="s">
        <v>87</v>
      </c>
      <c r="H17" s="243" t="s">
        <v>87</v>
      </c>
      <c r="I17" s="246">
        <v>257</v>
      </c>
      <c r="J17" s="241">
        <v>89</v>
      </c>
      <c r="K17" s="243" t="s">
        <v>87</v>
      </c>
      <c r="L17" s="241">
        <v>6</v>
      </c>
      <c r="M17" s="243" t="s">
        <v>87</v>
      </c>
      <c r="N17" s="243" t="s">
        <v>87</v>
      </c>
      <c r="O17" s="243" t="s">
        <v>87</v>
      </c>
      <c r="P17" s="243" t="s">
        <v>87</v>
      </c>
      <c r="Q17" s="243" t="s">
        <v>87</v>
      </c>
      <c r="R17" s="243" t="s">
        <v>87</v>
      </c>
      <c r="S17" s="243" t="s">
        <v>87</v>
      </c>
      <c r="T17" s="502" t="s">
        <v>87</v>
      </c>
      <c r="U17" s="342" t="s">
        <v>336</v>
      </c>
      <c r="V17" s="342"/>
      <c r="X17" s="103"/>
    </row>
    <row r="18" spans="1:24" ht="42.75" customHeight="1">
      <c r="A18" s="79" t="s">
        <v>375</v>
      </c>
      <c r="B18" s="241">
        <v>17.1</v>
      </c>
      <c r="C18" s="240">
        <v>5540.6</v>
      </c>
      <c r="D18" s="241">
        <v>1199.4</v>
      </c>
      <c r="E18" s="241">
        <v>477.3</v>
      </c>
      <c r="F18" s="240">
        <v>3704.5</v>
      </c>
      <c r="G18" s="243" t="s">
        <v>87</v>
      </c>
      <c r="H18" s="240">
        <v>206.5</v>
      </c>
      <c r="I18" s="246">
        <v>252</v>
      </c>
      <c r="J18" s="241">
        <v>104</v>
      </c>
      <c r="K18" s="243" t="s">
        <v>87</v>
      </c>
      <c r="L18" s="243" t="s">
        <v>87</v>
      </c>
      <c r="M18" s="243" t="s">
        <v>87</v>
      </c>
      <c r="N18" s="243" t="s">
        <v>87</v>
      </c>
      <c r="O18" s="243" t="s">
        <v>87</v>
      </c>
      <c r="P18" s="243" t="s">
        <v>87</v>
      </c>
      <c r="Q18" s="243" t="s">
        <v>87</v>
      </c>
      <c r="R18" s="243" t="s">
        <v>87</v>
      </c>
      <c r="S18" s="243" t="s">
        <v>87</v>
      </c>
      <c r="T18" s="243" t="s">
        <v>87</v>
      </c>
      <c r="U18" s="346" t="s">
        <v>375</v>
      </c>
      <c r="V18" s="347"/>
      <c r="X18" s="103"/>
    </row>
    <row r="19" spans="1:22" s="480" customFormat="1" ht="39" customHeight="1">
      <c r="A19" s="491" t="s">
        <v>376</v>
      </c>
      <c r="B19" s="492">
        <v>1.3</v>
      </c>
      <c r="C19" s="492">
        <v>5553.3</v>
      </c>
      <c r="D19" s="492">
        <v>959.4</v>
      </c>
      <c r="E19" s="492">
        <v>403</v>
      </c>
      <c r="F19" s="492">
        <v>4018.3</v>
      </c>
      <c r="G19" s="503" t="s">
        <v>87</v>
      </c>
      <c r="H19" s="497">
        <v>173.9</v>
      </c>
      <c r="I19" s="497">
        <v>252</v>
      </c>
      <c r="J19" s="493">
        <v>112</v>
      </c>
      <c r="K19" s="493">
        <v>0</v>
      </c>
      <c r="L19" s="493">
        <v>0</v>
      </c>
      <c r="M19" s="493">
        <v>0</v>
      </c>
      <c r="N19" s="493">
        <v>0</v>
      </c>
      <c r="O19" s="493">
        <v>0</v>
      </c>
      <c r="P19" s="493">
        <v>0</v>
      </c>
      <c r="Q19" s="493">
        <v>0</v>
      </c>
      <c r="R19" s="493">
        <v>0</v>
      </c>
      <c r="S19" s="493">
        <v>0</v>
      </c>
      <c r="T19" s="507">
        <v>0</v>
      </c>
      <c r="U19" s="508" t="s">
        <v>376</v>
      </c>
      <c r="V19" s="508"/>
    </row>
    <row r="20" spans="1:25" s="70" customFormat="1" ht="16.5" customHeight="1">
      <c r="A20" s="70" t="s">
        <v>392</v>
      </c>
      <c r="N20" s="109"/>
      <c r="V20" s="109" t="s">
        <v>389</v>
      </c>
      <c r="Y20" s="109"/>
    </row>
    <row r="21" spans="1:5" s="70" customFormat="1" ht="16.5" customHeight="1">
      <c r="A21" s="70" t="s">
        <v>363</v>
      </c>
      <c r="B21" s="110"/>
      <c r="E21" s="110"/>
    </row>
    <row r="22" spans="1:5" s="70" customFormat="1" ht="16.5" customHeight="1">
      <c r="A22" s="70" t="s">
        <v>364</v>
      </c>
      <c r="B22" s="110"/>
      <c r="E22" s="110"/>
    </row>
    <row r="23" spans="1:30" s="247" customFormat="1" ht="19.5" customHeight="1">
      <c r="A23" s="247" t="s">
        <v>365</v>
      </c>
      <c r="AD23" s="248"/>
    </row>
  </sheetData>
  <sheetProtection/>
  <mergeCells count="23">
    <mergeCell ref="A1:AD1"/>
    <mergeCell ref="B3:C3"/>
    <mergeCell ref="D3:E3"/>
    <mergeCell ref="B4:B7"/>
    <mergeCell ref="C4:C7"/>
    <mergeCell ref="D4:D7"/>
    <mergeCell ref="E4:E7"/>
    <mergeCell ref="A3:A7"/>
    <mergeCell ref="A12:A16"/>
    <mergeCell ref="U12:V16"/>
    <mergeCell ref="I12:L13"/>
    <mergeCell ref="M12:P13"/>
    <mergeCell ref="Q12:T13"/>
    <mergeCell ref="B13:H13"/>
    <mergeCell ref="J14:L14"/>
    <mergeCell ref="N14:P14"/>
    <mergeCell ref="B14:H14"/>
    <mergeCell ref="U17:V17"/>
    <mergeCell ref="P4:AC4"/>
    <mergeCell ref="AD3:AD7"/>
    <mergeCell ref="R14:T14"/>
    <mergeCell ref="U19:V19"/>
    <mergeCell ref="U18:V18"/>
  </mergeCells>
  <printOptions horizontalCentered="1" vertic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2"/>
  <sheetViews>
    <sheetView zoomScaleSheetLayoutView="100" zoomScalePageLayoutView="0" workbookViewId="0" topLeftCell="A1">
      <selection activeCell="C18" sqref="C18"/>
    </sheetView>
  </sheetViews>
  <sheetFormatPr defaultColWidth="15.77734375" defaultRowHeight="13.5"/>
  <cols>
    <col min="1" max="1" width="11.99609375" style="30" customWidth="1"/>
    <col min="2" max="2" width="13.10546875" style="30" customWidth="1"/>
    <col min="3" max="3" width="15.5546875" style="30" customWidth="1"/>
    <col min="4" max="4" width="16.10546875" style="30" customWidth="1"/>
    <col min="5" max="5" width="15.88671875" style="30" customWidth="1"/>
    <col min="6" max="6" width="16.10546875" style="30" customWidth="1"/>
    <col min="7" max="7" width="12.10546875" style="30" customWidth="1"/>
    <col min="8" max="16384" width="15.77734375" style="30" customWidth="1"/>
  </cols>
  <sheetData>
    <row r="1" spans="1:7" s="145" customFormat="1" ht="32.25" customHeight="1">
      <c r="A1" s="355" t="s">
        <v>302</v>
      </c>
      <c r="B1" s="355"/>
      <c r="C1" s="355"/>
      <c r="D1" s="355"/>
      <c r="E1" s="355"/>
      <c r="F1" s="355"/>
      <c r="G1" s="355"/>
    </row>
    <row r="2" spans="1:30" s="71" customFormat="1" ht="19.5" customHeight="1">
      <c r="A2" s="71" t="s">
        <v>377</v>
      </c>
      <c r="G2" s="259" t="s">
        <v>378</v>
      </c>
      <c r="AD2" s="259" t="s">
        <v>379</v>
      </c>
    </row>
    <row r="3" spans="1:7" s="35" customFormat="1" ht="25.5" customHeight="1">
      <c r="A3" s="356" t="s">
        <v>237</v>
      </c>
      <c r="B3" s="174" t="s">
        <v>18</v>
      </c>
      <c r="C3" s="174" t="s">
        <v>19</v>
      </c>
      <c r="D3" s="174" t="s">
        <v>20</v>
      </c>
      <c r="E3" s="174" t="s">
        <v>21</v>
      </c>
      <c r="F3" s="174" t="s">
        <v>22</v>
      </c>
      <c r="G3" s="359" t="s">
        <v>89</v>
      </c>
    </row>
    <row r="4" spans="1:7" s="35" customFormat="1" ht="25.5" customHeight="1">
      <c r="A4" s="357"/>
      <c r="B4" s="175" t="s">
        <v>23</v>
      </c>
      <c r="C4" s="175" t="s">
        <v>24</v>
      </c>
      <c r="D4" s="175" t="s">
        <v>25</v>
      </c>
      <c r="E4" s="175" t="s">
        <v>26</v>
      </c>
      <c r="F4" s="176" t="s">
        <v>27</v>
      </c>
      <c r="G4" s="360"/>
    </row>
    <row r="5" spans="1:9" s="35" customFormat="1" ht="25.5" customHeight="1">
      <c r="A5" s="358"/>
      <c r="B5" s="177" t="s">
        <v>28</v>
      </c>
      <c r="C5" s="178" t="s">
        <v>28</v>
      </c>
      <c r="D5" s="177" t="s">
        <v>29</v>
      </c>
      <c r="E5" s="178" t="s">
        <v>30</v>
      </c>
      <c r="F5" s="178" t="s">
        <v>29</v>
      </c>
      <c r="G5" s="361"/>
      <c r="H5" s="24"/>
      <c r="I5" s="24"/>
    </row>
    <row r="6" spans="1:11" s="23" customFormat="1" ht="30" customHeight="1">
      <c r="A6" s="22" t="s">
        <v>184</v>
      </c>
      <c r="B6" s="25">
        <v>5</v>
      </c>
      <c r="C6" s="26">
        <v>230906</v>
      </c>
      <c r="D6" s="26">
        <v>2020498</v>
      </c>
      <c r="E6" s="26">
        <v>1651488</v>
      </c>
      <c r="F6" s="27">
        <v>369010</v>
      </c>
      <c r="G6" s="24" t="s">
        <v>184</v>
      </c>
      <c r="H6" s="28"/>
      <c r="I6" s="28"/>
      <c r="J6" s="24"/>
      <c r="K6" s="24"/>
    </row>
    <row r="7" spans="1:11" s="23" customFormat="1" ht="30" customHeight="1">
      <c r="A7" s="22" t="s">
        <v>289</v>
      </c>
      <c r="B7" s="25">
        <v>5</v>
      </c>
      <c r="C7" s="26">
        <v>237206</v>
      </c>
      <c r="D7" s="26">
        <v>2020489</v>
      </c>
      <c r="E7" s="26">
        <v>1709407</v>
      </c>
      <c r="F7" s="27">
        <v>311082</v>
      </c>
      <c r="G7" s="24" t="s">
        <v>289</v>
      </c>
      <c r="H7" s="28"/>
      <c r="I7" s="28"/>
      <c r="J7" s="24"/>
      <c r="K7" s="24"/>
    </row>
    <row r="8" spans="1:11" s="23" customFormat="1" ht="30" customHeight="1">
      <c r="A8" s="22" t="s">
        <v>334</v>
      </c>
      <c r="B8" s="25">
        <v>5</v>
      </c>
      <c r="C8" s="26">
        <v>231850</v>
      </c>
      <c r="D8" s="26">
        <v>1993100</v>
      </c>
      <c r="E8" s="26">
        <v>1759300</v>
      </c>
      <c r="F8" s="27">
        <v>233800</v>
      </c>
      <c r="G8" s="24" t="s">
        <v>334</v>
      </c>
      <c r="H8" s="28"/>
      <c r="I8" s="28"/>
      <c r="J8" s="24"/>
      <c r="K8" s="24"/>
    </row>
    <row r="9" spans="1:11" s="23" customFormat="1" ht="30" customHeight="1">
      <c r="A9" s="22" t="s">
        <v>375</v>
      </c>
      <c r="B9" s="25">
        <v>5</v>
      </c>
      <c r="C9" s="26">
        <v>231850</v>
      </c>
      <c r="D9" s="26">
        <v>2020490</v>
      </c>
      <c r="E9" s="26">
        <v>1848413</v>
      </c>
      <c r="F9" s="27">
        <v>172077</v>
      </c>
      <c r="G9" s="24" t="s">
        <v>375</v>
      </c>
      <c r="H9" s="28"/>
      <c r="I9" s="28"/>
      <c r="J9" s="24"/>
      <c r="K9" s="24"/>
    </row>
    <row r="10" spans="1:11" s="452" customFormat="1" ht="30" customHeight="1">
      <c r="A10" s="447" t="s">
        <v>388</v>
      </c>
      <c r="B10" s="453">
        <v>5</v>
      </c>
      <c r="C10" s="504">
        <v>230906</v>
      </c>
      <c r="D10" s="504">
        <v>2020489</v>
      </c>
      <c r="E10" s="504">
        <v>1915678</v>
      </c>
      <c r="F10" s="505">
        <v>104811</v>
      </c>
      <c r="G10" s="451" t="s">
        <v>388</v>
      </c>
      <c r="H10" s="506"/>
      <c r="I10" s="506"/>
      <c r="J10" s="457"/>
      <c r="K10" s="457"/>
    </row>
    <row r="11" spans="1:25" s="70" customFormat="1" ht="16.5" customHeight="1">
      <c r="A11" s="70" t="s">
        <v>406</v>
      </c>
      <c r="G11" s="109" t="s">
        <v>389</v>
      </c>
      <c r="N11" s="109"/>
      <c r="Y11" s="109"/>
    </row>
    <row r="12" spans="1:30" s="111" customFormat="1" ht="19.5" customHeight="1">
      <c r="A12" s="111" t="s">
        <v>345</v>
      </c>
      <c r="AD12" s="143"/>
    </row>
  </sheetData>
  <sheetProtection/>
  <mergeCells count="3">
    <mergeCell ref="A1:G1"/>
    <mergeCell ref="A3:A5"/>
    <mergeCell ref="G3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zoomScalePageLayoutView="0" workbookViewId="0" topLeftCell="A1">
      <selection activeCell="K16" sqref="K16"/>
    </sheetView>
  </sheetViews>
  <sheetFormatPr defaultColWidth="8.88671875" defaultRowHeight="13.5"/>
  <cols>
    <col min="1" max="1" width="12.4453125" style="179" customWidth="1"/>
    <col min="2" max="10" width="9.21484375" style="179" customWidth="1"/>
    <col min="11" max="14" width="9.4453125" style="179" customWidth="1"/>
    <col min="15" max="15" width="10.4453125" style="179" customWidth="1"/>
    <col min="16" max="16384" width="8.88671875" style="179" customWidth="1"/>
  </cols>
  <sheetData>
    <row r="1" spans="1:15" ht="23.25">
      <c r="A1" s="510" t="s">
        <v>407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1:15" ht="13.5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</row>
    <row r="3" spans="1:15" ht="13.5">
      <c r="A3" s="512" t="s">
        <v>408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4" t="s">
        <v>409</v>
      </c>
    </row>
    <row r="4" spans="1:15" ht="26.25" customHeight="1">
      <c r="A4" s="515"/>
      <c r="B4" s="516" t="s">
        <v>410</v>
      </c>
      <c r="C4" s="516" t="s">
        <v>411</v>
      </c>
      <c r="D4" s="515"/>
      <c r="E4" s="516" t="s">
        <v>412</v>
      </c>
      <c r="F4" s="515"/>
      <c r="G4" s="516" t="s">
        <v>413</v>
      </c>
      <c r="H4" s="516"/>
      <c r="I4" s="516" t="s">
        <v>414</v>
      </c>
      <c r="J4" s="515"/>
      <c r="K4" s="516" t="s">
        <v>415</v>
      </c>
      <c r="L4" s="515"/>
      <c r="M4" s="515"/>
      <c r="N4" s="515"/>
      <c r="O4" s="517" t="s">
        <v>303</v>
      </c>
    </row>
    <row r="5" spans="1:15" ht="26.25" customHeight="1">
      <c r="A5" s="515"/>
      <c r="B5" s="515"/>
      <c r="C5" s="515"/>
      <c r="D5" s="515"/>
      <c r="E5" s="515"/>
      <c r="F5" s="515"/>
      <c r="G5" s="516"/>
      <c r="H5" s="516"/>
      <c r="I5" s="515"/>
      <c r="J5" s="515"/>
      <c r="K5" s="515"/>
      <c r="L5" s="515"/>
      <c r="M5" s="515"/>
      <c r="N5" s="515"/>
      <c r="O5" s="518"/>
    </row>
    <row r="6" spans="1:15" ht="26.25" customHeight="1">
      <c r="A6" s="515"/>
      <c r="B6" s="515"/>
      <c r="C6" s="516" t="s">
        <v>416</v>
      </c>
      <c r="D6" s="516" t="s">
        <v>417</v>
      </c>
      <c r="E6" s="515" t="s">
        <v>418</v>
      </c>
      <c r="F6" s="515" t="s">
        <v>419</v>
      </c>
      <c r="G6" s="515" t="s">
        <v>418</v>
      </c>
      <c r="H6" s="515" t="s">
        <v>419</v>
      </c>
      <c r="I6" s="515" t="s">
        <v>418</v>
      </c>
      <c r="J6" s="515" t="s">
        <v>419</v>
      </c>
      <c r="K6" s="515" t="s">
        <v>418</v>
      </c>
      <c r="L6" s="515"/>
      <c r="M6" s="515"/>
      <c r="N6" s="515" t="s">
        <v>419</v>
      </c>
      <c r="O6" s="518"/>
    </row>
    <row r="7" spans="1:15" ht="26.25" customHeight="1">
      <c r="A7" s="515"/>
      <c r="B7" s="515"/>
      <c r="C7" s="515"/>
      <c r="D7" s="515"/>
      <c r="E7" s="515"/>
      <c r="F7" s="515"/>
      <c r="G7" s="515"/>
      <c r="H7" s="515"/>
      <c r="I7" s="515"/>
      <c r="J7" s="515"/>
      <c r="K7" s="516" t="s">
        <v>420</v>
      </c>
      <c r="L7" s="516" t="s">
        <v>421</v>
      </c>
      <c r="M7" s="516" t="s">
        <v>422</v>
      </c>
      <c r="N7" s="515"/>
      <c r="O7" s="518"/>
    </row>
    <row r="8" spans="1:15" ht="26.25" customHeight="1">
      <c r="A8" s="515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9"/>
    </row>
    <row r="9" spans="1:15" ht="26.25" customHeight="1">
      <c r="A9" s="522" t="s">
        <v>375</v>
      </c>
      <c r="B9" s="526">
        <f aca="true" t="shared" si="0" ref="B9:B14">D9/C9*100</f>
        <v>71.61184394146169</v>
      </c>
      <c r="C9" s="527">
        <f aca="true" t="shared" si="1" ref="C9:C14">SUM(E9,G9,I9,K9)</f>
        <v>10390.460000000001</v>
      </c>
      <c r="D9" s="527">
        <v>7440.8</v>
      </c>
      <c r="E9" s="528">
        <v>861.9</v>
      </c>
      <c r="F9" s="528">
        <v>478.1</v>
      </c>
      <c r="G9" s="528">
        <v>365.2</v>
      </c>
      <c r="H9" s="528">
        <v>184.4</v>
      </c>
      <c r="I9" s="528">
        <v>2892.5</v>
      </c>
      <c r="J9" s="527">
        <v>2889.4</v>
      </c>
      <c r="K9" s="527">
        <v>6270.860000000001</v>
      </c>
      <c r="L9" s="527">
        <v>28.36</v>
      </c>
      <c r="M9" s="527">
        <v>6242.5</v>
      </c>
      <c r="N9" s="527">
        <v>3888.9</v>
      </c>
      <c r="O9" s="523" t="s">
        <v>375</v>
      </c>
    </row>
    <row r="10" spans="1:15" ht="26.25" customHeight="1">
      <c r="A10" s="522" t="s">
        <v>423</v>
      </c>
      <c r="B10" s="526">
        <f t="shared" si="0"/>
        <v>72.34769330685921</v>
      </c>
      <c r="C10" s="527">
        <f t="shared" si="1"/>
        <v>8068.260000000001</v>
      </c>
      <c r="D10" s="527">
        <v>5837.2</v>
      </c>
      <c r="E10" s="527">
        <v>561.2</v>
      </c>
      <c r="F10" s="529">
        <v>311.7</v>
      </c>
      <c r="G10" s="529">
        <v>264</v>
      </c>
      <c r="H10" s="529">
        <v>136.8</v>
      </c>
      <c r="I10" s="527">
        <v>1685.4</v>
      </c>
      <c r="J10" s="529">
        <v>1684.2</v>
      </c>
      <c r="K10" s="530">
        <v>5557.660000000001</v>
      </c>
      <c r="L10" s="527">
        <v>17.06</v>
      </c>
      <c r="M10" s="527">
        <v>5540.6</v>
      </c>
      <c r="N10" s="527">
        <v>3704.5</v>
      </c>
      <c r="O10" s="523" t="s">
        <v>424</v>
      </c>
    </row>
    <row r="11" spans="1:15" ht="26.25" customHeight="1">
      <c r="A11" s="522" t="s">
        <v>425</v>
      </c>
      <c r="B11" s="526">
        <f t="shared" si="0"/>
        <v>69.05520626991645</v>
      </c>
      <c r="C11" s="527">
        <f t="shared" si="1"/>
        <v>2322.2</v>
      </c>
      <c r="D11" s="527">
        <v>1603.6</v>
      </c>
      <c r="E11" s="527">
        <v>300.7</v>
      </c>
      <c r="F11" s="529">
        <v>166.4</v>
      </c>
      <c r="G11" s="529">
        <v>101.2</v>
      </c>
      <c r="H11" s="529">
        <v>47.6</v>
      </c>
      <c r="I11" s="527">
        <v>1207.1</v>
      </c>
      <c r="J11" s="529">
        <v>1205.2</v>
      </c>
      <c r="K11" s="527">
        <v>713.1999999999999</v>
      </c>
      <c r="L11" s="527">
        <v>11.3</v>
      </c>
      <c r="M11" s="527">
        <v>701.9</v>
      </c>
      <c r="N11" s="527">
        <v>184.4</v>
      </c>
      <c r="O11" s="523" t="s">
        <v>426</v>
      </c>
    </row>
    <row r="12" spans="1:15" ht="26.25" customHeight="1">
      <c r="A12" s="520" t="s">
        <v>376</v>
      </c>
      <c r="B12" s="531">
        <f t="shared" si="0"/>
        <v>71.14318459230546</v>
      </c>
      <c r="C12" s="530">
        <f t="shared" si="1"/>
        <v>10732.300000000001</v>
      </c>
      <c r="D12" s="530">
        <v>7635.3</v>
      </c>
      <c r="E12" s="530">
        <v>986.3</v>
      </c>
      <c r="F12" s="530">
        <v>518.4</v>
      </c>
      <c r="G12" s="530">
        <v>205.8</v>
      </c>
      <c r="H12" s="530">
        <v>113.1</v>
      </c>
      <c r="I12" s="530">
        <f aca="true" t="shared" si="2" ref="I12:N12">SUM(I13:I14)</f>
        <v>2843</v>
      </c>
      <c r="J12" s="530">
        <f t="shared" si="2"/>
        <v>2840.6</v>
      </c>
      <c r="K12" s="530">
        <f t="shared" si="2"/>
        <v>6697.200000000001</v>
      </c>
      <c r="L12" s="530">
        <f t="shared" si="2"/>
        <v>18.8</v>
      </c>
      <c r="M12" s="530">
        <f t="shared" si="2"/>
        <v>6678.4</v>
      </c>
      <c r="N12" s="530">
        <f t="shared" si="2"/>
        <v>4163.2</v>
      </c>
      <c r="O12" s="521" t="s">
        <v>376</v>
      </c>
    </row>
    <row r="13" spans="1:15" ht="26.25" customHeight="1">
      <c r="A13" s="522" t="s">
        <v>427</v>
      </c>
      <c r="B13" s="526">
        <f t="shared" si="0"/>
        <v>75.88342988990043</v>
      </c>
      <c r="C13" s="527">
        <f t="shared" si="1"/>
        <v>7974.6</v>
      </c>
      <c r="D13" s="527">
        <v>6051.4</v>
      </c>
      <c r="E13" s="527">
        <v>608.1</v>
      </c>
      <c r="F13" s="527">
        <v>328.2</v>
      </c>
      <c r="G13" s="527">
        <v>133.3</v>
      </c>
      <c r="H13" s="527">
        <v>73.3</v>
      </c>
      <c r="I13" s="527">
        <v>1631.6</v>
      </c>
      <c r="J13" s="527">
        <v>1631.6</v>
      </c>
      <c r="K13" s="530">
        <v>5601.6</v>
      </c>
      <c r="L13" s="527">
        <v>1.3</v>
      </c>
      <c r="M13" s="527">
        <v>5600.3</v>
      </c>
      <c r="N13" s="527">
        <v>4018.3</v>
      </c>
      <c r="O13" s="523" t="s">
        <v>305</v>
      </c>
    </row>
    <row r="14" spans="1:15" ht="26.25" customHeight="1">
      <c r="A14" s="524" t="s">
        <v>428</v>
      </c>
      <c r="B14" s="526">
        <f t="shared" si="0"/>
        <v>57.433461454782794</v>
      </c>
      <c r="C14" s="527">
        <f t="shared" si="1"/>
        <v>2757.8</v>
      </c>
      <c r="D14" s="527">
        <v>1583.9</v>
      </c>
      <c r="E14" s="532">
        <v>378.3</v>
      </c>
      <c r="F14" s="532">
        <v>190.2</v>
      </c>
      <c r="G14" s="532">
        <v>72.5</v>
      </c>
      <c r="H14" s="532">
        <v>39.8</v>
      </c>
      <c r="I14" s="532">
        <v>1211.4</v>
      </c>
      <c r="J14" s="532">
        <v>1209</v>
      </c>
      <c r="K14" s="532">
        <f>L14+M14</f>
        <v>1095.6</v>
      </c>
      <c r="L14" s="532">
        <v>17.5</v>
      </c>
      <c r="M14" s="532">
        <v>1078.1</v>
      </c>
      <c r="N14" s="532">
        <v>144.9</v>
      </c>
      <c r="O14" s="525" t="s">
        <v>306</v>
      </c>
    </row>
    <row r="15" spans="1:15" s="70" customFormat="1" ht="18.75" customHeight="1">
      <c r="A15" s="180" t="s">
        <v>392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109" t="s">
        <v>389</v>
      </c>
    </row>
    <row r="16" spans="1:15" s="250" customFormat="1" ht="18.75" customHeight="1">
      <c r="A16" s="509" t="s">
        <v>366</v>
      </c>
      <c r="B16" s="509"/>
      <c r="C16" s="509"/>
      <c r="D16" s="509"/>
      <c r="E16" s="509"/>
      <c r="F16" s="509"/>
      <c r="G16" s="509"/>
      <c r="H16" s="509"/>
      <c r="I16" s="509"/>
      <c r="J16" s="181"/>
      <c r="K16" s="160" t="s">
        <v>429</v>
      </c>
      <c r="L16" s="181"/>
      <c r="M16" s="181"/>
      <c r="N16" s="181"/>
      <c r="O16" s="181"/>
    </row>
    <row r="17" spans="1:15" s="250" customFormat="1" ht="18.75" customHeight="1">
      <c r="A17" s="251" t="s">
        <v>367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</row>
    <row r="18" spans="1:19" s="70" customFormat="1" ht="17.25" customHeight="1">
      <c r="A18" s="160" t="s">
        <v>374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M18" s="160"/>
      <c r="P18" s="160"/>
      <c r="Q18" s="160"/>
      <c r="R18" s="160"/>
      <c r="S18" s="160"/>
    </row>
  </sheetData>
  <sheetProtection/>
  <mergeCells count="22">
    <mergeCell ref="K6:M6"/>
    <mergeCell ref="N6:N8"/>
    <mergeCell ref="K7:K8"/>
    <mergeCell ref="L7:L8"/>
    <mergeCell ref="M7:M8"/>
    <mergeCell ref="K4:N5"/>
    <mergeCell ref="O4:O8"/>
    <mergeCell ref="C6:C8"/>
    <mergeCell ref="D6:D8"/>
    <mergeCell ref="E6:E8"/>
    <mergeCell ref="F6:F8"/>
    <mergeCell ref="G6:G8"/>
    <mergeCell ref="H6:H8"/>
    <mergeCell ref="I6:I8"/>
    <mergeCell ref="J6:J8"/>
    <mergeCell ref="A1:O1"/>
    <mergeCell ref="A4:A8"/>
    <mergeCell ref="B4:B8"/>
    <mergeCell ref="C4:D5"/>
    <mergeCell ref="E4:F5"/>
    <mergeCell ref="G4:H5"/>
    <mergeCell ref="I4:J5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"/>
  <sheetViews>
    <sheetView zoomScaleSheetLayoutView="91" zoomScalePageLayoutView="0" workbookViewId="0" topLeftCell="A1">
      <selection activeCell="H21" sqref="H21"/>
    </sheetView>
  </sheetViews>
  <sheetFormatPr defaultColWidth="8.88671875" defaultRowHeight="13.5"/>
  <cols>
    <col min="1" max="1" width="8.88671875" style="113" customWidth="1"/>
    <col min="2" max="2" width="9.99609375" style="113" customWidth="1"/>
    <col min="3" max="3" width="12.4453125" style="113" customWidth="1"/>
    <col min="4" max="4" width="13.21484375" style="113" customWidth="1"/>
    <col min="5" max="5" width="8.21484375" style="113" customWidth="1"/>
    <col min="6" max="6" width="9.21484375" style="113" bestFit="1" customWidth="1"/>
    <col min="7" max="7" width="9.5546875" style="113" bestFit="1" customWidth="1"/>
    <col min="8" max="8" width="8.10546875" style="113" customWidth="1"/>
    <col min="9" max="9" width="9.21484375" style="113" bestFit="1" customWidth="1"/>
    <col min="10" max="10" width="9.5546875" style="113" bestFit="1" customWidth="1"/>
    <col min="11" max="11" width="7.77734375" style="113" customWidth="1"/>
    <col min="12" max="13" width="9.21484375" style="113" bestFit="1" customWidth="1"/>
    <col min="14" max="14" width="7.99609375" style="113" customWidth="1"/>
    <col min="15" max="16384" width="8.88671875" style="113" customWidth="1"/>
  </cols>
  <sheetData>
    <row r="1" spans="1:13" ht="50.25" customHeight="1">
      <c r="A1" s="369" t="s">
        <v>307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ht="23.25" customHeight="1"/>
    <row r="3" spans="1:14" s="114" customFormat="1" ht="26.25" customHeight="1">
      <c r="A3" s="374" t="s">
        <v>176</v>
      </c>
      <c r="B3" s="371" t="s">
        <v>31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3"/>
      <c r="N3" s="377" t="s">
        <v>177</v>
      </c>
    </row>
    <row r="4" spans="1:14" s="114" customFormat="1" ht="21" customHeight="1">
      <c r="A4" s="375"/>
      <c r="B4" s="371" t="s">
        <v>32</v>
      </c>
      <c r="C4" s="372"/>
      <c r="D4" s="373"/>
      <c r="E4" s="371" t="s">
        <v>33</v>
      </c>
      <c r="F4" s="372"/>
      <c r="G4" s="372"/>
      <c r="H4" s="372"/>
      <c r="I4" s="372"/>
      <c r="J4" s="372"/>
      <c r="K4" s="372"/>
      <c r="L4" s="372"/>
      <c r="M4" s="373"/>
      <c r="N4" s="378"/>
    </row>
    <row r="5" spans="1:14" s="114" customFormat="1" ht="13.5">
      <c r="A5" s="375"/>
      <c r="B5" s="366" t="s">
        <v>34</v>
      </c>
      <c r="C5" s="367"/>
      <c r="D5" s="368"/>
      <c r="E5" s="366" t="s">
        <v>34</v>
      </c>
      <c r="F5" s="367"/>
      <c r="G5" s="368"/>
      <c r="H5" s="366" t="s">
        <v>35</v>
      </c>
      <c r="I5" s="367"/>
      <c r="J5" s="368"/>
      <c r="K5" s="366" t="s">
        <v>37</v>
      </c>
      <c r="L5" s="367"/>
      <c r="M5" s="368"/>
      <c r="N5" s="378"/>
    </row>
    <row r="6" spans="1:14" s="114" customFormat="1" ht="13.5">
      <c r="A6" s="375"/>
      <c r="B6" s="363"/>
      <c r="C6" s="364"/>
      <c r="D6" s="365"/>
      <c r="E6" s="363"/>
      <c r="F6" s="364"/>
      <c r="G6" s="365"/>
      <c r="H6" s="363" t="s">
        <v>36</v>
      </c>
      <c r="I6" s="364"/>
      <c r="J6" s="365"/>
      <c r="K6" s="363" t="s">
        <v>38</v>
      </c>
      <c r="L6" s="364"/>
      <c r="M6" s="365"/>
      <c r="N6" s="378"/>
    </row>
    <row r="7" spans="1:14" s="114" customFormat="1" ht="29.25" customHeight="1">
      <c r="A7" s="375"/>
      <c r="B7" s="115"/>
      <c r="C7" s="116" t="s">
        <v>39</v>
      </c>
      <c r="D7" s="116" t="s">
        <v>41</v>
      </c>
      <c r="E7" s="115"/>
      <c r="F7" s="260" t="s">
        <v>380</v>
      </c>
      <c r="G7" s="260" t="s">
        <v>381</v>
      </c>
      <c r="H7" s="115"/>
      <c r="I7" s="260" t="s">
        <v>380</v>
      </c>
      <c r="J7" s="260" t="s">
        <v>381</v>
      </c>
      <c r="K7" s="115"/>
      <c r="L7" s="260" t="s">
        <v>380</v>
      </c>
      <c r="M7" s="260" t="s">
        <v>381</v>
      </c>
      <c r="N7" s="378"/>
    </row>
    <row r="8" spans="1:14" s="114" customFormat="1" ht="48">
      <c r="A8" s="376"/>
      <c r="B8" s="117"/>
      <c r="C8" s="118" t="s">
        <v>40</v>
      </c>
      <c r="D8" s="118" t="s">
        <v>42</v>
      </c>
      <c r="E8" s="118"/>
      <c r="F8" s="261" t="s">
        <v>382</v>
      </c>
      <c r="G8" s="261" t="s">
        <v>383</v>
      </c>
      <c r="H8" s="118"/>
      <c r="I8" s="261" t="s">
        <v>382</v>
      </c>
      <c r="J8" s="261" t="s">
        <v>383</v>
      </c>
      <c r="K8" s="118"/>
      <c r="L8" s="261" t="s">
        <v>382</v>
      </c>
      <c r="M8" s="261" t="s">
        <v>383</v>
      </c>
      <c r="N8" s="379"/>
    </row>
    <row r="9" spans="1:14" s="71" customFormat="1" ht="39.75" customHeight="1">
      <c r="A9" s="122" t="s">
        <v>179</v>
      </c>
      <c r="B9" s="119">
        <f>SUM(C9:D9)</f>
        <v>133999</v>
      </c>
      <c r="C9" s="119">
        <v>119500</v>
      </c>
      <c r="D9" s="119">
        <v>14499</v>
      </c>
      <c r="E9" s="123">
        <f>SUM(F9:G9)</f>
        <v>586</v>
      </c>
      <c r="F9" s="120">
        <v>8</v>
      </c>
      <c r="G9" s="120">
        <v>578</v>
      </c>
      <c r="H9" s="120">
        <f>SUM(I9:J9)</f>
        <v>587</v>
      </c>
      <c r="I9" s="120">
        <v>8</v>
      </c>
      <c r="J9" s="120">
        <v>579</v>
      </c>
      <c r="K9" s="121" t="s">
        <v>178</v>
      </c>
      <c r="L9" s="121" t="s">
        <v>178</v>
      </c>
      <c r="M9" s="121" t="s">
        <v>178</v>
      </c>
      <c r="N9" s="46" t="s">
        <v>179</v>
      </c>
    </row>
    <row r="10" spans="1:14" s="71" customFormat="1" ht="39.75" customHeight="1">
      <c r="A10" s="122" t="s">
        <v>289</v>
      </c>
      <c r="B10" s="119">
        <v>131300</v>
      </c>
      <c r="C10" s="119">
        <v>116600</v>
      </c>
      <c r="D10" s="119">
        <v>14700</v>
      </c>
      <c r="E10" s="123">
        <v>574</v>
      </c>
      <c r="F10" s="120">
        <v>7</v>
      </c>
      <c r="G10" s="120">
        <v>567</v>
      </c>
      <c r="H10" s="120">
        <v>574</v>
      </c>
      <c r="I10" s="120">
        <v>7</v>
      </c>
      <c r="J10" s="120">
        <v>567</v>
      </c>
      <c r="K10" s="121" t="s">
        <v>178</v>
      </c>
      <c r="L10" s="121" t="s">
        <v>178</v>
      </c>
      <c r="M10" s="121" t="s">
        <v>178</v>
      </c>
      <c r="N10" s="46" t="s">
        <v>289</v>
      </c>
    </row>
    <row r="11" spans="1:14" s="71" customFormat="1" ht="39.75" customHeight="1">
      <c r="A11" s="122" t="s">
        <v>334</v>
      </c>
      <c r="B11" s="119">
        <v>133900</v>
      </c>
      <c r="C11" s="119">
        <v>118900</v>
      </c>
      <c r="D11" s="119">
        <v>15000</v>
      </c>
      <c r="E11" s="123">
        <v>501</v>
      </c>
      <c r="F11" s="120">
        <v>6</v>
      </c>
      <c r="G11" s="120">
        <v>495</v>
      </c>
      <c r="H11" s="120">
        <v>501</v>
      </c>
      <c r="I11" s="120">
        <v>6</v>
      </c>
      <c r="J11" s="120">
        <v>495</v>
      </c>
      <c r="K11" s="121"/>
      <c r="L11" s="121"/>
      <c r="M11" s="121"/>
      <c r="N11" s="46" t="s">
        <v>334</v>
      </c>
    </row>
    <row r="12" spans="1:14" s="71" customFormat="1" ht="39.75" customHeight="1">
      <c r="A12" s="122" t="s">
        <v>375</v>
      </c>
      <c r="B12" s="119">
        <v>137329</v>
      </c>
      <c r="C12" s="119">
        <v>122906</v>
      </c>
      <c r="D12" s="119">
        <v>14423</v>
      </c>
      <c r="E12" s="123">
        <v>493</v>
      </c>
      <c r="F12" s="120">
        <v>6</v>
      </c>
      <c r="G12" s="120">
        <v>487</v>
      </c>
      <c r="H12" s="120">
        <v>493</v>
      </c>
      <c r="I12" s="120">
        <v>6</v>
      </c>
      <c r="J12" s="120">
        <v>487</v>
      </c>
      <c r="K12" s="121"/>
      <c r="L12" s="121"/>
      <c r="M12" s="121"/>
      <c r="N12" s="46" t="s">
        <v>375</v>
      </c>
    </row>
    <row r="13" spans="1:14" s="469" customFormat="1" ht="39.75" customHeight="1">
      <c r="A13" s="533" t="s">
        <v>388</v>
      </c>
      <c r="B13" s="534">
        <v>137272.02912000002</v>
      </c>
      <c r="C13" s="534">
        <v>122309.32032000001</v>
      </c>
      <c r="D13" s="534">
        <v>14962.7088</v>
      </c>
      <c r="E13" s="534">
        <v>477.02</v>
      </c>
      <c r="F13" s="535">
        <v>5.37</v>
      </c>
      <c r="G13" s="535">
        <v>471.65</v>
      </c>
      <c r="H13" s="536">
        <v>477.02</v>
      </c>
      <c r="I13" s="535">
        <v>5.37</v>
      </c>
      <c r="J13" s="535">
        <v>471.65</v>
      </c>
      <c r="K13" s="537" t="s">
        <v>178</v>
      </c>
      <c r="L13" s="537" t="s">
        <v>178</v>
      </c>
      <c r="M13" s="537" t="s">
        <v>178</v>
      </c>
      <c r="N13" s="538" t="s">
        <v>430</v>
      </c>
    </row>
    <row r="14" spans="1:8" s="125" customFormat="1" ht="21" customHeight="1">
      <c r="A14" s="124" t="s">
        <v>339</v>
      </c>
      <c r="B14" s="124"/>
      <c r="H14" s="126" t="s">
        <v>288</v>
      </c>
    </row>
    <row r="15" s="127" customFormat="1" ht="13.5"/>
    <row r="16" s="127" customFormat="1" ht="13.5"/>
    <row r="17" s="127" customFormat="1" ht="13.5"/>
    <row r="18" s="127" customFormat="1" ht="13.5"/>
    <row r="19" s="127" customFormat="1" ht="13.5"/>
    <row r="20" s="127" customFormat="1" ht="13.5"/>
    <row r="21" s="127" customFormat="1" ht="13.5"/>
    <row r="22" s="127" customFormat="1" ht="13.5"/>
    <row r="23" s="127" customFormat="1" ht="13.5"/>
    <row r="24" s="127" customFormat="1" ht="13.5"/>
    <row r="25" s="127" customFormat="1" ht="13.5"/>
    <row r="26" s="127" customFormat="1" ht="13.5"/>
    <row r="27" s="127" customFormat="1" ht="13.5"/>
    <row r="28" s="127" customFormat="1" ht="13.5"/>
    <row r="29" s="127" customFormat="1" ht="13.5"/>
    <row r="30" s="127" customFormat="1" ht="13.5"/>
    <row r="31" s="127" customFormat="1" ht="13.5"/>
    <row r="32" s="127" customFormat="1" ht="13.5"/>
    <row r="33" s="127" customFormat="1" ht="13.5"/>
    <row r="34" s="127" customFormat="1" ht="13.5"/>
    <row r="35" s="127" customFormat="1" ht="13.5"/>
    <row r="36" s="127" customFormat="1" ht="13.5"/>
    <row r="37" s="127" customFormat="1" ht="13.5"/>
    <row r="38" s="127" customFormat="1" ht="13.5"/>
    <row r="39" s="127" customFormat="1" ht="13.5"/>
    <row r="40" s="127" customFormat="1" ht="13.5"/>
    <row r="41" s="127" customFormat="1" ht="13.5"/>
    <row r="42" s="127" customFormat="1" ht="13.5"/>
    <row r="43" s="127" customFormat="1" ht="13.5"/>
    <row r="44" s="127" customFormat="1" ht="13.5"/>
    <row r="45" s="127" customFormat="1" ht="13.5"/>
    <row r="46" s="127" customFormat="1" ht="13.5"/>
    <row r="47" s="127" customFormat="1" ht="13.5"/>
    <row r="48" s="127" customFormat="1" ht="13.5"/>
    <row r="49" s="127" customFormat="1" ht="13.5"/>
    <row r="50" s="127" customFormat="1" ht="13.5"/>
    <row r="51" s="127" customFormat="1" ht="13.5"/>
  </sheetData>
  <sheetProtection/>
  <mergeCells count="12">
    <mergeCell ref="N3:N8"/>
    <mergeCell ref="K6:M6"/>
    <mergeCell ref="B5:D6"/>
    <mergeCell ref="E5:G6"/>
    <mergeCell ref="H5:J5"/>
    <mergeCell ref="H6:J6"/>
    <mergeCell ref="K5:M5"/>
    <mergeCell ref="A1:M1"/>
    <mergeCell ref="B3:M3"/>
    <mergeCell ref="B4:D4"/>
    <mergeCell ref="E4:M4"/>
    <mergeCell ref="A3:A8"/>
  </mergeCells>
  <printOptions/>
  <pageMargins left="0.58" right="0.75" top="1" bottom="0.55" header="0.5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2012-11-23T07:22:10Z</cp:lastPrinted>
  <dcterms:created xsi:type="dcterms:W3CDTF">2000-12-15T03:44:06Z</dcterms:created>
  <dcterms:modified xsi:type="dcterms:W3CDTF">2015-02-25T02:07:46Z</dcterms:modified>
  <cp:category/>
  <cp:version/>
  <cp:contentType/>
  <cp:contentStatus/>
</cp:coreProperties>
</file>