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2120" windowHeight="9000" tabRatio="901" firstSheet="11" activeTab="17"/>
  </bookViews>
  <sheets>
    <sheet name="1.유통업체현황" sheetId="1" r:id="rId1"/>
    <sheet name="2.금융기관" sheetId="2" r:id="rId2"/>
    <sheet name="3.금융기관예금,대출,어음" sheetId="3" r:id="rId3"/>
    <sheet name="4.새마을금고및 신용협동조합" sheetId="4" r:id="rId4"/>
    <sheet name="5.소비자 물가지수(1)" sheetId="5" r:id="rId5"/>
    <sheet name="5.소비자 물가지수(2)" sheetId="6" r:id="rId6"/>
    <sheet name="5.소비자 물가지수(3)" sheetId="7" r:id="rId7"/>
    <sheet name="5.소비자 물가지수(4)" sheetId="8" r:id="rId8"/>
    <sheet name="5-1. 주요품목 소비자물가지수(1)" sheetId="9" r:id="rId9"/>
    <sheet name="5-1. 주요품목 소비자물가지수(2)" sheetId="10" r:id="rId10"/>
    <sheet name="5-1. 주요품목 소비자물가지수(3)" sheetId="11" r:id="rId11"/>
    <sheet name="6.수출입통관실적" sheetId="12" r:id="rId12"/>
    <sheet name="6-1.수출실적" sheetId="13" r:id="rId13"/>
    <sheet name="6-2.수입실적" sheetId="14" r:id="rId14"/>
    <sheet name="7.농림수산물수출입실적" sheetId="15" r:id="rId15"/>
    <sheet name="8.상공회의소 현황" sheetId="16" r:id="rId16"/>
    <sheet name="9.해외시장개척 추진실적" sheetId="17" r:id="rId17"/>
    <sheet name="10. 외국인 직접투자 신고실적" sheetId="18" r:id="rId18"/>
  </sheets>
  <definedNames>
    <definedName name="_xlnm.Print_Area" localSheetId="0">'1.유통업체현황'!$A$1:$AA$18</definedName>
    <definedName name="_xlnm.Print_Area" localSheetId="17">'10. 외국인 직접투자 신고실적'!$A$1:$N$16</definedName>
    <definedName name="_xlnm.Print_Area" localSheetId="1">'2.금융기관'!$A$1:$R$2</definedName>
    <definedName name="_xlnm.Print_Area" localSheetId="2">'3.금융기관예금,대출,어음'!$A$1:$O$1</definedName>
    <definedName name="_xlnm.Print_Area" localSheetId="3">'4.새마을금고및 신용협동조합'!$A$1:$L$8</definedName>
    <definedName name="_xlnm.Print_Area" localSheetId="4">'5.소비자 물가지수(1)'!$A$1:$Q$2</definedName>
    <definedName name="_xlnm.Print_Area" localSheetId="5">'5.소비자 물가지수(2)'!$A$1:$O$2</definedName>
    <definedName name="_xlnm.Print_Area" localSheetId="6">'5.소비자 물가지수(3)'!$A$1:$O$2</definedName>
    <definedName name="_xlnm.Print_Area" localSheetId="7">'5.소비자 물가지수(4)'!$A$1:$N$2</definedName>
    <definedName name="_xlnm.Print_Area" localSheetId="8">'5-1. 주요품목 소비자물가지수(1)'!$A$1:$O$2</definedName>
    <definedName name="_xlnm.Print_Area" localSheetId="9">'5-1. 주요품목 소비자물가지수(2)'!$A$1:$O$2</definedName>
    <definedName name="_xlnm.Print_Area" localSheetId="10">'5-1. 주요품목 소비자물가지수(3)'!$A$1:$O$2</definedName>
    <definedName name="_xlnm.Print_Area" localSheetId="11">'6.수출입통관실적'!$A$1:$G$2</definedName>
    <definedName name="_xlnm.Print_Area" localSheetId="12">'6-1.수출실적'!$A$1:$M$2</definedName>
    <definedName name="_xlnm.Print_Area" localSheetId="13">'6-2.수입실적'!$A$1:$M$2</definedName>
    <definedName name="_xlnm.Print_Area" localSheetId="14">'7.농림수산물수출입실적'!$A$1:$L$2</definedName>
    <definedName name="_xlnm.Print_Area" localSheetId="15">'8.상공회의소 현황'!$A$1:$G$2</definedName>
    <definedName name="_xlnm.Print_Area" localSheetId="16">'9.해외시장개척 추진실적'!$A$1:$N$3</definedName>
  </definedNames>
  <calcPr fullCalcOnLoad="1"/>
</workbook>
</file>

<file path=xl/sharedStrings.xml><?xml version="1.0" encoding="utf-8"?>
<sst xmlns="http://schemas.openxmlformats.org/spreadsheetml/2006/main" count="1414" uniqueCount="728">
  <si>
    <t xml:space="preserve">Admission 
fee to
theater
</t>
  </si>
  <si>
    <r>
      <t>(</t>
    </r>
    <r>
      <rPr>
        <sz val="10"/>
        <color indexed="8"/>
        <rFont val="돋움"/>
        <family val="3"/>
      </rPr>
      <t>외식</t>
    </r>
    <r>
      <rPr>
        <sz val="10"/>
        <color indexed="8"/>
        <rFont val="Arial"/>
        <family val="2"/>
      </rPr>
      <t>)</t>
    </r>
  </si>
  <si>
    <t>Seoleong</t>
  </si>
  <si>
    <t>Beauty</t>
  </si>
  <si>
    <t>Public</t>
  </si>
  <si>
    <t>powder</t>
  </si>
  <si>
    <t>treatment</t>
  </si>
  <si>
    <t>remedies</t>
  </si>
  <si>
    <t>bus</t>
  </si>
  <si>
    <t>Samgyeopsal</t>
  </si>
  <si>
    <t>tang</t>
  </si>
  <si>
    <t>parlor</t>
  </si>
  <si>
    <t>bath free</t>
  </si>
  <si>
    <t>fee</t>
  </si>
  <si>
    <t>fare</t>
  </si>
  <si>
    <t>(eating out)</t>
  </si>
  <si>
    <r>
      <rPr>
        <sz val="10"/>
        <rFont val="굴림"/>
        <family val="3"/>
      </rPr>
      <t>가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중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치</t>
    </r>
  </si>
  <si>
    <r>
      <rPr>
        <sz val="10"/>
        <color indexed="8"/>
        <rFont val="돋움"/>
        <family val="3"/>
      </rPr>
      <t>연</t>
    </r>
    <r>
      <rPr>
        <sz val="10"/>
        <color indexed="8"/>
        <rFont val="Arial"/>
        <family val="2"/>
      </rPr>
      <t xml:space="preserve">    </t>
    </r>
    <r>
      <rPr>
        <sz val="10"/>
        <color indexed="8"/>
        <rFont val="돋움"/>
        <family val="3"/>
      </rPr>
      <t>별</t>
    </r>
  </si>
  <si>
    <r>
      <rPr>
        <sz val="10"/>
        <color indexed="8"/>
        <rFont val="굴림"/>
        <family val="3"/>
      </rPr>
      <t>총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액</t>
    </r>
  </si>
  <si>
    <r>
      <rPr>
        <sz val="10"/>
        <color indexed="8"/>
        <rFont val="굴림"/>
        <family val="3"/>
      </rPr>
      <t>수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출</t>
    </r>
  </si>
  <si>
    <r>
      <rPr>
        <sz val="10"/>
        <color indexed="8"/>
        <rFont val="굴림"/>
        <family val="3"/>
      </rPr>
      <t>수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입</t>
    </r>
  </si>
  <si>
    <r>
      <rPr>
        <sz val="10"/>
        <color indexed="8"/>
        <rFont val="굴림"/>
        <family val="3"/>
      </rPr>
      <t>수출입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초과</t>
    </r>
  </si>
  <si>
    <t>Year</t>
  </si>
  <si>
    <t>(A + B)</t>
  </si>
  <si>
    <t>(A)</t>
  </si>
  <si>
    <t>(B)</t>
  </si>
  <si>
    <t>(A - B)</t>
  </si>
  <si>
    <r>
      <rPr>
        <sz val="10"/>
        <color indexed="8"/>
        <rFont val="돋움"/>
        <family val="3"/>
      </rPr>
      <t>시</t>
    </r>
    <r>
      <rPr>
        <sz val="10"/>
        <color indexed="8"/>
        <rFont val="Arial"/>
        <family val="2"/>
      </rPr>
      <t xml:space="preserve">    </t>
    </r>
    <r>
      <rPr>
        <sz val="10"/>
        <color indexed="8"/>
        <rFont val="돋움"/>
        <family val="3"/>
      </rPr>
      <t>별</t>
    </r>
  </si>
  <si>
    <t>Total amount</t>
  </si>
  <si>
    <t>Exports</t>
  </si>
  <si>
    <t>Imports</t>
  </si>
  <si>
    <t>Excess of Export
and Import</t>
  </si>
  <si>
    <t>Si</t>
  </si>
  <si>
    <t>2 0 1 2</t>
  </si>
  <si>
    <r>
      <rPr>
        <sz val="10"/>
        <rFont val="돋움"/>
        <family val="3"/>
      </rPr>
      <t>제주시</t>
    </r>
  </si>
  <si>
    <r>
      <rPr>
        <sz val="10"/>
        <rFont val="돋움"/>
        <family val="3"/>
      </rPr>
      <t>서귀포시</t>
    </r>
  </si>
  <si>
    <r>
      <rPr>
        <sz val="10"/>
        <color indexed="8"/>
        <rFont val="굴림"/>
        <family val="3"/>
      </rPr>
      <t>합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계</t>
    </r>
  </si>
  <si>
    <r>
      <rPr>
        <sz val="10"/>
        <color indexed="8"/>
        <rFont val="굴림"/>
        <family val="3"/>
      </rPr>
      <t>식품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및</t>
    </r>
  </si>
  <si>
    <r>
      <rPr>
        <sz val="10"/>
        <color indexed="8"/>
        <rFont val="굴림"/>
        <family val="3"/>
      </rPr>
      <t>음료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및</t>
    </r>
  </si>
  <si>
    <r>
      <rPr>
        <sz val="10"/>
        <color indexed="8"/>
        <rFont val="굴림"/>
        <family val="3"/>
      </rPr>
      <t>비식용원재료</t>
    </r>
  </si>
  <si>
    <r>
      <rPr>
        <sz val="10"/>
        <color indexed="8"/>
        <rFont val="굴림"/>
        <family val="3"/>
      </rPr>
      <t>광물성연료</t>
    </r>
    <r>
      <rPr>
        <sz val="10"/>
        <color indexed="8"/>
        <rFont val="Arial"/>
        <family val="2"/>
      </rPr>
      <t>,</t>
    </r>
    <r>
      <rPr>
        <sz val="10"/>
        <color indexed="8"/>
        <rFont val="굴림"/>
        <family val="3"/>
      </rPr>
      <t>윤활유</t>
    </r>
  </si>
  <si>
    <r>
      <rPr>
        <sz val="10"/>
        <color indexed="8"/>
        <rFont val="굴림"/>
        <family val="3"/>
      </rPr>
      <t>동식물성</t>
    </r>
  </si>
  <si>
    <r>
      <rPr>
        <sz val="10"/>
        <color indexed="8"/>
        <rFont val="굴림"/>
        <family val="3"/>
      </rPr>
      <t>화학물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및</t>
    </r>
  </si>
  <si>
    <r>
      <rPr>
        <sz val="10"/>
        <color indexed="8"/>
        <rFont val="굴림"/>
        <family val="3"/>
      </rPr>
      <t>재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료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별</t>
    </r>
  </si>
  <si>
    <r>
      <rPr>
        <sz val="10"/>
        <color indexed="8"/>
        <rFont val="굴림"/>
        <family val="3"/>
      </rPr>
      <t>기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계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및</t>
    </r>
  </si>
  <si>
    <r>
      <rPr>
        <sz val="10"/>
        <color indexed="8"/>
        <rFont val="굴림"/>
        <family val="3"/>
      </rPr>
      <t>기</t>
    </r>
    <r>
      <rPr>
        <sz val="10"/>
        <color indexed="8"/>
        <rFont val="Arial"/>
        <family val="2"/>
      </rPr>
      <t xml:space="preserve">       </t>
    </r>
    <r>
      <rPr>
        <sz val="10"/>
        <color indexed="8"/>
        <rFont val="굴림"/>
        <family val="3"/>
      </rPr>
      <t>타</t>
    </r>
  </si>
  <si>
    <r>
      <rPr>
        <sz val="10"/>
        <color indexed="8"/>
        <rFont val="굴림"/>
        <family val="3"/>
      </rPr>
      <t>달리분류되지않은</t>
    </r>
  </si>
  <si>
    <r>
      <rPr>
        <sz val="10"/>
        <color indexed="8"/>
        <rFont val="굴림"/>
        <family val="3"/>
      </rPr>
      <t>산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동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물</t>
    </r>
  </si>
  <si>
    <r>
      <rPr>
        <sz val="10"/>
        <color indexed="8"/>
        <rFont val="굴림"/>
        <family val="3"/>
      </rPr>
      <t>담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배</t>
    </r>
  </si>
  <si>
    <r>
      <t>(</t>
    </r>
    <r>
      <rPr>
        <sz val="10"/>
        <color indexed="8"/>
        <rFont val="굴림"/>
        <family val="3"/>
      </rPr>
      <t>연료제외</t>
    </r>
    <r>
      <rPr>
        <sz val="10"/>
        <color indexed="8"/>
        <rFont val="Arial"/>
        <family val="2"/>
      </rPr>
      <t>)</t>
    </r>
  </si>
  <si>
    <r>
      <rPr>
        <sz val="10"/>
        <color indexed="8"/>
        <rFont val="굴림"/>
        <family val="3"/>
      </rPr>
      <t>및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관련물질</t>
    </r>
  </si>
  <si>
    <r>
      <rPr>
        <sz val="10"/>
        <color indexed="8"/>
        <rFont val="굴림"/>
        <family val="3"/>
      </rPr>
      <t>유지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및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왁스</t>
    </r>
  </si>
  <si>
    <r>
      <rPr>
        <sz val="10"/>
        <color indexed="8"/>
        <rFont val="굴림"/>
        <family val="3"/>
      </rPr>
      <t>관련제품</t>
    </r>
  </si>
  <si>
    <r>
      <rPr>
        <sz val="10"/>
        <color indexed="8"/>
        <rFont val="굴림"/>
        <family val="3"/>
      </rPr>
      <t>제조제품</t>
    </r>
  </si>
  <si>
    <r>
      <rPr>
        <sz val="10"/>
        <color indexed="8"/>
        <rFont val="굴림"/>
        <family val="3"/>
      </rPr>
      <t>운수장비</t>
    </r>
  </si>
  <si>
    <r>
      <rPr>
        <sz val="10"/>
        <color indexed="8"/>
        <rFont val="굴림"/>
        <family val="3"/>
      </rPr>
      <t>상품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및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취급물</t>
    </r>
  </si>
  <si>
    <t>Crude</t>
  </si>
  <si>
    <t>Mineral fuels,</t>
  </si>
  <si>
    <t>Animal and</t>
  </si>
  <si>
    <t>Manufactured</t>
  </si>
  <si>
    <t>materials</t>
  </si>
  <si>
    <t>lubricants and</t>
  </si>
  <si>
    <t>Vegetable</t>
  </si>
  <si>
    <t>goods classified</t>
  </si>
  <si>
    <t>Machinery and</t>
  </si>
  <si>
    <t>Miscellaneous</t>
  </si>
  <si>
    <t>Commodities and</t>
  </si>
  <si>
    <t>Food and</t>
  </si>
  <si>
    <t>Beverage</t>
  </si>
  <si>
    <t>inedible</t>
  </si>
  <si>
    <t>related</t>
  </si>
  <si>
    <t>oils &amp; fats</t>
  </si>
  <si>
    <t>Chemicals and</t>
  </si>
  <si>
    <t>chiefly by</t>
  </si>
  <si>
    <t>transport</t>
  </si>
  <si>
    <t>manufactured</t>
  </si>
  <si>
    <t xml:space="preserve">transactions </t>
  </si>
  <si>
    <t>Total</t>
  </si>
  <si>
    <t>Live animals</t>
  </si>
  <si>
    <t>and Tobacco</t>
  </si>
  <si>
    <t>(except fuels)</t>
  </si>
  <si>
    <t>and waxes</t>
  </si>
  <si>
    <t>related products</t>
  </si>
  <si>
    <t>material</t>
  </si>
  <si>
    <t>equipment</t>
  </si>
  <si>
    <t>articles</t>
  </si>
  <si>
    <t>n. e. c.</t>
  </si>
  <si>
    <r>
      <t>1</t>
    </r>
    <r>
      <rPr>
        <sz val="10"/>
        <rFont val="돋움"/>
        <family val="3"/>
      </rPr>
      <t>월</t>
    </r>
  </si>
  <si>
    <r>
      <rPr>
        <sz val="10"/>
        <color indexed="8"/>
        <rFont val="굴림"/>
        <family val="3"/>
      </rPr>
      <t>기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계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굴림"/>
        <family val="3"/>
      </rPr>
      <t>및</t>
    </r>
  </si>
  <si>
    <r>
      <rPr>
        <sz val="10"/>
        <color indexed="8"/>
        <rFont val="한양신명조,한컴돋움"/>
        <family val="3"/>
      </rPr>
      <t>수</t>
    </r>
    <r>
      <rPr>
        <sz val="10"/>
        <color indexed="8"/>
        <rFont val="Arial"/>
        <family val="2"/>
      </rPr>
      <t xml:space="preserve">      </t>
    </r>
    <r>
      <rPr>
        <sz val="10"/>
        <color indexed="8"/>
        <rFont val="한양신명조,한컴돋움"/>
        <family val="3"/>
      </rPr>
      <t>출</t>
    </r>
    <r>
      <rPr>
        <sz val="10"/>
        <color indexed="8"/>
        <rFont val="Arial"/>
        <family val="2"/>
      </rPr>
      <t>   Exports</t>
    </r>
  </si>
  <si>
    <r>
      <rPr>
        <sz val="10"/>
        <color indexed="8"/>
        <rFont val="한양신명조,한컴돋움"/>
        <family val="3"/>
      </rPr>
      <t>수</t>
    </r>
    <r>
      <rPr>
        <sz val="10"/>
        <color indexed="8"/>
        <rFont val="Arial"/>
        <family val="2"/>
      </rPr>
      <t xml:space="preserve">      </t>
    </r>
    <r>
      <rPr>
        <sz val="10"/>
        <color indexed="8"/>
        <rFont val="한양신명조,한컴돋움"/>
        <family val="3"/>
      </rPr>
      <t>입</t>
    </r>
    <r>
      <rPr>
        <sz val="10"/>
        <color indexed="8"/>
        <rFont val="Arial"/>
        <family val="2"/>
      </rPr>
      <t>   Imports</t>
    </r>
  </si>
  <si>
    <r>
      <rPr>
        <sz val="10"/>
        <color indexed="8"/>
        <rFont val="한양신명조,한컴돋움"/>
        <family val="3"/>
      </rPr>
      <t>농산물</t>
    </r>
  </si>
  <si>
    <r>
      <rPr>
        <sz val="10"/>
        <color indexed="8"/>
        <rFont val="한양신명조,한컴돋움"/>
        <family val="3"/>
      </rPr>
      <t>축산물</t>
    </r>
  </si>
  <si>
    <r>
      <rPr>
        <sz val="10"/>
        <color indexed="8"/>
        <rFont val="한양신명조,한컴돋움"/>
        <family val="3"/>
      </rPr>
      <t>임산물</t>
    </r>
  </si>
  <si>
    <r>
      <rPr>
        <sz val="10"/>
        <color indexed="8"/>
        <rFont val="한양신명조,한컴돋움"/>
        <family val="3"/>
      </rPr>
      <t>수산물</t>
    </r>
  </si>
  <si>
    <r>
      <rPr>
        <sz val="10"/>
        <color indexed="8"/>
        <rFont val="굴림"/>
        <family val="3"/>
      </rPr>
      <t>연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굴림"/>
        <family val="3"/>
      </rPr>
      <t>별</t>
    </r>
  </si>
  <si>
    <r>
      <rPr>
        <sz val="10"/>
        <color indexed="8"/>
        <rFont val="굴림"/>
        <family val="3"/>
      </rPr>
      <t>임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직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원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수</t>
    </r>
  </si>
  <si>
    <r>
      <rPr>
        <sz val="10"/>
        <color indexed="8"/>
        <rFont val="굴림"/>
        <family val="3"/>
      </rPr>
      <t>의</t>
    </r>
    <r>
      <rPr>
        <sz val="10"/>
        <color indexed="8"/>
        <rFont val="Arial"/>
        <family val="2"/>
      </rPr>
      <t xml:space="preserve">   </t>
    </r>
    <r>
      <rPr>
        <sz val="10"/>
        <color indexed="8"/>
        <rFont val="굴림"/>
        <family val="3"/>
      </rPr>
      <t>원</t>
    </r>
    <r>
      <rPr>
        <sz val="10"/>
        <color indexed="8"/>
        <rFont val="Arial"/>
        <family val="2"/>
      </rPr>
      <t xml:space="preserve">   </t>
    </r>
    <r>
      <rPr>
        <sz val="10"/>
        <color indexed="8"/>
        <rFont val="굴림"/>
        <family val="3"/>
      </rPr>
      <t>수</t>
    </r>
  </si>
  <si>
    <r>
      <rPr>
        <sz val="10"/>
        <color indexed="8"/>
        <rFont val="굴림"/>
        <family val="3"/>
      </rPr>
      <t>특</t>
    </r>
    <r>
      <rPr>
        <sz val="10"/>
        <color indexed="8"/>
        <rFont val="Arial"/>
        <family val="2"/>
      </rPr>
      <t xml:space="preserve">  </t>
    </r>
    <r>
      <rPr>
        <sz val="10"/>
        <color indexed="8"/>
        <rFont val="굴림"/>
        <family val="3"/>
      </rPr>
      <t>별</t>
    </r>
    <r>
      <rPr>
        <sz val="10"/>
        <color indexed="8"/>
        <rFont val="Arial"/>
        <family val="2"/>
      </rPr>
      <t xml:space="preserve">  </t>
    </r>
    <r>
      <rPr>
        <sz val="10"/>
        <color indexed="8"/>
        <rFont val="굴림"/>
        <family val="3"/>
      </rPr>
      <t>의</t>
    </r>
    <r>
      <rPr>
        <sz val="10"/>
        <color indexed="8"/>
        <rFont val="Arial"/>
        <family val="2"/>
      </rPr>
      <t xml:space="preserve">  </t>
    </r>
    <r>
      <rPr>
        <sz val="10"/>
        <color indexed="8"/>
        <rFont val="굴림"/>
        <family val="3"/>
      </rPr>
      <t>원</t>
    </r>
    <r>
      <rPr>
        <sz val="10"/>
        <color indexed="8"/>
        <rFont val="Arial"/>
        <family val="2"/>
      </rPr>
      <t xml:space="preserve">  </t>
    </r>
    <r>
      <rPr>
        <sz val="10"/>
        <color indexed="8"/>
        <rFont val="굴림"/>
        <family val="3"/>
      </rPr>
      <t>수</t>
    </r>
  </si>
  <si>
    <r>
      <rPr>
        <sz val="10"/>
        <color indexed="8"/>
        <rFont val="굴림"/>
        <family val="3"/>
      </rPr>
      <t>회</t>
    </r>
    <r>
      <rPr>
        <sz val="10"/>
        <color indexed="8"/>
        <rFont val="Arial"/>
        <family val="2"/>
      </rPr>
      <t xml:space="preserve">   </t>
    </r>
    <r>
      <rPr>
        <sz val="10"/>
        <color indexed="8"/>
        <rFont val="굴림"/>
        <family val="3"/>
      </rPr>
      <t>원</t>
    </r>
    <r>
      <rPr>
        <sz val="10"/>
        <color indexed="8"/>
        <rFont val="Arial"/>
        <family val="2"/>
      </rPr>
      <t xml:space="preserve">   </t>
    </r>
    <r>
      <rPr>
        <sz val="10"/>
        <color indexed="8"/>
        <rFont val="굴림"/>
        <family val="3"/>
      </rPr>
      <t>수</t>
    </r>
  </si>
  <si>
    <r>
      <rPr>
        <sz val="10"/>
        <color indexed="8"/>
        <rFont val="굴림"/>
        <family val="3"/>
      </rPr>
      <t>예산액</t>
    </r>
    <r>
      <rPr>
        <sz val="10"/>
        <color indexed="8"/>
        <rFont val="Arial"/>
        <family val="2"/>
      </rPr>
      <t>(</t>
    </r>
    <r>
      <rPr>
        <sz val="10"/>
        <color indexed="8"/>
        <rFont val="굴림"/>
        <family val="3"/>
      </rPr>
      <t>천원</t>
    </r>
    <r>
      <rPr>
        <sz val="10"/>
        <color indexed="8"/>
        <rFont val="Arial"/>
        <family val="2"/>
      </rPr>
      <t>)</t>
    </r>
  </si>
  <si>
    <r>
      <rPr>
        <sz val="10"/>
        <color indexed="8"/>
        <rFont val="굴림"/>
        <family val="3"/>
      </rPr>
      <t>제주상공회의소</t>
    </r>
  </si>
  <si>
    <t>Jeju Chamber of Commerce 
and Industry</t>
  </si>
  <si>
    <r>
      <rPr>
        <sz val="10"/>
        <color indexed="8"/>
        <rFont val="굴림"/>
        <family val="3"/>
      </rPr>
      <t>구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분</t>
    </r>
  </si>
  <si>
    <r>
      <rPr>
        <sz val="10"/>
        <color indexed="8"/>
        <rFont val="굴림"/>
        <family val="3"/>
      </rPr>
      <t>수출상담회</t>
    </r>
    <r>
      <rPr>
        <sz val="10"/>
        <color indexed="8"/>
        <rFont val="Arial"/>
        <family val="2"/>
      </rPr>
      <t> </t>
    </r>
  </si>
  <si>
    <r>
      <rPr>
        <sz val="10"/>
        <color indexed="8"/>
        <rFont val="굴림"/>
        <family val="3"/>
      </rPr>
      <t>시장개척단</t>
    </r>
  </si>
  <si>
    <r>
      <rPr>
        <sz val="10"/>
        <color indexed="8"/>
        <rFont val="굴림"/>
        <family val="3"/>
      </rPr>
      <t>국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박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람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회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참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가</t>
    </r>
  </si>
  <si>
    <r>
      <rPr>
        <sz val="10"/>
        <color indexed="8"/>
        <rFont val="굴림"/>
        <family val="3"/>
      </rPr>
      <t>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수</t>
    </r>
  </si>
  <si>
    <r>
      <rPr>
        <sz val="10"/>
        <color indexed="8"/>
        <rFont val="굴림"/>
        <family val="3"/>
      </rPr>
      <t>참가업체</t>
    </r>
    <r>
      <rPr>
        <sz val="10"/>
        <color indexed="8"/>
        <rFont val="Arial"/>
        <family val="2"/>
      </rPr>
      <t xml:space="preserve"> Corporations</t>
    </r>
  </si>
  <si>
    <r>
      <rPr>
        <sz val="10"/>
        <color indexed="8"/>
        <rFont val="굴림"/>
        <family val="3"/>
      </rPr>
      <t>실</t>
    </r>
    <r>
      <rPr>
        <sz val="10"/>
        <color indexed="8"/>
        <rFont val="Arial"/>
        <family val="2"/>
      </rPr>
      <t xml:space="preserve">  </t>
    </r>
    <r>
      <rPr>
        <sz val="10"/>
        <color indexed="8"/>
        <rFont val="굴림"/>
        <family val="3"/>
      </rPr>
      <t>적</t>
    </r>
    <r>
      <rPr>
        <sz val="10"/>
        <color indexed="8"/>
        <rFont val="Arial"/>
        <family val="2"/>
      </rPr>
      <t xml:space="preserve"> Results</t>
    </r>
  </si>
  <si>
    <r>
      <rPr>
        <sz val="10"/>
        <color indexed="8"/>
        <rFont val="굴림"/>
        <family val="3"/>
      </rPr>
      <t>건</t>
    </r>
    <r>
      <rPr>
        <sz val="10"/>
        <color indexed="8"/>
        <rFont val="Arial"/>
        <family val="2"/>
      </rPr>
      <t xml:space="preserve">  </t>
    </r>
    <r>
      <rPr>
        <sz val="10"/>
        <color indexed="8"/>
        <rFont val="굴림"/>
        <family val="3"/>
      </rPr>
      <t>수</t>
    </r>
  </si>
  <si>
    <r>
      <rPr>
        <sz val="10"/>
        <color indexed="8"/>
        <rFont val="굴림"/>
        <family val="3"/>
      </rPr>
      <t>건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수</t>
    </r>
  </si>
  <si>
    <t>Number of cases</t>
  </si>
  <si>
    <r>
      <rPr>
        <sz val="10"/>
        <color indexed="8"/>
        <rFont val="굴림"/>
        <family val="3"/>
      </rPr>
      <t>상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담</t>
    </r>
  </si>
  <si>
    <r>
      <rPr>
        <sz val="10"/>
        <color indexed="8"/>
        <rFont val="굴림"/>
        <family val="3"/>
      </rPr>
      <t>계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약</t>
    </r>
  </si>
  <si>
    <t>Jan.</t>
  </si>
  <si>
    <t>Feb.</t>
  </si>
  <si>
    <t>Mar.</t>
  </si>
  <si>
    <t>Apr.</t>
  </si>
  <si>
    <t xml:space="preserve">May </t>
  </si>
  <si>
    <t>June</t>
  </si>
  <si>
    <t>July</t>
  </si>
  <si>
    <t>Aug.</t>
  </si>
  <si>
    <t>Sept.</t>
  </si>
  <si>
    <t>Oct.</t>
  </si>
  <si>
    <t>Nov.</t>
  </si>
  <si>
    <t>Dec.</t>
  </si>
  <si>
    <t>Amount of
deposits</t>
  </si>
  <si>
    <t>Amount of
loans</t>
  </si>
  <si>
    <t>Amount of 
assets</t>
  </si>
  <si>
    <t xml:space="preserve"> </t>
  </si>
  <si>
    <t>(Unit : number, million won)</t>
  </si>
  <si>
    <t>Number of
members</t>
  </si>
  <si>
    <t>Weight</t>
  </si>
  <si>
    <t>전기료</t>
  </si>
  <si>
    <t>Agricultural products</t>
  </si>
  <si>
    <t>Livestock  products</t>
  </si>
  <si>
    <t>Forestry products</t>
  </si>
  <si>
    <t>Fishery products</t>
  </si>
  <si>
    <t>맛김</t>
  </si>
  <si>
    <t>콩나물</t>
  </si>
  <si>
    <t>밀가루</t>
  </si>
  <si>
    <t>세탁료</t>
  </si>
  <si>
    <t>월세</t>
  </si>
  <si>
    <t>도시가스</t>
  </si>
  <si>
    <t>상수도료</t>
  </si>
  <si>
    <t>Food</t>
  </si>
  <si>
    <t>Alcoholic</t>
  </si>
  <si>
    <t>beverage</t>
  </si>
  <si>
    <t>Clothing &amp; footwear</t>
  </si>
  <si>
    <t>Clothing</t>
  </si>
  <si>
    <t>Footwear</t>
  </si>
  <si>
    <t>Water</t>
  </si>
  <si>
    <t>Bean</t>
  </si>
  <si>
    <t>Seasoned</t>
  </si>
  <si>
    <t>laver</t>
  </si>
  <si>
    <t>sprouts</t>
  </si>
  <si>
    <t>Wheat</t>
  </si>
  <si>
    <t>flour</t>
  </si>
  <si>
    <t>Cigaretts</t>
  </si>
  <si>
    <t>(domestic)</t>
  </si>
  <si>
    <t>Bear</t>
  </si>
  <si>
    <t>Korean</t>
  </si>
  <si>
    <t>spirits(soju)</t>
  </si>
  <si>
    <t>Laundry</t>
  </si>
  <si>
    <t>charge</t>
  </si>
  <si>
    <t>Monthly</t>
  </si>
  <si>
    <t>rent</t>
  </si>
  <si>
    <t>Electric</t>
  </si>
  <si>
    <t>charges</t>
  </si>
  <si>
    <t>City gas</t>
  </si>
  <si>
    <t>patients</t>
  </si>
  <si>
    <t>연    별</t>
  </si>
  <si>
    <t>Year</t>
  </si>
  <si>
    <t>Month</t>
  </si>
  <si>
    <t>Number of staffs</t>
  </si>
  <si>
    <t>Number of commissioners</t>
  </si>
  <si>
    <t>Number of special commissioners</t>
  </si>
  <si>
    <t>Number of members</t>
  </si>
  <si>
    <t>Budget</t>
  </si>
  <si>
    <t>External trade meeting</t>
  </si>
  <si>
    <t>Overseas market development</t>
  </si>
  <si>
    <t> International trade fair participation</t>
  </si>
  <si>
    <t>Number of meetings</t>
  </si>
  <si>
    <t>Consulted</t>
  </si>
  <si>
    <t>Contract made</t>
  </si>
  <si>
    <r>
      <t>2월</t>
    </r>
  </si>
  <si>
    <r>
      <t>3월</t>
    </r>
  </si>
  <si>
    <r>
      <t>4월</t>
    </r>
  </si>
  <si>
    <r>
      <t>5월</t>
    </r>
  </si>
  <si>
    <r>
      <t>6월</t>
    </r>
  </si>
  <si>
    <r>
      <t>7월</t>
    </r>
  </si>
  <si>
    <r>
      <t>8월</t>
    </r>
  </si>
  <si>
    <r>
      <t>9월</t>
    </r>
  </si>
  <si>
    <r>
      <t>10월</t>
    </r>
  </si>
  <si>
    <r>
      <t>11월</t>
    </r>
  </si>
  <si>
    <r>
      <t>12월</t>
    </r>
  </si>
  <si>
    <t>Year</t>
  </si>
  <si>
    <t>Number of 
S. fund</t>
  </si>
  <si>
    <t>2 0 0 1</t>
  </si>
  <si>
    <t>Food &amp;Non-alcoholic beverage</t>
  </si>
  <si>
    <t>Alcoholic beverage &amp; cigarettes</t>
  </si>
  <si>
    <t>All</t>
  </si>
  <si>
    <t>Items</t>
  </si>
  <si>
    <t>Other</t>
  </si>
  <si>
    <t>services</t>
  </si>
  <si>
    <t>Secondary</t>
  </si>
  <si>
    <t>Tertiary</t>
  </si>
  <si>
    <t>personal</t>
  </si>
  <si>
    <t>Pre-primary</t>
  </si>
  <si>
    <t>education</t>
  </si>
  <si>
    <t>effect</t>
  </si>
  <si>
    <t>&amp; primary</t>
  </si>
  <si>
    <t>participated</t>
  </si>
  <si>
    <t>Number </t>
  </si>
  <si>
    <t>of cases</t>
  </si>
  <si>
    <t>1월</t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</si>
  <si>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</si>
  <si>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</si>
  <si>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</si>
  <si>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</si>
  <si>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</si>
  <si>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</si>
  <si>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</si>
  <si>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</si>
  <si>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</si>
  <si>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</si>
  <si>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</si>
  <si>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신  용  협  동  조  합  Credit union federations</t>
  </si>
  <si>
    <r>
      <t>1</t>
    </r>
    <r>
      <rPr>
        <sz val="10"/>
        <color indexed="8"/>
        <rFont val="굴림"/>
        <family val="3"/>
      </rPr>
      <t>월</t>
    </r>
  </si>
  <si>
    <r>
      <t>2</t>
    </r>
    <r>
      <rPr>
        <sz val="10"/>
        <color indexed="8"/>
        <rFont val="굴림"/>
        <family val="3"/>
      </rPr>
      <t>월</t>
    </r>
  </si>
  <si>
    <r>
      <t>3</t>
    </r>
    <r>
      <rPr>
        <sz val="10"/>
        <color indexed="8"/>
        <rFont val="굴림"/>
        <family val="3"/>
      </rPr>
      <t>월</t>
    </r>
  </si>
  <si>
    <r>
      <t>4</t>
    </r>
    <r>
      <rPr>
        <sz val="10"/>
        <color indexed="8"/>
        <rFont val="굴림"/>
        <family val="3"/>
      </rPr>
      <t>월</t>
    </r>
  </si>
  <si>
    <r>
      <t>5</t>
    </r>
    <r>
      <rPr>
        <sz val="10"/>
        <color indexed="8"/>
        <rFont val="굴림"/>
        <family val="3"/>
      </rPr>
      <t>월</t>
    </r>
  </si>
  <si>
    <r>
      <t>6</t>
    </r>
    <r>
      <rPr>
        <sz val="10"/>
        <color indexed="8"/>
        <rFont val="굴림"/>
        <family val="3"/>
      </rPr>
      <t>월</t>
    </r>
  </si>
  <si>
    <r>
      <t>7</t>
    </r>
    <r>
      <rPr>
        <sz val="10"/>
        <color indexed="8"/>
        <rFont val="굴림"/>
        <family val="3"/>
      </rPr>
      <t>월</t>
    </r>
  </si>
  <si>
    <r>
      <t>8</t>
    </r>
    <r>
      <rPr>
        <sz val="10"/>
        <color indexed="8"/>
        <rFont val="굴림"/>
        <family val="3"/>
      </rPr>
      <t>월</t>
    </r>
  </si>
  <si>
    <r>
      <t>9</t>
    </r>
    <r>
      <rPr>
        <sz val="10"/>
        <color indexed="8"/>
        <rFont val="굴림"/>
        <family val="3"/>
      </rPr>
      <t>월</t>
    </r>
  </si>
  <si>
    <r>
      <t>10</t>
    </r>
    <r>
      <rPr>
        <sz val="10"/>
        <color indexed="8"/>
        <rFont val="굴림"/>
        <family val="3"/>
      </rPr>
      <t>월</t>
    </r>
  </si>
  <si>
    <r>
      <t>11</t>
    </r>
    <r>
      <rPr>
        <sz val="10"/>
        <color indexed="8"/>
        <rFont val="굴림"/>
        <family val="3"/>
      </rPr>
      <t>월</t>
    </r>
  </si>
  <si>
    <r>
      <t>12</t>
    </r>
    <r>
      <rPr>
        <sz val="10"/>
        <color indexed="8"/>
        <rFont val="굴림"/>
        <family val="3"/>
      </rPr>
      <t>월</t>
    </r>
  </si>
  <si>
    <r>
      <t>(</t>
    </r>
    <r>
      <rPr>
        <sz val="10"/>
        <color indexed="8"/>
        <rFont val="굴림"/>
        <family val="3"/>
      </rPr>
      <t>단위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굴림"/>
        <family val="3"/>
      </rPr>
      <t>개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굴림"/>
        <family val="3"/>
      </rPr>
      <t>백만원</t>
    </r>
    <r>
      <rPr>
        <sz val="10"/>
        <color indexed="8"/>
        <rFont val="Arial"/>
        <family val="2"/>
      </rPr>
      <t>)</t>
    </r>
  </si>
  <si>
    <r>
      <t>새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마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을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금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고</t>
    </r>
    <r>
      <rPr>
        <sz val="10"/>
        <color indexed="8"/>
        <rFont val="Arial"/>
        <family val="2"/>
      </rPr>
      <t xml:space="preserve"> Sammaeul funds</t>
    </r>
  </si>
  <si>
    <r>
      <t>금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굴림"/>
        <family val="3"/>
      </rPr>
      <t>고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굴림"/>
        <family val="3"/>
      </rPr>
      <t>수</t>
    </r>
  </si>
  <si>
    <r>
      <t>자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산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액</t>
    </r>
  </si>
  <si>
    <r>
      <t>예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금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액</t>
    </r>
  </si>
  <si>
    <r>
      <t>대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액</t>
    </r>
  </si>
  <si>
    <r>
      <t>회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원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수</t>
    </r>
    <r>
      <rPr>
        <sz val="10"/>
        <color indexed="8"/>
        <rFont val="Arial"/>
        <family val="2"/>
      </rPr>
      <t>(</t>
    </r>
    <r>
      <rPr>
        <sz val="10"/>
        <color indexed="8"/>
        <rFont val="굴림"/>
        <family val="3"/>
      </rPr>
      <t>명</t>
    </r>
    <r>
      <rPr>
        <sz val="10"/>
        <color indexed="8"/>
        <rFont val="Arial"/>
        <family val="2"/>
      </rPr>
      <t>)</t>
    </r>
  </si>
  <si>
    <r>
      <t>조합원수</t>
    </r>
    <r>
      <rPr>
        <sz val="10"/>
        <color indexed="8"/>
        <rFont val="Arial"/>
        <family val="2"/>
      </rPr>
      <t>(</t>
    </r>
    <r>
      <rPr>
        <sz val="10"/>
        <color indexed="8"/>
        <rFont val="굴림"/>
        <family val="3"/>
      </rPr>
      <t>명</t>
    </r>
    <r>
      <rPr>
        <sz val="10"/>
        <color indexed="8"/>
        <rFont val="Arial"/>
        <family val="2"/>
      </rPr>
      <t>)</t>
    </r>
  </si>
  <si>
    <r>
      <t xml:space="preserve">5. </t>
    </r>
    <r>
      <rPr>
        <b/>
        <sz val="18"/>
        <color indexed="8"/>
        <rFont val="굴림"/>
        <family val="3"/>
      </rPr>
      <t>소비자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물가지수</t>
    </r>
    <r>
      <rPr>
        <b/>
        <sz val="18"/>
        <color indexed="8"/>
        <rFont val="Arial"/>
        <family val="2"/>
      </rPr>
      <t xml:space="preserve">         Consumer Price Indexes</t>
    </r>
  </si>
  <si>
    <r>
      <t xml:space="preserve">5. </t>
    </r>
    <r>
      <rPr>
        <b/>
        <sz val="18"/>
        <color indexed="8"/>
        <rFont val="굴림"/>
        <family val="3"/>
      </rPr>
      <t>소비자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물가지수</t>
    </r>
    <r>
      <rPr>
        <b/>
        <sz val="18"/>
        <color indexed="8"/>
        <rFont val="Arial"/>
        <family val="2"/>
      </rPr>
      <t xml:space="preserve"> (</t>
    </r>
    <r>
      <rPr>
        <b/>
        <sz val="18"/>
        <color indexed="8"/>
        <rFont val="굴림"/>
        <family val="3"/>
      </rPr>
      <t>계속)</t>
    </r>
    <r>
      <rPr>
        <b/>
        <sz val="18"/>
        <color indexed="8"/>
        <rFont val="Arial"/>
        <family val="2"/>
      </rPr>
      <t xml:space="preserve">    Consumer Price Indexes  (Cont'd)</t>
    </r>
  </si>
  <si>
    <r>
      <t xml:space="preserve">5. </t>
    </r>
    <r>
      <rPr>
        <b/>
        <sz val="18"/>
        <color indexed="8"/>
        <rFont val="굴림"/>
        <family val="3"/>
      </rPr>
      <t>소비자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물가지수</t>
    </r>
    <r>
      <rPr>
        <b/>
        <sz val="18"/>
        <color indexed="8"/>
        <rFont val="Arial"/>
        <family val="2"/>
      </rPr>
      <t>(</t>
    </r>
    <r>
      <rPr>
        <b/>
        <sz val="18"/>
        <color indexed="8"/>
        <rFont val="굴림"/>
        <family val="3"/>
      </rPr>
      <t>계속</t>
    </r>
    <r>
      <rPr>
        <b/>
        <sz val="18"/>
        <color indexed="8"/>
        <rFont val="Arial"/>
        <family val="2"/>
      </rPr>
      <t>)         Consumer Price Indexes (Cont'd)</t>
    </r>
  </si>
  <si>
    <r>
      <t xml:space="preserve">5-1. </t>
    </r>
    <r>
      <rPr>
        <b/>
        <sz val="18"/>
        <color indexed="8"/>
        <rFont val="굴림"/>
        <family val="3"/>
      </rPr>
      <t>주요품목 소비자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물가지수</t>
    </r>
    <r>
      <rPr>
        <b/>
        <sz val="18"/>
        <color indexed="8"/>
        <rFont val="Arial"/>
        <family val="2"/>
      </rPr>
      <t>(</t>
    </r>
    <r>
      <rPr>
        <b/>
        <sz val="18"/>
        <color indexed="8"/>
        <rFont val="굴림"/>
        <family val="3"/>
      </rPr>
      <t>계속</t>
    </r>
    <r>
      <rPr>
        <b/>
        <sz val="18"/>
        <color indexed="8"/>
        <rFont val="Arial"/>
        <family val="2"/>
      </rPr>
      <t>)     Consumer Price Indexes  of Major Commodities (Cont'd)</t>
    </r>
  </si>
  <si>
    <t>맥주</t>
  </si>
  <si>
    <t>소주</t>
  </si>
  <si>
    <r>
      <t xml:space="preserve">6.  </t>
    </r>
    <r>
      <rPr>
        <b/>
        <sz val="18"/>
        <color indexed="8"/>
        <rFont val="굴림"/>
        <family val="3"/>
      </rPr>
      <t>수출입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통관실적</t>
    </r>
    <r>
      <rPr>
        <b/>
        <sz val="18"/>
        <color indexed="8"/>
        <rFont val="Arial"/>
        <family val="2"/>
      </rPr>
      <t xml:space="preserve"> </t>
    </r>
    <r>
      <rPr>
        <b/>
        <vertAlign val="superscript"/>
        <sz val="18"/>
        <color indexed="8"/>
        <rFont val="Arial"/>
        <family val="2"/>
      </rPr>
      <t>1)</t>
    </r>
    <r>
      <rPr>
        <b/>
        <sz val="18"/>
        <color indexed="8"/>
        <rFont val="Arial"/>
        <family val="2"/>
      </rPr>
      <t xml:space="preserve">           Exports and Imports Cleared</t>
    </r>
  </si>
  <si>
    <r>
      <t>(</t>
    </r>
    <r>
      <rPr>
        <sz val="10"/>
        <color indexed="8"/>
        <rFont val="굴림"/>
        <family val="3"/>
      </rPr>
      <t>단위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굴림"/>
        <family val="3"/>
      </rPr>
      <t>천불</t>
    </r>
    <r>
      <rPr>
        <sz val="10"/>
        <color indexed="8"/>
        <rFont val="Arial"/>
        <family val="2"/>
      </rPr>
      <t>)</t>
    </r>
  </si>
  <si>
    <t xml:space="preserve">                  (Unit : USD 1,000)</t>
  </si>
  <si>
    <t>연    별</t>
  </si>
  <si>
    <t>Year</t>
  </si>
  <si>
    <r>
      <t xml:space="preserve">10. </t>
    </r>
    <r>
      <rPr>
        <b/>
        <sz val="18"/>
        <color indexed="8"/>
        <rFont val="굴림"/>
        <family val="3"/>
      </rPr>
      <t>외국인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직접투자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신고실적</t>
    </r>
    <r>
      <rPr>
        <b/>
        <sz val="18"/>
        <color indexed="8"/>
        <rFont val="Arial"/>
        <family val="2"/>
      </rPr>
      <t xml:space="preserve">  Notification for Foreign Direct Investments</t>
    </r>
  </si>
  <si>
    <t>(unit:USD1000)</t>
  </si>
  <si>
    <r>
      <t>합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 xml:space="preserve">계
</t>
    </r>
    <r>
      <rPr>
        <sz val="10"/>
        <color indexed="8"/>
        <rFont val="Arial"/>
        <family val="2"/>
      </rPr>
      <t>Total</t>
    </r>
  </si>
  <si>
    <t>농림수산업· 광업
Agriculture, forestry and fishing· Mining</t>
  </si>
  <si>
    <t>제조업
Manufacturing</t>
  </si>
  <si>
    <r>
      <t>전기</t>
    </r>
    <r>
      <rPr>
        <sz val="10"/>
        <color indexed="8"/>
        <rFont val="Arial"/>
        <family val="2"/>
      </rPr>
      <t>·</t>
    </r>
    <r>
      <rPr>
        <sz val="10"/>
        <color indexed="8"/>
        <rFont val="돋움"/>
        <family val="3"/>
      </rPr>
      <t xml:space="preserve"> 가스</t>
    </r>
    <r>
      <rPr>
        <sz val="10"/>
        <color indexed="8"/>
        <rFont val="Arial"/>
        <family val="2"/>
      </rPr>
      <t>·</t>
    </r>
    <r>
      <rPr>
        <sz val="10"/>
        <color indexed="8"/>
        <rFont val="돋움"/>
        <family val="3"/>
      </rPr>
      <t xml:space="preserve"> 수도</t>
    </r>
    <r>
      <rPr>
        <sz val="10"/>
        <color indexed="8"/>
        <rFont val="Arial"/>
        <family val="2"/>
      </rPr>
      <t>·</t>
    </r>
    <r>
      <rPr>
        <sz val="10"/>
        <color indexed="8"/>
        <rFont val="돋움"/>
        <family val="3"/>
      </rPr>
      <t xml:space="preserve"> 건설
Electricity</t>
    </r>
    <r>
      <rPr>
        <sz val="10"/>
        <color indexed="8"/>
        <rFont val="Arial"/>
        <family val="2"/>
      </rPr>
      <t>·</t>
    </r>
    <r>
      <rPr>
        <sz val="10"/>
        <color indexed="8"/>
        <rFont val="돋움"/>
        <family val="3"/>
      </rPr>
      <t xml:space="preserve"> gas</t>
    </r>
    <r>
      <rPr>
        <sz val="10"/>
        <color indexed="8"/>
        <rFont val="Arial"/>
        <family val="2"/>
      </rPr>
      <t>·</t>
    </r>
    <r>
      <rPr>
        <sz val="10"/>
        <color indexed="8"/>
        <rFont val="돋움"/>
        <family val="3"/>
      </rPr>
      <t xml:space="preserve"> water-supply</t>
    </r>
    <r>
      <rPr>
        <sz val="10"/>
        <color indexed="8"/>
        <rFont val="Arial"/>
        <family val="2"/>
      </rPr>
      <t>·</t>
    </r>
    <r>
      <rPr>
        <sz val="10"/>
        <color indexed="8"/>
        <rFont val="돋움"/>
        <family val="3"/>
      </rPr>
      <t xml:space="preserve"> construction</t>
    </r>
  </si>
  <si>
    <t>서비스업
Services</t>
  </si>
  <si>
    <t>기  타
Others</t>
  </si>
  <si>
    <r>
      <t xml:space="preserve">건수
</t>
    </r>
    <r>
      <rPr>
        <sz val="10"/>
        <color indexed="8"/>
        <rFont val="Arial"/>
        <family val="2"/>
      </rPr>
      <t>Cases</t>
    </r>
  </si>
  <si>
    <r>
      <t>금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 xml:space="preserve">액
</t>
    </r>
    <r>
      <rPr>
        <sz val="10"/>
        <color indexed="8"/>
        <rFont val="Arial"/>
        <family val="2"/>
      </rPr>
      <t>Amount</t>
    </r>
  </si>
  <si>
    <t xml:space="preserve">
지      역      별</t>
  </si>
  <si>
    <t>합  계   Total</t>
  </si>
  <si>
    <t>국제협력기구</t>
  </si>
  <si>
    <t>미주지역</t>
  </si>
  <si>
    <t>아주지역</t>
  </si>
  <si>
    <t>기타지역</t>
  </si>
  <si>
    <t>2 0 0 8</t>
  </si>
  <si>
    <t>2 0 0 9</t>
  </si>
  <si>
    <t>2 0 1 0</t>
  </si>
  <si>
    <t>-</t>
  </si>
  <si>
    <t>2 0 1 0</t>
  </si>
  <si>
    <t xml:space="preserve"> - </t>
  </si>
  <si>
    <r>
      <t>1</t>
    </r>
    <r>
      <rPr>
        <sz val="10"/>
        <rFont val="굴림"/>
        <family val="3"/>
      </rPr>
      <t>월</t>
    </r>
  </si>
  <si>
    <r>
      <t>2</t>
    </r>
    <r>
      <rPr>
        <sz val="10"/>
        <rFont val="굴림"/>
        <family val="3"/>
      </rPr>
      <t>월</t>
    </r>
  </si>
  <si>
    <r>
      <t>3</t>
    </r>
    <r>
      <rPr>
        <sz val="10"/>
        <rFont val="굴림"/>
        <family val="3"/>
      </rPr>
      <t>월</t>
    </r>
  </si>
  <si>
    <r>
      <t>4</t>
    </r>
    <r>
      <rPr>
        <sz val="10"/>
        <rFont val="굴림"/>
        <family val="3"/>
      </rPr>
      <t>월</t>
    </r>
  </si>
  <si>
    <r>
      <t>5</t>
    </r>
    <r>
      <rPr>
        <sz val="10"/>
        <rFont val="굴림"/>
        <family val="3"/>
      </rPr>
      <t>월</t>
    </r>
  </si>
  <si>
    <r>
      <t>6</t>
    </r>
    <r>
      <rPr>
        <sz val="10"/>
        <rFont val="굴림"/>
        <family val="3"/>
      </rPr>
      <t>월</t>
    </r>
  </si>
  <si>
    <r>
      <t>7</t>
    </r>
    <r>
      <rPr>
        <sz val="10"/>
        <rFont val="굴림"/>
        <family val="3"/>
      </rPr>
      <t>월</t>
    </r>
  </si>
  <si>
    <r>
      <t>8</t>
    </r>
    <r>
      <rPr>
        <sz val="10"/>
        <rFont val="굴림"/>
        <family val="3"/>
      </rPr>
      <t>월</t>
    </r>
  </si>
  <si>
    <r>
      <t>9</t>
    </r>
    <r>
      <rPr>
        <sz val="10"/>
        <rFont val="굴림"/>
        <family val="3"/>
      </rPr>
      <t>월</t>
    </r>
  </si>
  <si>
    <r>
      <t>10</t>
    </r>
    <r>
      <rPr>
        <sz val="10"/>
        <rFont val="굴림"/>
        <family val="3"/>
      </rPr>
      <t>월</t>
    </r>
  </si>
  <si>
    <r>
      <t>11</t>
    </r>
    <r>
      <rPr>
        <sz val="10"/>
        <rFont val="굴림"/>
        <family val="3"/>
      </rPr>
      <t>월</t>
    </r>
  </si>
  <si>
    <r>
      <t>12</t>
    </r>
    <r>
      <rPr>
        <sz val="10"/>
        <rFont val="굴림"/>
        <family val="3"/>
      </rPr>
      <t>월</t>
    </r>
  </si>
  <si>
    <r>
      <t xml:space="preserve">4. </t>
    </r>
    <r>
      <rPr>
        <b/>
        <sz val="18"/>
        <color indexed="8"/>
        <rFont val="굴림"/>
        <family val="3"/>
      </rPr>
      <t>새마을금고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및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신용협동조합</t>
    </r>
    <r>
      <rPr>
        <b/>
        <sz val="18"/>
        <color indexed="8"/>
        <rFont val="Arial"/>
        <family val="2"/>
      </rPr>
      <t xml:space="preserve">      Sammaeul funds and  Credit union federations</t>
    </r>
  </si>
  <si>
    <t>2 0 1 0</t>
  </si>
  <si>
    <t xml:space="preserve">Note : 3) Total number of Jeju Special Self-Governing Province </t>
  </si>
  <si>
    <t xml:space="preserve">Note : 2) Total number of Jeju Special Self-Governing Province </t>
  </si>
  <si>
    <t>자료 : 통계청 물가통계과</t>
  </si>
  <si>
    <t xml:space="preserve">   주 : 제주특별자치도 전체수치임</t>
  </si>
  <si>
    <t xml:space="preserve">Note : Total number of Jeju Special Self-Governing Province </t>
  </si>
  <si>
    <t>자료 : 제주상공회의소</t>
  </si>
  <si>
    <t>자료 : 제주특별자치도 수출진흥관</t>
  </si>
  <si>
    <t>Source: Jeju Special Self-Governing Province Director of Export Promotion Division</t>
  </si>
  <si>
    <t>자료 : 제주특별자치도 투자유치과</t>
  </si>
  <si>
    <t>Source : Jeju Special Self-Governing Province Investment Promotion Division</t>
  </si>
  <si>
    <t xml:space="preserve">2 0 1 0 </t>
  </si>
  <si>
    <t>2 0 1 1</t>
  </si>
  <si>
    <t xml:space="preserve">No. of </t>
  </si>
  <si>
    <t>Number</t>
  </si>
  <si>
    <t>stores</t>
  </si>
  <si>
    <r>
      <t xml:space="preserve">1. </t>
    </r>
    <r>
      <rPr>
        <b/>
        <sz val="18"/>
        <color indexed="8"/>
        <rFont val="굴림"/>
        <family val="3"/>
      </rPr>
      <t>유통업체 현황</t>
    </r>
    <r>
      <rPr>
        <b/>
        <sz val="18"/>
        <color indexed="8"/>
        <rFont val="Arial"/>
        <family val="2"/>
      </rPr>
      <t xml:space="preserve">       Distribution  Stores         </t>
    </r>
  </si>
  <si>
    <r>
      <t>(</t>
    </r>
    <r>
      <rPr>
        <sz val="10"/>
        <color indexed="8"/>
        <rFont val="굴림"/>
        <family val="3"/>
      </rPr>
      <t>단위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굴림"/>
        <family val="3"/>
      </rPr>
      <t>개소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굴림"/>
        <family val="3"/>
      </rPr>
      <t>㎡</t>
    </r>
    <r>
      <rPr>
        <sz val="10"/>
        <color indexed="8"/>
        <rFont val="Arial"/>
        <family val="2"/>
      </rPr>
      <t>)</t>
    </r>
  </si>
  <si>
    <r>
      <t xml:space="preserve">(Unit : place, </t>
    </r>
    <r>
      <rPr>
        <sz val="10"/>
        <color indexed="8"/>
        <rFont val="굴림"/>
        <family val="3"/>
      </rPr>
      <t>㎡</t>
    </r>
    <r>
      <rPr>
        <sz val="10"/>
        <color indexed="8"/>
        <rFont val="Arial"/>
        <family val="2"/>
      </rPr>
      <t>)</t>
    </r>
  </si>
  <si>
    <r>
      <t>합</t>
    </r>
    <r>
      <rPr>
        <sz val="10"/>
        <color indexed="8"/>
        <rFont val="Arial"/>
        <family val="2"/>
      </rPr>
      <t xml:space="preserve">          </t>
    </r>
    <r>
      <rPr>
        <sz val="10"/>
        <color indexed="8"/>
        <rFont val="굴림"/>
        <family val="3"/>
      </rPr>
      <t xml:space="preserve">계
</t>
    </r>
    <r>
      <rPr>
        <sz val="10"/>
        <color indexed="8"/>
        <rFont val="Arial"/>
        <family val="2"/>
      </rPr>
      <t>Total</t>
    </r>
  </si>
  <si>
    <t>대형마트(할인점)</t>
  </si>
  <si>
    <t>전     문     점</t>
  </si>
  <si>
    <t>백     화     점</t>
  </si>
  <si>
    <t>쇼      핑      센       터 
Shopping center</t>
  </si>
  <si>
    <t>Discounter Store</t>
  </si>
  <si>
    <t>Specialty Store</t>
  </si>
  <si>
    <t>Department Store</t>
  </si>
  <si>
    <r>
      <t>연</t>
    </r>
    <r>
      <rPr>
        <sz val="10"/>
        <color indexed="8"/>
        <rFont val="Arial"/>
        <family val="2"/>
      </rPr>
      <t xml:space="preserve">    </t>
    </r>
    <r>
      <rPr>
        <sz val="10"/>
        <color indexed="8"/>
        <rFont val="돋움"/>
        <family val="3"/>
      </rPr>
      <t>별</t>
    </r>
  </si>
  <si>
    <t>Year</t>
  </si>
  <si>
    <r>
      <t>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소</t>
    </r>
  </si>
  <si>
    <r>
      <t>면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적</t>
    </r>
    <r>
      <rPr>
        <sz val="10"/>
        <color indexed="8"/>
        <rFont val="Arial"/>
        <family val="2"/>
      </rPr>
      <t xml:space="preserve"> Floor space</t>
    </r>
  </si>
  <si>
    <r>
      <t>면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적</t>
    </r>
  </si>
  <si>
    <r>
      <t>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소</t>
    </r>
  </si>
  <si>
    <r>
      <t>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적</t>
    </r>
    <r>
      <rPr>
        <sz val="10"/>
        <rFont val="Arial"/>
        <family val="2"/>
      </rPr>
      <t xml:space="preserve"> 
Floor space</t>
    </r>
  </si>
  <si>
    <t>Floor space</t>
  </si>
  <si>
    <t>매   장</t>
  </si>
  <si>
    <r>
      <t>건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물</t>
    </r>
  </si>
  <si>
    <t>대지면적</t>
  </si>
  <si>
    <t>점포수
(시장)
No. of 
stores</t>
  </si>
  <si>
    <r>
      <t>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 xml:space="preserve">물
연면적
</t>
    </r>
    <r>
      <rPr>
        <sz val="10"/>
        <rFont val="Arial"/>
        <family val="2"/>
      </rPr>
      <t>Establishment</t>
    </r>
  </si>
  <si>
    <t>면   적</t>
  </si>
  <si>
    <t>연면적</t>
  </si>
  <si>
    <t>(시장)</t>
  </si>
  <si>
    <t>Number</t>
  </si>
  <si>
    <t>store</t>
  </si>
  <si>
    <t>Establishment</t>
  </si>
  <si>
    <t>Plottage
(traditional market)</t>
  </si>
  <si>
    <t>시          장    Market</t>
  </si>
  <si>
    <t>기타 대규모 점포</t>
  </si>
  <si>
    <t xml:space="preserve">  소   계  </t>
  </si>
  <si>
    <t>등    록    시   장</t>
  </si>
  <si>
    <t>인    정    시    장</t>
  </si>
  <si>
    <r>
      <rPr>
        <sz val="10"/>
        <rFont val="돋움"/>
        <family val="3"/>
      </rPr>
      <t>상점가</t>
    </r>
    <r>
      <rPr>
        <sz val="10"/>
        <rFont val="Arial"/>
        <family val="2"/>
      </rPr>
      <t xml:space="preserve"> Shopping Street</t>
    </r>
  </si>
  <si>
    <t>연    별</t>
  </si>
  <si>
    <t>Total</t>
  </si>
  <si>
    <t>Registered Market</t>
  </si>
  <si>
    <t>Other Large-scale Store</t>
  </si>
  <si>
    <t>개소</t>
  </si>
  <si>
    <t>점포수</t>
  </si>
  <si>
    <t>면적</t>
  </si>
  <si>
    <r>
      <t>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적</t>
    </r>
  </si>
  <si>
    <t>대 지</t>
  </si>
  <si>
    <r>
      <t>대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지</t>
    </r>
  </si>
  <si>
    <r>
      <t>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물</t>
    </r>
  </si>
  <si>
    <t>면 적</t>
  </si>
  <si>
    <t>면  적</t>
  </si>
  <si>
    <t>Plottage</t>
  </si>
  <si>
    <t>자료 : 제주특별자치도 경제정책과</t>
  </si>
  <si>
    <t>Source : Jeju Special Self-Governing Province Economy Policy Div.</t>
  </si>
  <si>
    <t xml:space="preserve">   주 : 1) '기타'는 농수산물센터, 도매시장 등임</t>
  </si>
  <si>
    <t xml:space="preserve">         2) 2011년부터 '시장 - 소계',  '점포수'  항목 추가 </t>
  </si>
  <si>
    <t xml:space="preserve">Housing, water, electricity, gas &amp; other fuels </t>
  </si>
  <si>
    <t>Non-alcoholic 
beverage</t>
  </si>
  <si>
    <t>tabacco</t>
  </si>
  <si>
    <t>Actual rentals for</t>
  </si>
  <si>
    <t xml:space="preserve">Maintenance &amp; 
repair of the dwelling
</t>
  </si>
  <si>
    <t xml:space="preserve"> Water supply &amp; miscellaneous services relating to the dwelling</t>
  </si>
  <si>
    <t>housing</t>
  </si>
  <si>
    <t>Source : Statistics Korea</t>
  </si>
  <si>
    <t>Weight</t>
  </si>
  <si>
    <t>Restaurants and hotels</t>
  </si>
  <si>
    <t>Miscellaneous goods and services</t>
  </si>
  <si>
    <t>Education 
not 
definable 
by level</t>
  </si>
  <si>
    <t>Catering 
services</t>
  </si>
  <si>
    <t>Accommodation 
services</t>
  </si>
  <si>
    <t>n.e.c</t>
  </si>
  <si>
    <t>9.4</t>
  </si>
  <si>
    <t>12.2</t>
  </si>
  <si>
    <t>5.6</t>
  </si>
  <si>
    <t>3.2</t>
  </si>
  <si>
    <t>2.6</t>
  </si>
  <si>
    <t>3.0</t>
  </si>
  <si>
    <t>2.3</t>
  </si>
  <si>
    <t>1.8</t>
  </si>
  <si>
    <t>2.0</t>
  </si>
  <si>
    <t>2.4</t>
  </si>
  <si>
    <t>0.9</t>
  </si>
  <si>
    <t>0.8</t>
  </si>
  <si>
    <t>탄산음료</t>
  </si>
  <si>
    <t>Soda</t>
  </si>
  <si>
    <t xml:space="preserve"> Deposit money 
for the lease 
of a house(room)</t>
  </si>
  <si>
    <t>1.7</t>
  </si>
  <si>
    <t>0.1</t>
  </si>
  <si>
    <t>5.2</t>
  </si>
  <si>
    <t>1.1</t>
  </si>
  <si>
    <t>11.9</t>
  </si>
  <si>
    <t>37.2</t>
  </si>
  <si>
    <t>20.6</t>
  </si>
  <si>
    <t>0.5</t>
  </si>
  <si>
    <t>3.7</t>
  </si>
  <si>
    <t xml:space="preserve">Mobile 
phone 
charge
</t>
  </si>
  <si>
    <t>2.8</t>
  </si>
  <si>
    <t>15.9</t>
  </si>
  <si>
    <t>13.3</t>
  </si>
  <si>
    <t>0.3</t>
  </si>
  <si>
    <t>25.3</t>
  </si>
  <si>
    <t>9.5</t>
  </si>
  <si>
    <t>28.5</t>
  </si>
  <si>
    <t>6.7</t>
  </si>
  <si>
    <t>6.8</t>
  </si>
  <si>
    <t>2.5</t>
  </si>
  <si>
    <r>
      <t xml:space="preserve">5. </t>
    </r>
    <r>
      <rPr>
        <b/>
        <sz val="18"/>
        <color indexed="8"/>
        <rFont val="굴림"/>
        <family val="3"/>
      </rPr>
      <t>소비자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물가지수</t>
    </r>
    <r>
      <rPr>
        <b/>
        <sz val="18"/>
        <color indexed="8"/>
        <rFont val="Arial"/>
        <family val="2"/>
      </rPr>
      <t xml:space="preserve">         Consumer Price Indices</t>
    </r>
  </si>
  <si>
    <r>
      <rPr>
        <sz val="10"/>
        <color indexed="8"/>
        <rFont val="굴림"/>
        <family val="3"/>
      </rPr>
      <t>가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굴림"/>
        <family val="3"/>
      </rPr>
      <t>중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굴림"/>
        <family val="3"/>
      </rPr>
      <t>치</t>
    </r>
  </si>
  <si>
    <r>
      <t>조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굴림"/>
        <family val="3"/>
      </rPr>
      <t>합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굴림"/>
        <family val="3"/>
      </rPr>
      <t>수</t>
    </r>
  </si>
  <si>
    <t>Number of 
C.U.federation</t>
  </si>
  <si>
    <r>
      <t xml:space="preserve">5-1. </t>
    </r>
    <r>
      <rPr>
        <b/>
        <sz val="18"/>
        <color indexed="8"/>
        <rFont val="굴림"/>
        <family val="3"/>
      </rPr>
      <t>주요품목 소비자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물가지수</t>
    </r>
    <r>
      <rPr>
        <b/>
        <sz val="18"/>
        <color indexed="8"/>
        <rFont val="Arial"/>
        <family val="2"/>
      </rPr>
      <t xml:space="preserve">     Consumer Price Indexes of Major Commodities  </t>
    </r>
  </si>
  <si>
    <r>
      <t xml:space="preserve">5-1. </t>
    </r>
    <r>
      <rPr>
        <b/>
        <sz val="18"/>
        <color indexed="8"/>
        <rFont val="굴림"/>
        <family val="3"/>
      </rPr>
      <t>주요품목 소비자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물가지수</t>
    </r>
    <r>
      <rPr>
        <b/>
        <sz val="18"/>
        <color indexed="8"/>
        <rFont val="Arial"/>
        <family val="2"/>
      </rPr>
      <t>(</t>
    </r>
    <r>
      <rPr>
        <b/>
        <sz val="18"/>
        <color indexed="8"/>
        <rFont val="굴림"/>
        <family val="3"/>
      </rPr>
      <t>계속</t>
    </r>
    <r>
      <rPr>
        <b/>
        <sz val="18"/>
        <color indexed="8"/>
        <rFont val="Arial"/>
        <family val="2"/>
      </rPr>
      <t>)     Consumer Price Indexes of Major Commodities (Cont'd)</t>
    </r>
  </si>
  <si>
    <t>2010=100</t>
  </si>
  <si>
    <t>2010=100</t>
  </si>
  <si>
    <t xml:space="preserve"> Jeju-si</t>
  </si>
  <si>
    <t xml:space="preserve"> Seogwipo-si</t>
  </si>
  <si>
    <r>
      <t xml:space="preserve">6-1.  </t>
    </r>
    <r>
      <rPr>
        <b/>
        <sz val="18"/>
        <color indexed="8"/>
        <rFont val="굴림"/>
        <family val="3"/>
      </rPr>
      <t>수</t>
    </r>
    <r>
      <rPr>
        <b/>
        <sz val="18"/>
        <color indexed="8"/>
        <rFont val="Arial"/>
        <family val="2"/>
      </rPr>
      <t xml:space="preserve">  </t>
    </r>
    <r>
      <rPr>
        <b/>
        <sz val="18"/>
        <color indexed="8"/>
        <rFont val="굴림"/>
        <family val="3"/>
      </rPr>
      <t>출</t>
    </r>
    <r>
      <rPr>
        <b/>
        <sz val="18"/>
        <color indexed="8"/>
        <rFont val="Arial"/>
        <family val="2"/>
      </rPr>
      <t xml:space="preserve">  </t>
    </r>
    <r>
      <rPr>
        <b/>
        <sz val="18"/>
        <color indexed="8"/>
        <rFont val="굴림"/>
        <family val="3"/>
      </rPr>
      <t>실</t>
    </r>
    <r>
      <rPr>
        <b/>
        <sz val="18"/>
        <color indexed="8"/>
        <rFont val="Arial"/>
        <family val="2"/>
      </rPr>
      <t xml:space="preserve">  </t>
    </r>
    <r>
      <rPr>
        <b/>
        <sz val="18"/>
        <color indexed="8"/>
        <rFont val="굴림"/>
        <family val="3"/>
      </rPr>
      <t>적</t>
    </r>
    <r>
      <rPr>
        <b/>
        <sz val="18"/>
        <color indexed="8"/>
        <rFont val="Arial"/>
        <family val="2"/>
      </rPr>
      <t xml:space="preserve">                    Exports</t>
    </r>
  </si>
  <si>
    <r>
      <t>(</t>
    </r>
    <r>
      <rPr>
        <sz val="10"/>
        <color indexed="8"/>
        <rFont val="굴림"/>
        <family val="3"/>
      </rPr>
      <t>단위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굴림"/>
        <family val="3"/>
      </rPr>
      <t>천불</t>
    </r>
    <r>
      <rPr>
        <sz val="10"/>
        <color indexed="8"/>
        <rFont val="Arial"/>
        <family val="2"/>
      </rPr>
      <t>)</t>
    </r>
  </si>
  <si>
    <t>(Unit : USD, 1000)</t>
  </si>
  <si>
    <r>
      <t xml:space="preserve">6-2.  </t>
    </r>
    <r>
      <rPr>
        <b/>
        <sz val="18"/>
        <color indexed="8"/>
        <rFont val="굴림"/>
        <family val="3"/>
      </rPr>
      <t>수</t>
    </r>
    <r>
      <rPr>
        <b/>
        <sz val="18"/>
        <color indexed="8"/>
        <rFont val="Arial"/>
        <family val="2"/>
      </rPr>
      <t xml:space="preserve">  </t>
    </r>
    <r>
      <rPr>
        <b/>
        <sz val="18"/>
        <color indexed="8"/>
        <rFont val="굴림"/>
        <family val="3"/>
      </rPr>
      <t>입</t>
    </r>
    <r>
      <rPr>
        <b/>
        <sz val="18"/>
        <color indexed="8"/>
        <rFont val="Arial"/>
        <family val="2"/>
      </rPr>
      <t xml:space="preserve">  </t>
    </r>
    <r>
      <rPr>
        <b/>
        <sz val="18"/>
        <color indexed="8"/>
        <rFont val="굴림"/>
        <family val="3"/>
      </rPr>
      <t>실</t>
    </r>
    <r>
      <rPr>
        <b/>
        <sz val="18"/>
        <color indexed="8"/>
        <rFont val="Arial"/>
        <family val="2"/>
      </rPr>
      <t xml:space="preserve">  </t>
    </r>
    <r>
      <rPr>
        <b/>
        <sz val="18"/>
        <color indexed="8"/>
        <rFont val="굴림"/>
        <family val="3"/>
      </rPr>
      <t>적</t>
    </r>
    <r>
      <rPr>
        <b/>
        <sz val="18"/>
        <color indexed="8"/>
        <rFont val="Arial"/>
        <family val="2"/>
      </rPr>
      <t xml:space="preserve">                    Imports</t>
    </r>
  </si>
  <si>
    <r>
      <t>(</t>
    </r>
    <r>
      <rPr>
        <sz val="10"/>
        <color indexed="8"/>
        <rFont val="굴림"/>
        <family val="3"/>
      </rPr>
      <t>단위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굴림"/>
        <family val="3"/>
      </rPr>
      <t>천불</t>
    </r>
    <r>
      <rPr>
        <sz val="10"/>
        <color indexed="8"/>
        <rFont val="Arial"/>
        <family val="2"/>
      </rPr>
      <t>)</t>
    </r>
  </si>
  <si>
    <t>(Unit : USD 1,000)</t>
  </si>
  <si>
    <r>
      <t xml:space="preserve">7. </t>
    </r>
    <r>
      <rPr>
        <b/>
        <sz val="18"/>
        <color indexed="8"/>
        <rFont val="한양신명조,한컴돋움"/>
        <family val="3"/>
      </rPr>
      <t>농림수산물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 xml:space="preserve">수출입실적
</t>
    </r>
    <r>
      <rPr>
        <b/>
        <sz val="18"/>
        <color indexed="8"/>
        <rFont val="Arial"/>
        <family val="2"/>
      </rPr>
      <t>  Exports and Imports of Agricultural, Forestry &amp; Fishery Products</t>
    </r>
  </si>
  <si>
    <r>
      <t>(</t>
    </r>
    <r>
      <rPr>
        <sz val="10"/>
        <color indexed="8"/>
        <rFont val="한양신명조,한컴돋움"/>
        <family val="3"/>
      </rPr>
      <t>단위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한양신명조,한컴돋움"/>
        <family val="3"/>
      </rPr>
      <t>천불</t>
    </r>
    <r>
      <rPr>
        <sz val="10"/>
        <color indexed="8"/>
        <rFont val="Arial"/>
        <family val="2"/>
      </rPr>
      <t>)</t>
    </r>
  </si>
  <si>
    <t>(Unit : USD 1,000)</t>
  </si>
  <si>
    <t>8. 상공회의소 현황 Chamber of Commerce and Industry</t>
  </si>
  <si>
    <t>(단위 : 명, 천원)</t>
  </si>
  <si>
    <t>(Unit : person, 1,000won)</t>
  </si>
  <si>
    <t>Source : Jeju Chamber of Commerce and Industry</t>
  </si>
  <si>
    <t>9. 해외시장개척 추진실적 Overseas Market Development</t>
  </si>
  <si>
    <t xml:space="preserve">(단위 : 천불) </t>
  </si>
  <si>
    <t>-</t>
  </si>
  <si>
    <t>EU(27개 국가)</t>
  </si>
  <si>
    <t>2 0 1 1</t>
  </si>
  <si>
    <t>2 0 1 2</t>
  </si>
  <si>
    <r>
      <rPr>
        <sz val="10"/>
        <color indexed="8"/>
        <rFont val="돋움"/>
        <family val="3"/>
      </rPr>
      <t>연</t>
    </r>
    <r>
      <rPr>
        <sz val="10"/>
        <color indexed="8"/>
        <rFont val="Arial"/>
        <family val="2"/>
      </rPr>
      <t xml:space="preserve">    </t>
    </r>
    <r>
      <rPr>
        <sz val="10"/>
        <color indexed="8"/>
        <rFont val="돋움"/>
        <family val="3"/>
      </rPr>
      <t>별</t>
    </r>
  </si>
  <si>
    <t>City</t>
  </si>
  <si>
    <t xml:space="preserve"> </t>
  </si>
  <si>
    <r>
      <t>(</t>
    </r>
    <r>
      <rPr>
        <sz val="10"/>
        <color indexed="8"/>
        <rFont val="돋움"/>
        <family val="3"/>
      </rPr>
      <t>단위</t>
    </r>
    <r>
      <rPr>
        <sz val="10"/>
        <color indexed="8"/>
        <rFont val="Arial"/>
        <family val="2"/>
      </rPr>
      <t>:</t>
    </r>
    <r>
      <rPr>
        <sz val="10"/>
        <color indexed="8"/>
        <rFont val="돋움"/>
        <family val="3"/>
      </rPr>
      <t>억원</t>
    </r>
    <r>
      <rPr>
        <sz val="10"/>
        <color indexed="8"/>
        <rFont val="Arial"/>
        <family val="2"/>
      </rPr>
      <t>)</t>
    </r>
  </si>
  <si>
    <t>(Unit : one hundred million won)</t>
  </si>
  <si>
    <r>
      <rPr>
        <sz val="10"/>
        <color indexed="8"/>
        <rFont val="굴림"/>
        <family val="3"/>
      </rPr>
      <t>저</t>
    </r>
    <r>
      <rPr>
        <sz val="10"/>
        <color indexed="8"/>
        <rFont val="Arial"/>
        <family val="2"/>
      </rPr>
      <t xml:space="preserve">     </t>
    </r>
    <r>
      <rPr>
        <sz val="10"/>
        <color indexed="8"/>
        <rFont val="굴림"/>
        <family val="3"/>
      </rPr>
      <t>축</t>
    </r>
    <r>
      <rPr>
        <sz val="10"/>
        <color indexed="8"/>
        <rFont val="Arial"/>
        <family val="2"/>
      </rPr>
      <t xml:space="preserve">     </t>
    </r>
    <r>
      <rPr>
        <sz val="10"/>
        <color indexed="8"/>
        <rFont val="굴림"/>
        <family val="3"/>
      </rPr>
      <t>성</t>
    </r>
    <r>
      <rPr>
        <sz val="10"/>
        <color indexed="8"/>
        <rFont val="Arial"/>
        <family val="2"/>
      </rPr>
      <t xml:space="preserve">     </t>
    </r>
    <r>
      <rPr>
        <sz val="10"/>
        <color indexed="8"/>
        <rFont val="굴림"/>
        <family val="3"/>
      </rPr>
      <t>예</t>
    </r>
    <r>
      <rPr>
        <sz val="10"/>
        <color indexed="8"/>
        <rFont val="Arial"/>
        <family val="2"/>
      </rPr>
      <t xml:space="preserve">     </t>
    </r>
    <r>
      <rPr>
        <sz val="10"/>
        <color indexed="8"/>
        <rFont val="굴림"/>
        <family val="3"/>
      </rPr>
      <t>금</t>
    </r>
  </si>
  <si>
    <r>
      <rPr>
        <sz val="10"/>
        <color indexed="8"/>
        <rFont val="굴림"/>
        <family val="3"/>
      </rPr>
      <t>요구불예금</t>
    </r>
  </si>
  <si>
    <r>
      <rPr>
        <sz val="10"/>
        <color indexed="8"/>
        <rFont val="굴림"/>
        <family val="3"/>
      </rPr>
      <t>대</t>
    </r>
    <r>
      <rPr>
        <sz val="10"/>
        <color indexed="8"/>
        <rFont val="Arial"/>
        <family val="2"/>
      </rPr>
      <t xml:space="preserve">     </t>
    </r>
    <r>
      <rPr>
        <sz val="10"/>
        <color indexed="8"/>
        <rFont val="굴림"/>
        <family val="3"/>
      </rPr>
      <t>출</t>
    </r>
  </si>
  <si>
    <r>
      <rPr>
        <sz val="10"/>
        <color indexed="8"/>
        <rFont val="굴림"/>
        <family val="3"/>
      </rPr>
      <t>어</t>
    </r>
    <r>
      <rPr>
        <sz val="10"/>
        <color indexed="8"/>
        <rFont val="Arial"/>
        <family val="2"/>
      </rPr>
      <t xml:space="preserve">     </t>
    </r>
    <r>
      <rPr>
        <sz val="10"/>
        <color indexed="8"/>
        <rFont val="굴림"/>
        <family val="3"/>
      </rPr>
      <t>음</t>
    </r>
    <r>
      <rPr>
        <sz val="10"/>
        <color indexed="8"/>
        <rFont val="Arial"/>
        <family val="2"/>
      </rPr>
      <t xml:space="preserve">     </t>
    </r>
    <r>
      <rPr>
        <sz val="10"/>
        <color indexed="8"/>
        <rFont val="굴림"/>
        <family val="3"/>
      </rPr>
      <t>교</t>
    </r>
    <r>
      <rPr>
        <sz val="10"/>
        <color indexed="8"/>
        <rFont val="Arial"/>
        <family val="2"/>
      </rPr>
      <t xml:space="preserve">     </t>
    </r>
    <r>
      <rPr>
        <sz val="10"/>
        <color indexed="8"/>
        <rFont val="굴림"/>
        <family val="3"/>
      </rPr>
      <t>환</t>
    </r>
  </si>
  <si>
    <r>
      <rPr>
        <sz val="10"/>
        <color indexed="8"/>
        <rFont val="굴림"/>
        <family val="3"/>
      </rPr>
      <t>예금총계</t>
    </r>
    <r>
      <rPr>
        <b/>
        <vertAlign val="superscript"/>
        <sz val="10"/>
        <color indexed="8"/>
        <rFont val="Arial"/>
        <family val="2"/>
      </rPr>
      <t>1)</t>
    </r>
  </si>
  <si>
    <t>Time and savings deposits</t>
  </si>
  <si>
    <t>Bill clearing</t>
  </si>
  <si>
    <r>
      <rPr>
        <sz val="10"/>
        <color indexed="8"/>
        <rFont val="굴림"/>
        <family val="3"/>
      </rPr>
      <t>계</t>
    </r>
  </si>
  <si>
    <r>
      <rPr>
        <sz val="10"/>
        <color indexed="8"/>
        <rFont val="굴림"/>
        <family val="3"/>
      </rPr>
      <t>정기예금</t>
    </r>
  </si>
  <si>
    <r>
      <rPr>
        <sz val="10"/>
        <color indexed="8"/>
        <rFont val="굴림"/>
        <family val="3"/>
      </rPr>
      <t>정기적금</t>
    </r>
  </si>
  <si>
    <r>
      <rPr>
        <sz val="10"/>
        <color indexed="8"/>
        <rFont val="굴림"/>
        <family val="3"/>
      </rPr>
      <t>저축예금</t>
    </r>
  </si>
  <si>
    <r>
      <rPr>
        <sz val="10"/>
        <color indexed="8"/>
        <rFont val="굴림"/>
        <family val="3"/>
      </rPr>
      <t>기</t>
    </r>
    <r>
      <rPr>
        <sz val="10"/>
        <color indexed="8"/>
        <rFont val="Arial"/>
        <family val="2"/>
      </rPr>
      <t xml:space="preserve">     </t>
    </r>
    <r>
      <rPr>
        <sz val="10"/>
        <color indexed="8"/>
        <rFont val="굴림"/>
        <family val="3"/>
      </rPr>
      <t>타</t>
    </r>
  </si>
  <si>
    <r>
      <rPr>
        <sz val="10"/>
        <color indexed="8"/>
        <rFont val="굴림"/>
        <family val="3"/>
      </rPr>
      <t>장</t>
    </r>
    <r>
      <rPr>
        <sz val="10"/>
        <color indexed="8"/>
        <rFont val="Arial"/>
        <family val="2"/>
      </rPr>
      <t xml:space="preserve">    </t>
    </r>
    <r>
      <rPr>
        <sz val="10"/>
        <color indexed="8"/>
        <rFont val="굴림"/>
        <family val="3"/>
      </rPr>
      <t>수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</si>
  <si>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굴림"/>
        <family val="3"/>
      </rPr>
      <t>금</t>
    </r>
    <r>
      <rPr>
        <sz val="10"/>
        <color indexed="8"/>
        <rFont val="Arial"/>
        <family val="2"/>
      </rPr>
      <t xml:space="preserve">     </t>
    </r>
    <r>
      <rPr>
        <sz val="10"/>
        <color indexed="8"/>
        <rFont val="굴림"/>
        <family val="3"/>
      </rPr>
      <t>액</t>
    </r>
  </si>
  <si>
    <r>
      <rPr>
        <sz val="10"/>
        <color indexed="8"/>
        <rFont val="굴림"/>
        <family val="3"/>
      </rPr>
      <t>장당평균</t>
    </r>
  </si>
  <si>
    <r>
      <rPr>
        <sz val="10"/>
        <color indexed="8"/>
        <rFont val="굴림"/>
        <family val="3"/>
      </rPr>
      <t>부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도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액</t>
    </r>
  </si>
  <si>
    <r>
      <rPr>
        <sz val="10"/>
        <color indexed="8"/>
        <rFont val="굴림"/>
        <family val="3"/>
      </rPr>
      <t>부도율</t>
    </r>
    <r>
      <rPr>
        <b/>
        <vertAlign val="superscript"/>
        <sz val="10"/>
        <color indexed="8"/>
        <rFont val="Arial"/>
        <family val="2"/>
      </rPr>
      <t>2)</t>
    </r>
  </si>
  <si>
    <r>
      <rPr>
        <sz val="10"/>
        <color indexed="8"/>
        <rFont val="돋움"/>
        <family val="3"/>
      </rPr>
      <t>연별</t>
    </r>
  </si>
  <si>
    <r>
      <t>(</t>
    </r>
    <r>
      <rPr>
        <sz val="10"/>
        <color indexed="8"/>
        <rFont val="굴림"/>
        <family val="3"/>
      </rPr>
      <t>천</t>
    </r>
    <r>
      <rPr>
        <sz val="10"/>
        <color indexed="8"/>
        <rFont val="Arial"/>
        <family val="2"/>
      </rPr>
      <t xml:space="preserve">    </t>
    </r>
    <r>
      <rPr>
        <sz val="10"/>
        <color indexed="8"/>
        <rFont val="굴림"/>
        <family val="3"/>
      </rPr>
      <t>장</t>
    </r>
    <r>
      <rPr>
        <sz val="10"/>
        <color indexed="8"/>
        <rFont val="Arial"/>
        <family val="2"/>
      </rPr>
      <t>)</t>
    </r>
  </si>
  <si>
    <r>
      <t>(</t>
    </r>
    <r>
      <rPr>
        <sz val="10"/>
        <color indexed="8"/>
        <rFont val="굴림"/>
        <family val="3"/>
      </rPr>
      <t>십억원</t>
    </r>
    <r>
      <rPr>
        <sz val="10"/>
        <color indexed="8"/>
        <rFont val="Arial"/>
        <family val="2"/>
      </rPr>
      <t>)</t>
    </r>
  </si>
  <si>
    <r>
      <rPr>
        <sz val="10"/>
        <color indexed="8"/>
        <rFont val="굴림"/>
        <family val="3"/>
      </rPr>
      <t>금액</t>
    </r>
    <r>
      <rPr>
        <sz val="10"/>
        <color indexed="8"/>
        <rFont val="Arial"/>
        <family val="2"/>
      </rPr>
      <t>(</t>
    </r>
    <r>
      <rPr>
        <sz val="10"/>
        <color indexed="8"/>
        <rFont val="굴림"/>
        <family val="3"/>
      </rPr>
      <t>천원</t>
    </r>
    <r>
      <rPr>
        <sz val="10"/>
        <color indexed="8"/>
        <rFont val="Arial"/>
        <family val="2"/>
      </rPr>
      <t>)</t>
    </r>
  </si>
  <si>
    <t>(%)</t>
  </si>
  <si>
    <t>Year</t>
  </si>
  <si>
    <r>
      <rPr>
        <sz val="10"/>
        <color indexed="8"/>
        <rFont val="돋움"/>
        <family val="3"/>
      </rPr>
      <t>월별</t>
    </r>
  </si>
  <si>
    <t>Number</t>
  </si>
  <si>
    <t>Amount</t>
  </si>
  <si>
    <t xml:space="preserve">Average value </t>
  </si>
  <si>
    <t>Dishonored</t>
  </si>
  <si>
    <t xml:space="preserve"> Month</t>
  </si>
  <si>
    <t>Grand</t>
  </si>
  <si>
    <t>Installment</t>
  </si>
  <si>
    <t>Demand</t>
  </si>
  <si>
    <t>of bills</t>
  </si>
  <si>
    <t>(Billion</t>
  </si>
  <si>
    <t>per bill</t>
  </si>
  <si>
    <t>amount</t>
  </si>
  <si>
    <t>total</t>
  </si>
  <si>
    <t>Total</t>
  </si>
  <si>
    <t>Time</t>
  </si>
  <si>
    <t>savings</t>
  </si>
  <si>
    <t>Savings</t>
  </si>
  <si>
    <t>Other</t>
  </si>
  <si>
    <t>deposits</t>
  </si>
  <si>
    <t>Lending</t>
  </si>
  <si>
    <t>(1,000bills)</t>
  </si>
  <si>
    <t>won)</t>
  </si>
  <si>
    <t>(1,000 won)</t>
  </si>
  <si>
    <t>(Billion won)</t>
  </si>
  <si>
    <t>rate</t>
  </si>
  <si>
    <t>2 0 1 0</t>
  </si>
  <si>
    <t>2 0 1 2</t>
  </si>
  <si>
    <r>
      <rPr>
        <sz val="10"/>
        <color indexed="8"/>
        <rFont val="굴림"/>
        <family val="3"/>
      </rPr>
      <t>자료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굴림"/>
        <family val="3"/>
      </rPr>
      <t>한국은행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제주본부</t>
    </r>
  </si>
  <si>
    <t>Source : The Bank of Korea, Jeju Branch</t>
  </si>
  <si>
    <t xml:space="preserve">  Note :  1) </t>
  </si>
  <si>
    <t>Excluding foreign currency and inter bank deposits. Details</t>
  </si>
  <si>
    <t xml:space="preserve">                  may not add up to the grand total due to rounding of figures</t>
  </si>
  <si>
    <t xml:space="preserve">             2) On the basis of dishonored value</t>
  </si>
  <si>
    <t xml:space="preserve">             3) Total number of Jeju Special Self-Governing Province </t>
  </si>
  <si>
    <r>
      <rPr>
        <sz val="10"/>
        <color indexed="8"/>
        <rFont val="돋움"/>
        <family val="3"/>
      </rPr>
      <t>가중치</t>
    </r>
  </si>
  <si>
    <r>
      <rPr>
        <sz val="10"/>
        <color indexed="8"/>
        <rFont val="굴림"/>
        <family val="3"/>
      </rPr>
      <t>총지수</t>
    </r>
  </si>
  <si>
    <r>
      <rPr>
        <sz val="10"/>
        <color indexed="8"/>
        <rFont val="굴림"/>
        <family val="3"/>
      </rPr>
      <t>식료품</t>
    </r>
    <r>
      <rPr>
        <sz val="10"/>
        <color indexed="8"/>
        <rFont val="Arial"/>
        <family val="2"/>
      </rPr>
      <t xml:space="preserve">. </t>
    </r>
    <r>
      <rPr>
        <sz val="10"/>
        <color indexed="8"/>
        <rFont val="굴림"/>
        <family val="3"/>
      </rPr>
      <t>비주류음료</t>
    </r>
  </si>
  <si>
    <r>
      <rPr>
        <sz val="10"/>
        <color indexed="8"/>
        <rFont val="굴림"/>
        <family val="3"/>
      </rPr>
      <t>주류</t>
    </r>
    <r>
      <rPr>
        <sz val="10"/>
        <color indexed="8"/>
        <rFont val="Arial"/>
        <family val="2"/>
      </rPr>
      <t xml:space="preserve">. </t>
    </r>
    <r>
      <rPr>
        <sz val="10"/>
        <color indexed="8"/>
        <rFont val="굴림"/>
        <family val="3"/>
      </rPr>
      <t>담배</t>
    </r>
  </si>
  <si>
    <r>
      <rPr>
        <sz val="10"/>
        <color indexed="8"/>
        <rFont val="굴림"/>
        <family val="3"/>
      </rPr>
      <t>의복</t>
    </r>
    <r>
      <rPr>
        <sz val="10"/>
        <color indexed="8"/>
        <rFont val="Arial"/>
        <family val="2"/>
      </rPr>
      <t xml:space="preserve">. </t>
    </r>
    <r>
      <rPr>
        <sz val="10"/>
        <color indexed="8"/>
        <rFont val="굴림"/>
        <family val="3"/>
      </rPr>
      <t>신발</t>
    </r>
  </si>
  <si>
    <r>
      <rPr>
        <sz val="10"/>
        <color indexed="8"/>
        <rFont val="굴림"/>
        <family val="3"/>
      </rPr>
      <t>주택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굴림"/>
        <family val="3"/>
      </rPr>
      <t>수도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굴림"/>
        <family val="3"/>
      </rPr>
      <t>전기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및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연료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</si>
  <si>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굴림"/>
        <family val="3"/>
      </rPr>
      <t>식료품</t>
    </r>
  </si>
  <si>
    <r>
      <rPr>
        <sz val="10"/>
        <color indexed="8"/>
        <rFont val="굴림"/>
        <family val="3"/>
      </rPr>
      <t>비주류음료</t>
    </r>
  </si>
  <si>
    <r>
      <rPr>
        <sz val="10"/>
        <color indexed="8"/>
        <rFont val="굴림"/>
        <family val="3"/>
      </rPr>
      <t>주류</t>
    </r>
  </si>
  <si>
    <r>
      <rPr>
        <sz val="10"/>
        <color indexed="8"/>
        <rFont val="굴림"/>
        <family val="3"/>
      </rPr>
      <t>담배</t>
    </r>
  </si>
  <si>
    <r>
      <rPr>
        <sz val="10"/>
        <color indexed="8"/>
        <rFont val="굴림"/>
        <family val="3"/>
      </rPr>
      <t>의류</t>
    </r>
  </si>
  <si>
    <r>
      <rPr>
        <sz val="10"/>
        <color indexed="8"/>
        <rFont val="굴림"/>
        <family val="3"/>
      </rPr>
      <t>신발</t>
    </r>
  </si>
  <si>
    <r>
      <rPr>
        <sz val="10"/>
        <color indexed="8"/>
        <rFont val="굴림"/>
        <family val="3"/>
      </rPr>
      <t>주택</t>
    </r>
  </si>
  <si>
    <r>
      <rPr>
        <sz val="10"/>
        <color indexed="8"/>
        <rFont val="굴림"/>
        <family val="3"/>
      </rPr>
      <t>주거시설</t>
    </r>
  </si>
  <si>
    <r>
      <rPr>
        <sz val="10"/>
        <color indexed="8"/>
        <rFont val="굴림"/>
        <family val="3"/>
      </rPr>
      <t>수도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및</t>
    </r>
  </si>
  <si>
    <r>
      <rPr>
        <sz val="10"/>
        <color indexed="8"/>
        <rFont val="굴림"/>
        <family val="3"/>
      </rPr>
      <t>전기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굴림"/>
        <family val="3"/>
      </rPr>
      <t>가스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및</t>
    </r>
    <r>
      <rPr>
        <sz val="10"/>
        <color indexed="8"/>
        <rFont val="Arial"/>
        <family val="2"/>
      </rPr>
      <t xml:space="preserve"> 
</t>
    </r>
    <r>
      <rPr>
        <sz val="10"/>
        <color indexed="8"/>
        <rFont val="굴림"/>
        <family val="3"/>
      </rPr>
      <t xml:space="preserve">기타연료
</t>
    </r>
    <r>
      <rPr>
        <sz val="10"/>
        <color indexed="8"/>
        <rFont val="Arial"/>
        <family val="2"/>
      </rPr>
      <t xml:space="preserve">Electricity, 
gas &amp; 
other fuels
</t>
    </r>
  </si>
  <si>
    <r>
      <rPr>
        <sz val="10"/>
        <color indexed="8"/>
        <rFont val="돋움"/>
        <family val="3"/>
      </rPr>
      <t>임차료</t>
    </r>
  </si>
  <si>
    <r>
      <rPr>
        <sz val="10"/>
        <color indexed="8"/>
        <rFont val="굴림"/>
        <family val="3"/>
      </rPr>
      <t>유지</t>
    </r>
    <r>
      <rPr>
        <sz val="10"/>
        <color indexed="8"/>
        <rFont val="Arial"/>
        <family val="2"/>
      </rPr>
      <t>·</t>
    </r>
    <r>
      <rPr>
        <sz val="10"/>
        <color indexed="8"/>
        <rFont val="굴림"/>
        <family val="3"/>
      </rPr>
      <t>보수</t>
    </r>
  </si>
  <si>
    <r>
      <t xml:space="preserve"> </t>
    </r>
    <r>
      <rPr>
        <sz val="10"/>
        <color indexed="8"/>
        <rFont val="굴림"/>
        <family val="3"/>
      </rPr>
      <t>주거관련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서비스</t>
    </r>
  </si>
  <si>
    <r>
      <rPr>
        <sz val="10"/>
        <color indexed="8"/>
        <rFont val="돋움"/>
        <family val="3"/>
      </rPr>
      <t>월</t>
    </r>
    <r>
      <rPr>
        <sz val="10"/>
        <color indexed="8"/>
        <rFont val="Arial"/>
        <family val="2"/>
      </rPr>
      <t xml:space="preserve">    </t>
    </r>
    <r>
      <rPr>
        <sz val="10"/>
        <color indexed="8"/>
        <rFont val="돋움"/>
        <family val="3"/>
      </rPr>
      <t>별</t>
    </r>
  </si>
  <si>
    <r>
      <rPr>
        <sz val="10"/>
        <color indexed="8"/>
        <rFont val="돋움"/>
        <family val="3"/>
      </rPr>
      <t>가중치</t>
    </r>
  </si>
  <si>
    <r>
      <rPr>
        <sz val="10"/>
        <color indexed="8"/>
        <rFont val="굴림"/>
        <family val="3"/>
      </rPr>
      <t>가정용품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및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가사서비스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</si>
  <si>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굴림"/>
        <family val="3"/>
      </rPr>
      <t>보건의료</t>
    </r>
    <r>
      <rPr>
        <sz val="10"/>
        <color indexed="8"/>
        <rFont val="Arial"/>
        <family val="2"/>
      </rPr>
      <t xml:space="preserve">  Health</t>
    </r>
  </si>
  <si>
    <r>
      <rPr>
        <sz val="10"/>
        <color indexed="8"/>
        <rFont val="굴림"/>
        <family val="3"/>
      </rPr>
      <t>교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굴림"/>
        <family val="3"/>
      </rPr>
      <t>통</t>
    </r>
  </si>
  <si>
    <t xml:space="preserve"> Furnishings, household equipment and routine household maintenance</t>
  </si>
  <si>
    <t>Transportation</t>
  </si>
  <si>
    <r>
      <rPr>
        <sz val="10"/>
        <color indexed="8"/>
        <rFont val="돋움"/>
        <family val="3"/>
      </rPr>
      <t>연</t>
    </r>
    <r>
      <rPr>
        <sz val="10"/>
        <color indexed="8"/>
        <rFont val="Arial"/>
        <family val="2"/>
      </rPr>
      <t xml:space="preserve">    </t>
    </r>
    <r>
      <rPr>
        <sz val="10"/>
        <color indexed="8"/>
        <rFont val="돋움"/>
        <family val="3"/>
      </rPr>
      <t>별</t>
    </r>
  </si>
  <si>
    <r>
      <rPr>
        <sz val="10"/>
        <color indexed="8"/>
        <rFont val="굴림"/>
        <family val="3"/>
      </rPr>
      <t>가구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굴림"/>
        <family val="3"/>
      </rPr>
      <t>가사
비품</t>
    </r>
    <r>
      <rPr>
        <sz val="10"/>
        <color indexed="8"/>
        <rFont val="Arial"/>
        <family val="2"/>
      </rPr>
      <t xml:space="preserve"> 
</t>
    </r>
    <r>
      <rPr>
        <sz val="10"/>
        <color indexed="8"/>
        <rFont val="굴림"/>
        <family val="3"/>
      </rPr>
      <t>및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 xml:space="preserve">카페트
</t>
    </r>
    <r>
      <rPr>
        <sz val="10"/>
        <color indexed="8"/>
        <rFont val="Arial"/>
        <family val="2"/>
      </rPr>
      <t>Furniture and furnishings, carpets and other floor coverings</t>
    </r>
  </si>
  <si>
    <r>
      <rPr>
        <sz val="10"/>
        <color indexed="8"/>
        <rFont val="굴림"/>
        <family val="3"/>
      </rPr>
      <t>가정용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 xml:space="preserve">섬유
제품
</t>
    </r>
    <r>
      <rPr>
        <sz val="10"/>
        <color indexed="8"/>
        <rFont val="Arial"/>
        <family val="2"/>
      </rPr>
      <t xml:space="preserve">Household textiles
</t>
    </r>
  </si>
  <si>
    <r>
      <rPr>
        <sz val="10"/>
        <color indexed="8"/>
        <rFont val="굴림"/>
        <family val="3"/>
      </rPr>
      <t>가정용
기기</t>
    </r>
    <r>
      <rPr>
        <sz val="10"/>
        <color indexed="8"/>
        <rFont val="Arial"/>
        <family val="2"/>
      </rPr>
      <t xml:space="preserve">Household appliances
 </t>
    </r>
  </si>
  <si>
    <r>
      <rPr>
        <sz val="10"/>
        <color indexed="8"/>
        <rFont val="굴림"/>
        <family val="3"/>
      </rPr>
      <t>주방용품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및</t>
    </r>
    <r>
      <rPr>
        <sz val="10"/>
        <color indexed="8"/>
        <rFont val="Arial"/>
        <family val="2"/>
      </rPr>
      <t xml:space="preserve"> 
</t>
    </r>
    <r>
      <rPr>
        <sz val="10"/>
        <color indexed="8"/>
        <rFont val="굴림"/>
        <family val="3"/>
      </rPr>
      <t xml:space="preserve">가정용품
</t>
    </r>
    <r>
      <rPr>
        <sz val="10"/>
        <color indexed="8"/>
        <rFont val="Arial"/>
        <family val="2"/>
      </rPr>
      <t xml:space="preserve">Glassware, 
tableware and 
household 
ustensils
</t>
    </r>
  </si>
  <si>
    <r>
      <rPr>
        <sz val="10"/>
        <color indexed="8"/>
        <rFont val="굴림"/>
        <family val="3"/>
      </rPr>
      <t>가정</t>
    </r>
    <r>
      <rPr>
        <sz val="10"/>
        <color indexed="8"/>
        <rFont val="Arial"/>
        <family val="2"/>
      </rPr>
      <t xml:space="preserve"> · </t>
    </r>
    <r>
      <rPr>
        <sz val="10"/>
        <color indexed="8"/>
        <rFont val="굴림"/>
        <family val="3"/>
      </rPr>
      <t>정원용</t>
    </r>
    <r>
      <rPr>
        <sz val="10"/>
        <color indexed="8"/>
        <rFont val="Arial"/>
        <family val="2"/>
      </rPr>
      <t xml:space="preserve"> 
</t>
    </r>
    <r>
      <rPr>
        <sz val="10"/>
        <color indexed="8"/>
        <rFont val="굴림"/>
        <family val="3"/>
      </rPr>
      <t>공구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및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 xml:space="preserve">장비
</t>
    </r>
    <r>
      <rPr>
        <sz val="10"/>
        <color indexed="8"/>
        <rFont val="Arial"/>
        <family val="2"/>
      </rPr>
      <t xml:space="preserve">Tools and equipment for house and garden
</t>
    </r>
  </si>
  <si>
    <r>
      <rPr>
        <sz val="10"/>
        <color indexed="8"/>
        <rFont val="굴림"/>
        <family val="3"/>
      </rPr>
      <t>일상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생활용품</t>
    </r>
    <r>
      <rPr>
        <sz val="10"/>
        <color indexed="8"/>
        <rFont val="Arial"/>
        <family val="2"/>
      </rPr>
      <t xml:space="preserve"> 
</t>
    </r>
    <r>
      <rPr>
        <sz val="10"/>
        <color indexed="8"/>
        <rFont val="굴림"/>
        <family val="3"/>
      </rPr>
      <t>및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가사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 xml:space="preserve">서비스
</t>
    </r>
  </si>
  <si>
    <r>
      <rPr>
        <sz val="10"/>
        <color indexed="8"/>
        <rFont val="굴림"/>
        <family val="3"/>
      </rPr>
      <t>의료용품</t>
    </r>
  </si>
  <si>
    <r>
      <rPr>
        <sz val="10"/>
        <color indexed="8"/>
        <rFont val="굴림"/>
        <family val="3"/>
      </rPr>
      <t>외래환자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서비스</t>
    </r>
  </si>
  <si>
    <r>
      <rPr>
        <sz val="10"/>
        <color indexed="8"/>
        <rFont val="굴림"/>
        <family val="3"/>
      </rPr>
      <t>병원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서비스</t>
    </r>
  </si>
  <si>
    <r>
      <rPr>
        <sz val="10"/>
        <color indexed="8"/>
        <rFont val="굴림"/>
        <family val="3"/>
      </rPr>
      <t>운송장비</t>
    </r>
  </si>
  <si>
    <t>Year</t>
  </si>
  <si>
    <r>
      <rPr>
        <sz val="10"/>
        <color indexed="8"/>
        <rFont val="돋움"/>
        <family val="3"/>
      </rPr>
      <t>및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장비</t>
    </r>
  </si>
  <si>
    <t>Outpatient 
services</t>
  </si>
  <si>
    <t>Hospital 
services</t>
  </si>
  <si>
    <t>Purchase 
of vehicles</t>
  </si>
  <si>
    <r>
      <rPr>
        <sz val="10"/>
        <color indexed="8"/>
        <rFont val="돋움"/>
        <family val="3"/>
      </rPr>
      <t>월</t>
    </r>
    <r>
      <rPr>
        <sz val="10"/>
        <color indexed="8"/>
        <rFont val="Arial"/>
        <family val="2"/>
      </rPr>
      <t xml:space="preserve">    </t>
    </r>
    <r>
      <rPr>
        <sz val="10"/>
        <color indexed="8"/>
        <rFont val="돋움"/>
        <family val="3"/>
      </rPr>
      <t>별</t>
    </r>
  </si>
  <si>
    <t xml:space="preserve">Goods and 
services for 
routine 
household 
maintenance
</t>
  </si>
  <si>
    <t>Medical 
products, 
appliances 
and 
equipment</t>
  </si>
  <si>
    <t>Month</t>
  </si>
  <si>
    <t xml:space="preserve"> </t>
  </si>
  <si>
    <r>
      <rPr>
        <sz val="10"/>
        <color indexed="8"/>
        <rFont val="굴림"/>
        <family val="3"/>
      </rPr>
      <t>가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굴림"/>
        <family val="3"/>
      </rPr>
      <t>중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굴림"/>
        <family val="3"/>
      </rPr>
      <t>치</t>
    </r>
  </si>
  <si>
    <t>Weight</t>
  </si>
  <si>
    <t>2 0 1 2</t>
  </si>
  <si>
    <r>
      <rPr>
        <sz val="10"/>
        <color indexed="8"/>
        <rFont val="돋움"/>
        <family val="3"/>
      </rPr>
      <t>교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통</t>
    </r>
    <r>
      <rPr>
        <sz val="10"/>
        <color indexed="8"/>
        <rFont val="Arial"/>
        <family val="2"/>
      </rPr>
      <t xml:space="preserve"> Transportation</t>
    </r>
  </si>
  <si>
    <r>
      <rPr>
        <sz val="10"/>
        <color indexed="8"/>
        <rFont val="굴림"/>
        <family val="3"/>
      </rPr>
      <t>통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신</t>
    </r>
    <r>
      <rPr>
        <sz val="10"/>
        <color indexed="8"/>
        <rFont val="Arial"/>
        <family val="2"/>
      </rPr>
      <t xml:space="preserve">   Commumunication</t>
    </r>
  </si>
  <si>
    <r>
      <rPr>
        <sz val="10"/>
        <color indexed="8"/>
        <rFont val="굴림"/>
        <family val="3"/>
      </rPr>
      <t>오락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및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문화</t>
    </r>
    <r>
      <rPr>
        <sz val="10"/>
        <color indexed="8"/>
        <rFont val="Arial"/>
        <family val="2"/>
      </rPr>
      <t xml:space="preserve">    Recreation and culture</t>
    </r>
  </si>
  <si>
    <r>
      <rPr>
        <sz val="10"/>
        <color indexed="8"/>
        <rFont val="돋움"/>
        <family val="3"/>
      </rPr>
      <t>개인운송장비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운영</t>
    </r>
  </si>
  <si>
    <r>
      <rPr>
        <sz val="10"/>
        <color indexed="8"/>
        <rFont val="돋움"/>
        <family val="3"/>
      </rPr>
      <t>운송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서비스</t>
    </r>
  </si>
  <si>
    <r>
      <rPr>
        <sz val="10"/>
        <color indexed="8"/>
        <rFont val="굴림"/>
        <family val="3"/>
      </rPr>
      <t>우편서비스</t>
    </r>
  </si>
  <si>
    <r>
      <rPr>
        <sz val="10"/>
        <color indexed="8"/>
        <rFont val="굴림"/>
        <family val="3"/>
      </rPr>
      <t>전화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및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 xml:space="preserve">팩스장비
</t>
    </r>
    <r>
      <rPr>
        <sz val="10"/>
        <color indexed="8"/>
        <rFont val="Arial"/>
        <family val="2"/>
      </rPr>
      <t>Telephone 
and 
telefax 
equipment</t>
    </r>
  </si>
  <si>
    <r>
      <rPr>
        <sz val="10"/>
        <color indexed="8"/>
        <rFont val="굴림"/>
        <family val="3"/>
      </rPr>
      <t>전화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및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팩스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서비스</t>
    </r>
  </si>
  <si>
    <r>
      <rPr>
        <sz val="10"/>
        <color indexed="8"/>
        <rFont val="굴림"/>
        <family val="3"/>
      </rPr>
      <t>음향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굴림"/>
        <family val="3"/>
      </rPr>
      <t>영상</t>
    </r>
    <r>
      <rPr>
        <sz val="10"/>
        <color indexed="8"/>
        <rFont val="Arial"/>
        <family val="2"/>
      </rPr>
      <t xml:space="preserve">, 
</t>
    </r>
    <r>
      <rPr>
        <sz val="10"/>
        <color indexed="8"/>
        <rFont val="굴림"/>
        <family val="3"/>
      </rPr>
      <t>사진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및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정보처리</t>
    </r>
    <r>
      <rPr>
        <sz val="10"/>
        <color indexed="8"/>
        <rFont val="Arial"/>
        <family val="2"/>
      </rPr>
      <t xml:space="preserve"> 
</t>
    </r>
    <r>
      <rPr>
        <sz val="10"/>
        <color indexed="8"/>
        <rFont val="굴림"/>
        <family val="3"/>
      </rPr>
      <t xml:space="preserve">장비
</t>
    </r>
    <r>
      <rPr>
        <sz val="10"/>
        <color indexed="8"/>
        <rFont val="Arial"/>
        <family val="2"/>
      </rPr>
      <t>Audio-visual, 
photographic 
and 
information 
processing 
equipment</t>
    </r>
  </si>
  <si>
    <r>
      <t xml:space="preserve"> </t>
    </r>
    <r>
      <rPr>
        <sz val="10"/>
        <color indexed="8"/>
        <rFont val="굴림"/>
        <family val="3"/>
      </rPr>
      <t>기타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오락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및</t>
    </r>
    <r>
      <rPr>
        <sz val="10"/>
        <color indexed="8"/>
        <rFont val="Arial"/>
        <family val="2"/>
      </rPr>
      <t xml:space="preserve"> 
</t>
    </r>
    <r>
      <rPr>
        <sz val="10"/>
        <color indexed="8"/>
        <rFont val="굴림"/>
        <family val="3"/>
      </rPr>
      <t>문화용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주요</t>
    </r>
    <r>
      <rPr>
        <sz val="10"/>
        <color indexed="8"/>
        <rFont val="Arial"/>
        <family val="2"/>
      </rPr>
      <t xml:space="preserve"> 
</t>
    </r>
    <r>
      <rPr>
        <sz val="10"/>
        <color indexed="8"/>
        <rFont val="굴림"/>
        <family val="3"/>
      </rPr>
      <t xml:space="preserve">내구재
</t>
    </r>
    <r>
      <rPr>
        <sz val="10"/>
        <color indexed="8"/>
        <rFont val="Arial"/>
        <family val="2"/>
      </rPr>
      <t>Other major durables for recreation and culture</t>
    </r>
  </si>
  <si>
    <r>
      <rPr>
        <sz val="10"/>
        <color indexed="8"/>
        <rFont val="굴림"/>
        <family val="3"/>
      </rPr>
      <t>기타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오락용품</t>
    </r>
    <r>
      <rPr>
        <sz val="10"/>
        <color indexed="8"/>
        <rFont val="Arial"/>
        <family val="2"/>
      </rPr>
      <t xml:space="preserve">, 
</t>
    </r>
    <r>
      <rPr>
        <sz val="10"/>
        <color indexed="8"/>
        <rFont val="굴림"/>
        <family val="3"/>
      </rPr>
      <t>조경용품</t>
    </r>
    <r>
      <rPr>
        <sz val="10"/>
        <color indexed="8"/>
        <rFont val="Arial"/>
        <family val="2"/>
      </rPr>
      <t xml:space="preserve"> 
</t>
    </r>
    <r>
      <rPr>
        <sz val="10"/>
        <color indexed="8"/>
        <rFont val="굴림"/>
        <family val="3"/>
      </rPr>
      <t>및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 xml:space="preserve">애완동물
</t>
    </r>
    <r>
      <rPr>
        <sz val="10"/>
        <color indexed="8"/>
        <rFont val="Arial"/>
        <family val="2"/>
      </rPr>
      <t>Other recreational items and equipment, gardens and pets</t>
    </r>
  </si>
  <si>
    <r>
      <rPr>
        <sz val="10"/>
        <color indexed="8"/>
        <rFont val="굴림"/>
        <family val="3"/>
      </rPr>
      <t>오락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및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문화</t>
    </r>
    <r>
      <rPr>
        <sz val="10"/>
        <color indexed="8"/>
        <rFont val="Arial"/>
        <family val="2"/>
      </rPr>
      <t xml:space="preserve"> 
</t>
    </r>
    <r>
      <rPr>
        <sz val="10"/>
        <color indexed="8"/>
        <rFont val="굴림"/>
        <family val="3"/>
      </rPr>
      <t xml:space="preserve">서비스
</t>
    </r>
    <r>
      <rPr>
        <sz val="10"/>
        <color indexed="8"/>
        <rFont val="Arial"/>
        <family val="2"/>
      </rPr>
      <t xml:space="preserve">Recreational 
and cultural 
services
</t>
    </r>
  </si>
  <si>
    <r>
      <rPr>
        <sz val="10"/>
        <color indexed="8"/>
        <rFont val="굴림"/>
        <family val="3"/>
      </rPr>
      <t>신문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굴림"/>
        <family val="3"/>
      </rPr>
      <t>서적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및</t>
    </r>
    <r>
      <rPr>
        <sz val="10"/>
        <color indexed="8"/>
        <rFont val="Arial"/>
        <family val="2"/>
      </rPr>
      <t xml:space="preserve"> 
</t>
    </r>
    <r>
      <rPr>
        <sz val="10"/>
        <color indexed="8"/>
        <rFont val="굴림"/>
        <family val="3"/>
      </rPr>
      <t xml:space="preserve">문방구
</t>
    </r>
    <r>
      <rPr>
        <sz val="10"/>
        <color indexed="8"/>
        <rFont val="Arial"/>
        <family val="2"/>
      </rPr>
      <t xml:space="preserve">Books , 
newspapers &amp; 
stationery
</t>
    </r>
  </si>
  <si>
    <r>
      <rPr>
        <sz val="10"/>
        <color indexed="8"/>
        <rFont val="굴림"/>
        <family val="3"/>
      </rPr>
      <t xml:space="preserve">단체여행
</t>
    </r>
    <r>
      <rPr>
        <sz val="10"/>
        <color indexed="8"/>
        <rFont val="Arial"/>
        <family val="2"/>
      </rPr>
      <t>Package 
holidays</t>
    </r>
  </si>
  <si>
    <t>Operation of 
personal 
transport 
equipment</t>
  </si>
  <si>
    <t>Transport 
services</t>
  </si>
  <si>
    <t>Postal</t>
  </si>
  <si>
    <t>Telephone 
and telefax 
services</t>
  </si>
  <si>
    <t>service</t>
  </si>
  <si>
    <r>
      <rPr>
        <sz val="10"/>
        <color indexed="8"/>
        <rFont val="굴림"/>
        <family val="3"/>
      </rPr>
      <t>교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육</t>
    </r>
    <r>
      <rPr>
        <sz val="10"/>
        <color indexed="8"/>
        <rFont val="Arial"/>
        <family val="2"/>
      </rPr>
      <t xml:space="preserve">   Education</t>
    </r>
  </si>
  <si>
    <r>
      <rPr>
        <sz val="10"/>
        <color indexed="8"/>
        <rFont val="굴림"/>
        <family val="3"/>
      </rPr>
      <t>음식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및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숙박</t>
    </r>
  </si>
  <si>
    <r>
      <rPr>
        <sz val="10"/>
        <color indexed="8"/>
        <rFont val="굴림"/>
        <family val="3"/>
      </rPr>
      <t>기타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상품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및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서비스</t>
    </r>
  </si>
  <si>
    <r>
      <rPr>
        <sz val="10"/>
        <color indexed="8"/>
        <rFont val="굴림"/>
        <family val="3"/>
      </rPr>
      <t>유치원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및</t>
    </r>
  </si>
  <si>
    <r>
      <rPr>
        <sz val="10"/>
        <color indexed="8"/>
        <rFont val="굴림"/>
        <family val="3"/>
      </rPr>
      <t>중등교육</t>
    </r>
  </si>
  <si>
    <r>
      <rPr>
        <sz val="10"/>
        <color indexed="8"/>
        <rFont val="굴림"/>
        <family val="3"/>
      </rPr>
      <t>고등교육</t>
    </r>
  </si>
  <si>
    <r>
      <rPr>
        <sz val="10"/>
        <color indexed="8"/>
        <rFont val="굴림"/>
        <family val="3"/>
      </rPr>
      <t>기타교육</t>
    </r>
  </si>
  <si>
    <r>
      <rPr>
        <sz val="10"/>
        <color indexed="8"/>
        <rFont val="굴림"/>
        <family val="3"/>
      </rPr>
      <t>음식서비스</t>
    </r>
  </si>
  <si>
    <r>
      <rPr>
        <sz val="10"/>
        <color indexed="8"/>
        <rFont val="굴림"/>
        <family val="3"/>
      </rPr>
      <t>숙박서비스</t>
    </r>
  </si>
  <si>
    <r>
      <rPr>
        <sz val="10"/>
        <color indexed="8"/>
        <rFont val="굴림"/>
        <family val="3"/>
      </rPr>
      <t>미용용품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및</t>
    </r>
    <r>
      <rPr>
        <sz val="10"/>
        <color indexed="8"/>
        <rFont val="Arial"/>
        <family val="2"/>
      </rPr>
      <t xml:space="preserve"> 
</t>
    </r>
    <r>
      <rPr>
        <sz val="10"/>
        <color indexed="8"/>
        <rFont val="굴림"/>
        <family val="3"/>
      </rPr>
      <t xml:space="preserve">미용서비스
</t>
    </r>
    <r>
      <rPr>
        <sz val="10"/>
        <color indexed="8"/>
        <rFont val="Arial"/>
        <family val="2"/>
      </rPr>
      <t xml:space="preserve">Personal care
</t>
    </r>
  </si>
  <si>
    <r>
      <rPr>
        <sz val="10"/>
        <color indexed="8"/>
        <rFont val="굴림"/>
        <family val="3"/>
      </rPr>
      <t>개인용품</t>
    </r>
  </si>
  <si>
    <r>
      <rPr>
        <sz val="10"/>
        <color indexed="8"/>
        <rFont val="굴림"/>
        <family val="3"/>
      </rPr>
      <t>기타서비스</t>
    </r>
  </si>
  <si>
    <r>
      <rPr>
        <sz val="10"/>
        <color indexed="8"/>
        <rFont val="돋움"/>
        <family val="3"/>
      </rPr>
      <t>초등교육</t>
    </r>
  </si>
  <si>
    <r>
      <rPr>
        <sz val="10"/>
        <color indexed="8"/>
        <rFont val="돋움"/>
        <family val="3"/>
      </rPr>
      <t>쌀</t>
    </r>
  </si>
  <si>
    <r>
      <rPr>
        <sz val="10"/>
        <color indexed="8"/>
        <rFont val="돋움"/>
        <family val="3"/>
      </rPr>
      <t>돼지고기</t>
    </r>
  </si>
  <si>
    <r>
      <rPr>
        <sz val="10"/>
        <color indexed="8"/>
        <rFont val="돋움"/>
        <family val="3"/>
      </rPr>
      <t>쇠고기</t>
    </r>
  </si>
  <si>
    <r>
      <rPr>
        <sz val="10"/>
        <color indexed="8"/>
        <rFont val="돋움"/>
        <family val="3"/>
      </rPr>
      <t>우유</t>
    </r>
  </si>
  <si>
    <r>
      <rPr>
        <sz val="10"/>
        <color indexed="8"/>
        <rFont val="돋움"/>
        <family val="3"/>
      </rPr>
      <t>라면</t>
    </r>
  </si>
  <si>
    <r>
      <rPr>
        <sz val="10"/>
        <color indexed="8"/>
        <rFont val="돋움"/>
        <family val="3"/>
      </rPr>
      <t>스낵과자</t>
    </r>
  </si>
  <si>
    <r>
      <rPr>
        <sz val="10"/>
        <color indexed="8"/>
        <rFont val="돋움"/>
        <family val="3"/>
      </rPr>
      <t>달걀</t>
    </r>
  </si>
  <si>
    <r>
      <rPr>
        <sz val="10"/>
        <color indexed="8"/>
        <rFont val="돋움"/>
        <family val="3"/>
      </rPr>
      <t>닭고기</t>
    </r>
  </si>
  <si>
    <r>
      <rPr>
        <sz val="10"/>
        <color indexed="8"/>
        <rFont val="돋움"/>
        <family val="3"/>
      </rPr>
      <t>두부</t>
    </r>
  </si>
  <si>
    <r>
      <rPr>
        <sz val="10"/>
        <color indexed="8"/>
        <rFont val="돋움"/>
        <family val="3"/>
      </rPr>
      <t>마른멸치</t>
    </r>
  </si>
  <si>
    <r>
      <rPr>
        <sz val="10"/>
        <color indexed="8"/>
        <rFont val="돋움"/>
        <family val="3"/>
      </rPr>
      <t>고등어</t>
    </r>
  </si>
  <si>
    <r>
      <rPr>
        <sz val="10"/>
        <color indexed="8"/>
        <rFont val="돋움"/>
        <family val="3"/>
      </rPr>
      <t>파</t>
    </r>
  </si>
  <si>
    <r>
      <rPr>
        <sz val="10"/>
        <color indexed="8"/>
        <rFont val="돋움"/>
        <family val="3"/>
      </rPr>
      <t>참기름</t>
    </r>
  </si>
  <si>
    <t>Rice</t>
  </si>
  <si>
    <t>Pork</t>
  </si>
  <si>
    <r>
      <t>(</t>
    </r>
    <r>
      <rPr>
        <sz val="10"/>
        <color indexed="8"/>
        <rFont val="돋움"/>
        <family val="3"/>
      </rPr>
      <t>국산</t>
    </r>
    <r>
      <rPr>
        <sz val="10"/>
        <color indexed="8"/>
        <rFont val="Arial"/>
        <family val="2"/>
      </rPr>
      <t>)</t>
    </r>
  </si>
  <si>
    <t>Milk</t>
  </si>
  <si>
    <t>Instant</t>
  </si>
  <si>
    <t>snack</t>
  </si>
  <si>
    <t>Eggs</t>
  </si>
  <si>
    <t>Chicken</t>
  </si>
  <si>
    <t>Bean</t>
  </si>
  <si>
    <t>Dried</t>
  </si>
  <si>
    <t>Mackerel</t>
  </si>
  <si>
    <t>Leek</t>
  </si>
  <si>
    <t>Sesame</t>
  </si>
  <si>
    <t>Beef
(domestic)</t>
  </si>
  <si>
    <t>noodles</t>
  </si>
  <si>
    <t>food</t>
  </si>
  <si>
    <t>curd</t>
  </si>
  <si>
    <t>anchovies</t>
  </si>
  <si>
    <t>(welsh onion)</t>
  </si>
  <si>
    <t>oil</t>
  </si>
  <si>
    <r>
      <rPr>
        <sz val="10"/>
        <color indexed="8"/>
        <rFont val="돋움"/>
        <family val="3"/>
      </rPr>
      <t>담배</t>
    </r>
    <r>
      <rPr>
        <sz val="10"/>
        <color indexed="8"/>
        <rFont val="Arial"/>
        <family val="2"/>
      </rPr>
      <t>(</t>
    </r>
    <r>
      <rPr>
        <sz val="10"/>
        <color indexed="8"/>
        <rFont val="돋움"/>
        <family val="3"/>
      </rPr>
      <t>국산</t>
    </r>
    <r>
      <rPr>
        <sz val="10"/>
        <color indexed="8"/>
        <rFont val="Arial"/>
        <family val="2"/>
      </rPr>
      <t>)</t>
    </r>
  </si>
  <si>
    <r>
      <rPr>
        <sz val="10"/>
        <color indexed="8"/>
        <rFont val="돋움"/>
        <family val="3"/>
      </rPr>
      <t>전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세</t>
    </r>
  </si>
  <si>
    <r>
      <rPr>
        <sz val="10"/>
        <color indexed="8"/>
        <rFont val="돋움"/>
        <family val="3"/>
      </rPr>
      <t>가루비누</t>
    </r>
  </si>
  <si>
    <r>
      <rPr>
        <sz val="10"/>
        <color indexed="8"/>
        <rFont val="돋움"/>
        <family val="3"/>
      </rPr>
      <t>외래진료비</t>
    </r>
  </si>
  <si>
    <r>
      <rPr>
        <sz val="10"/>
        <color indexed="8"/>
        <rFont val="돋움"/>
        <family val="3"/>
      </rPr>
      <t>치과진료비</t>
    </r>
  </si>
  <si>
    <r>
      <rPr>
        <sz val="10"/>
        <color indexed="8"/>
        <rFont val="돋움"/>
        <family val="3"/>
      </rPr>
      <t>감기약</t>
    </r>
  </si>
  <si>
    <r>
      <rPr>
        <sz val="10"/>
        <color indexed="8"/>
        <rFont val="돋움"/>
        <family val="3"/>
      </rPr>
      <t>휘발유</t>
    </r>
  </si>
  <si>
    <r>
      <rPr>
        <sz val="10"/>
        <color indexed="8"/>
        <rFont val="돋움"/>
        <family val="3"/>
      </rPr>
      <t>시내버스료</t>
    </r>
  </si>
  <si>
    <r>
      <rPr>
        <sz val="10"/>
        <color indexed="8"/>
        <rFont val="돋움"/>
        <family val="3"/>
      </rPr>
      <t>이동전화료</t>
    </r>
  </si>
  <si>
    <r>
      <rPr>
        <sz val="10"/>
        <color indexed="8"/>
        <rFont val="돋움"/>
        <family val="3"/>
      </rPr>
      <t>영화관람료</t>
    </r>
  </si>
  <si>
    <r>
      <rPr>
        <sz val="10"/>
        <color indexed="8"/>
        <rFont val="돋움"/>
        <family val="3"/>
      </rPr>
      <t>삼겹살</t>
    </r>
  </si>
  <si>
    <r>
      <rPr>
        <sz val="10"/>
        <color indexed="8"/>
        <rFont val="돋움"/>
        <family val="3"/>
      </rPr>
      <t>설렁탕</t>
    </r>
  </si>
  <si>
    <r>
      <rPr>
        <sz val="10"/>
        <color indexed="8"/>
        <rFont val="돋움"/>
        <family val="3"/>
      </rPr>
      <t>미용료</t>
    </r>
  </si>
  <si>
    <r>
      <rPr>
        <sz val="10"/>
        <color indexed="8"/>
        <rFont val="돋움"/>
        <family val="3"/>
      </rPr>
      <t>목욕료</t>
    </r>
  </si>
  <si>
    <t>Soap</t>
  </si>
  <si>
    <t>Out -</t>
  </si>
  <si>
    <t>Dental</t>
  </si>
  <si>
    <t>Cold</t>
  </si>
  <si>
    <t>Gasoline</t>
  </si>
  <si>
    <t>Local</t>
  </si>
  <si>
    <r>
      <t xml:space="preserve">3. </t>
    </r>
    <r>
      <rPr>
        <b/>
        <sz val="18"/>
        <color indexed="8"/>
        <rFont val="굴림"/>
        <family val="3"/>
      </rPr>
      <t>금융기관</t>
    </r>
    <r>
      <rPr>
        <b/>
        <vertAlign val="superscript"/>
        <sz val="18"/>
        <color indexed="8"/>
        <rFont val="Arial"/>
        <family val="2"/>
      </rPr>
      <t xml:space="preserve"> 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예금</t>
    </r>
    <r>
      <rPr>
        <b/>
        <sz val="18"/>
        <color indexed="8"/>
        <rFont val="Arial"/>
        <family val="2"/>
      </rPr>
      <t xml:space="preserve">, </t>
    </r>
    <r>
      <rPr>
        <b/>
        <sz val="18"/>
        <color indexed="8"/>
        <rFont val="굴림"/>
        <family val="3"/>
      </rPr>
      <t>대출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및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어음</t>
    </r>
    <r>
      <rPr>
        <b/>
        <sz val="18"/>
        <color indexed="8"/>
        <rFont val="Arial"/>
        <family val="2"/>
      </rPr>
      <t xml:space="preserve">      Deposits, Loans  and Bill of Financial Institutions</t>
    </r>
  </si>
  <si>
    <r>
      <rPr>
        <sz val="10"/>
        <rFont val="굴림"/>
        <family val="3"/>
      </rP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새마을금고중앙회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제주지역본부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신협중앙회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제주지역본부</t>
    </r>
  </si>
  <si>
    <t>Source : Jeju Regional Headquarter of Korean Federation of Community Credit Cooperatives, 
Local Administrative Div.  Jeju Branch Office National Credit Union Federation Korea</t>
  </si>
  <si>
    <t xml:space="preserve">         Note : 1) Based on customs clearance</t>
  </si>
  <si>
    <t xml:space="preserve">                   3) Total number of Jeju Special Self-Governing Province </t>
  </si>
  <si>
    <r>
      <rPr>
        <sz val="10"/>
        <color indexed="8"/>
        <rFont val="굴림"/>
        <family val="3"/>
      </rPr>
      <t>자료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굴림"/>
        <family val="3"/>
      </rPr>
      <t>한국무역협회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제주지부</t>
    </r>
  </si>
  <si>
    <t xml:space="preserve">            Source : The Korea International Trade Association</t>
  </si>
  <si>
    <t xml:space="preserve">   주 : 1) 품목은 SITC 기준, 분류단위는 제1단위</t>
  </si>
  <si>
    <t xml:space="preserve">         2) 반올림으로 합계가 다를 수 있음</t>
  </si>
  <si>
    <t xml:space="preserve">         3) 제주특별자치도 전체수치임</t>
  </si>
  <si>
    <t xml:space="preserve">   주 : 1) 통관 기준, 사업체 소재지 기준</t>
  </si>
  <si>
    <t xml:space="preserve">         2) 반올림으로 합계가 다를 수 있음.</t>
  </si>
  <si>
    <t xml:space="preserve">       3) 제주특별자치도 전체수치임</t>
  </si>
  <si>
    <t xml:space="preserve">   주 : 1) 2010년 기준년 개편에 따른 서식 변경</t>
  </si>
  <si>
    <t xml:space="preserve">         2) 제주특별자치도 전체수치임</t>
  </si>
  <si>
    <r>
      <t xml:space="preserve">   </t>
    </r>
    <r>
      <rPr>
        <sz val="10"/>
        <color indexed="8"/>
        <rFont val="굴림"/>
        <family val="3"/>
      </rPr>
      <t>주</t>
    </r>
    <r>
      <rPr>
        <sz val="10"/>
        <color indexed="8"/>
        <rFont val="Arial"/>
        <family val="2"/>
      </rPr>
      <t xml:space="preserve"> : 1) </t>
    </r>
    <r>
      <rPr>
        <sz val="10"/>
        <color indexed="8"/>
        <rFont val="굴림"/>
        <family val="3"/>
      </rPr>
      <t>외화예금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및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동업자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예금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제외</t>
    </r>
    <r>
      <rPr>
        <sz val="10"/>
        <color indexed="8"/>
        <rFont val="Arial"/>
        <family val="2"/>
      </rPr>
      <t xml:space="preserve">. </t>
    </r>
    <r>
      <rPr>
        <sz val="10"/>
        <color indexed="8"/>
        <rFont val="굴림"/>
        <family val="3"/>
      </rPr>
      <t>반올림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차이로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합계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수치가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일치하지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않을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수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있음</t>
    </r>
  </si>
  <si>
    <r>
      <t xml:space="preserve">         2) </t>
    </r>
    <r>
      <rPr>
        <sz val="10"/>
        <color indexed="8"/>
        <rFont val="돋움"/>
        <family val="3"/>
      </rPr>
      <t>부도금액기준</t>
    </r>
  </si>
  <si>
    <t xml:space="preserve">   주 : 1) 반올림으로 합계가 다를 수 있음.</t>
  </si>
  <si>
    <r>
      <t xml:space="preserve">2.  </t>
    </r>
    <r>
      <rPr>
        <b/>
        <sz val="18"/>
        <color indexed="8"/>
        <rFont val="굴림"/>
        <family val="3"/>
      </rPr>
      <t>금</t>
    </r>
    <r>
      <rPr>
        <b/>
        <sz val="18"/>
        <color indexed="8"/>
        <rFont val="Arial"/>
        <family val="2"/>
      </rPr>
      <t xml:space="preserve">     </t>
    </r>
    <r>
      <rPr>
        <b/>
        <sz val="18"/>
        <color indexed="8"/>
        <rFont val="굴림"/>
        <family val="3"/>
      </rPr>
      <t>융</t>
    </r>
    <r>
      <rPr>
        <b/>
        <sz val="18"/>
        <color indexed="8"/>
        <rFont val="Arial"/>
        <family val="2"/>
      </rPr>
      <t xml:space="preserve">     </t>
    </r>
    <r>
      <rPr>
        <b/>
        <sz val="18"/>
        <color indexed="8"/>
        <rFont val="굴림"/>
        <family val="3"/>
      </rPr>
      <t>기</t>
    </r>
    <r>
      <rPr>
        <b/>
        <sz val="18"/>
        <color indexed="8"/>
        <rFont val="Arial"/>
        <family val="2"/>
      </rPr>
      <t xml:space="preserve">     </t>
    </r>
    <r>
      <rPr>
        <b/>
        <sz val="18"/>
        <color indexed="8"/>
        <rFont val="굴림"/>
        <family val="3"/>
      </rPr>
      <t>관</t>
    </r>
    <r>
      <rPr>
        <b/>
        <sz val="18"/>
        <color indexed="8"/>
        <rFont val="Arial"/>
        <family val="2"/>
      </rPr>
      <t xml:space="preserve">          Financial Institutions</t>
    </r>
  </si>
  <si>
    <r>
      <t>(</t>
    </r>
    <r>
      <rPr>
        <sz val="10"/>
        <color indexed="8"/>
        <rFont val="굴림"/>
        <family val="3"/>
      </rPr>
      <t>단위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굴림"/>
        <family val="3"/>
      </rPr>
      <t>개소</t>
    </r>
    <r>
      <rPr>
        <sz val="10"/>
        <color indexed="8"/>
        <rFont val="Arial"/>
        <family val="2"/>
      </rPr>
      <t>)</t>
    </r>
  </si>
  <si>
    <r>
      <rPr>
        <sz val="10"/>
        <color indexed="8"/>
        <rFont val="굴림"/>
        <family val="3"/>
      </rPr>
      <t>계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</si>
  <si>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굴림"/>
        <family val="3"/>
      </rPr>
      <t>한국은행</t>
    </r>
  </si>
  <si>
    <r>
      <rPr>
        <sz val="10"/>
        <color indexed="8"/>
        <rFont val="굴림"/>
        <family val="3"/>
      </rPr>
      <t>시</t>
    </r>
    <r>
      <rPr>
        <sz val="10"/>
        <color indexed="8"/>
        <rFont val="Arial"/>
        <family val="2"/>
      </rPr>
      <t xml:space="preserve">                    </t>
    </r>
    <r>
      <rPr>
        <sz val="10"/>
        <color indexed="8"/>
        <rFont val="굴림"/>
        <family val="3"/>
      </rPr>
      <t>중</t>
    </r>
    <r>
      <rPr>
        <sz val="10"/>
        <color indexed="8"/>
        <rFont val="Arial"/>
        <family val="2"/>
      </rPr>
      <t xml:space="preserve">                    </t>
    </r>
    <r>
      <rPr>
        <sz val="10"/>
        <color indexed="8"/>
        <rFont val="굴림"/>
        <family val="3"/>
      </rPr>
      <t>은</t>
    </r>
    <r>
      <rPr>
        <sz val="10"/>
        <color indexed="8"/>
        <rFont val="Arial"/>
        <family val="2"/>
      </rPr>
      <t xml:space="preserve">                    </t>
    </r>
    <r>
      <rPr>
        <sz val="10"/>
        <color indexed="8"/>
        <rFont val="굴림"/>
        <family val="3"/>
      </rPr>
      <t>행</t>
    </r>
  </si>
  <si>
    <r>
      <rPr>
        <sz val="10"/>
        <color indexed="8"/>
        <rFont val="돋움"/>
        <family val="3"/>
      </rPr>
      <t>연</t>
    </r>
    <r>
      <rPr>
        <sz val="10"/>
        <color indexed="8"/>
        <rFont val="Arial"/>
        <family val="2"/>
      </rPr>
      <t xml:space="preserve">    </t>
    </r>
    <r>
      <rPr>
        <sz val="10"/>
        <color indexed="8"/>
        <rFont val="돋움"/>
        <family val="3"/>
      </rPr>
      <t>별</t>
    </r>
  </si>
  <si>
    <t>Nation-wide  commercial  banks</t>
  </si>
  <si>
    <r>
      <rPr>
        <sz val="10"/>
        <color indexed="8"/>
        <rFont val="굴림"/>
        <family val="3"/>
      </rPr>
      <t>우리은행</t>
    </r>
  </si>
  <si>
    <r>
      <rPr>
        <sz val="10"/>
        <color indexed="8"/>
        <rFont val="굴림"/>
        <family val="3"/>
      </rPr>
      <t>스탠다드차타드은행</t>
    </r>
    <r>
      <rPr>
        <vertAlign val="superscript"/>
        <sz val="10"/>
        <color indexed="8"/>
        <rFont val="Arial"/>
        <family val="2"/>
      </rPr>
      <t>1)</t>
    </r>
  </si>
  <si>
    <r>
      <rPr>
        <sz val="10"/>
        <color indexed="8"/>
        <rFont val="돋움"/>
        <family val="3"/>
      </rPr>
      <t>하나은행</t>
    </r>
  </si>
  <si>
    <r>
      <rPr>
        <sz val="10"/>
        <color indexed="8"/>
        <rFont val="돋움"/>
        <family val="3"/>
      </rPr>
      <t>신한은행</t>
    </r>
    <r>
      <rPr>
        <b/>
        <vertAlign val="superscript"/>
        <sz val="10"/>
        <color indexed="8"/>
        <rFont val="Arial"/>
        <family val="2"/>
      </rPr>
      <t>2)</t>
    </r>
  </si>
  <si>
    <r>
      <rPr>
        <sz val="10"/>
        <color indexed="8"/>
        <rFont val="굴림"/>
        <family val="3"/>
      </rPr>
      <t>한국씨티은행</t>
    </r>
    <r>
      <rPr>
        <b/>
        <vertAlign val="superscript"/>
        <sz val="10"/>
        <color indexed="8"/>
        <rFont val="Arial"/>
        <family val="2"/>
      </rPr>
      <t>3)</t>
    </r>
  </si>
  <si>
    <r>
      <rPr>
        <sz val="10"/>
        <color indexed="8"/>
        <rFont val="돋움"/>
        <family val="3"/>
      </rPr>
      <t>시</t>
    </r>
    <r>
      <rPr>
        <sz val="10"/>
        <color indexed="8"/>
        <rFont val="Arial"/>
        <family val="2"/>
      </rPr>
      <t xml:space="preserve">    </t>
    </r>
    <r>
      <rPr>
        <sz val="10"/>
        <color indexed="8"/>
        <rFont val="돋움"/>
        <family val="3"/>
      </rPr>
      <t>별</t>
    </r>
  </si>
  <si>
    <t>Year</t>
  </si>
  <si>
    <t>The Bank</t>
  </si>
  <si>
    <t>Woori</t>
  </si>
  <si>
    <t>Standard Chartered</t>
  </si>
  <si>
    <t>Hana</t>
  </si>
  <si>
    <t>Shinhan</t>
  </si>
  <si>
    <t>Total</t>
  </si>
  <si>
    <t>of Korea</t>
  </si>
  <si>
    <t>Bank</t>
  </si>
  <si>
    <t>Bank Korea</t>
  </si>
  <si>
    <t>Citi Bank Korea</t>
  </si>
  <si>
    <t>2 0 1 2</t>
  </si>
  <si>
    <r>
      <rPr>
        <sz val="10"/>
        <color indexed="8"/>
        <rFont val="굴림"/>
        <family val="3"/>
      </rPr>
      <t>지방은행</t>
    </r>
  </si>
  <si>
    <r>
      <rPr>
        <sz val="10"/>
        <color indexed="8"/>
        <rFont val="굴림"/>
        <family val="3"/>
      </rPr>
      <t>특</t>
    </r>
    <r>
      <rPr>
        <sz val="10"/>
        <color indexed="8"/>
        <rFont val="Arial"/>
        <family val="2"/>
      </rPr>
      <t xml:space="preserve">     </t>
    </r>
    <r>
      <rPr>
        <sz val="10"/>
        <color indexed="8"/>
        <rFont val="굴림"/>
        <family val="3"/>
      </rPr>
      <t>수</t>
    </r>
    <r>
      <rPr>
        <sz val="10"/>
        <color indexed="8"/>
        <rFont val="Arial"/>
        <family val="2"/>
      </rPr>
      <t xml:space="preserve">     </t>
    </r>
    <r>
      <rPr>
        <sz val="10"/>
        <color indexed="8"/>
        <rFont val="굴림"/>
        <family val="3"/>
      </rPr>
      <t>은</t>
    </r>
    <r>
      <rPr>
        <sz val="10"/>
        <color indexed="8"/>
        <rFont val="Arial"/>
        <family val="2"/>
      </rPr>
      <t xml:space="preserve">     </t>
    </r>
    <r>
      <rPr>
        <sz val="10"/>
        <color indexed="8"/>
        <rFont val="굴림"/>
        <family val="3"/>
      </rPr>
      <t>행</t>
    </r>
  </si>
  <si>
    <r>
      <rPr>
        <sz val="10"/>
        <color indexed="8"/>
        <rFont val="굴림"/>
        <family val="3"/>
      </rPr>
      <t>기</t>
    </r>
    <r>
      <rPr>
        <sz val="10"/>
        <color indexed="8"/>
        <rFont val="Arial"/>
        <family val="2"/>
      </rPr>
      <t xml:space="preserve">     </t>
    </r>
    <r>
      <rPr>
        <sz val="10"/>
        <color indexed="8"/>
        <rFont val="굴림"/>
        <family val="3"/>
      </rPr>
      <t>타</t>
    </r>
  </si>
  <si>
    <r>
      <rPr>
        <sz val="10"/>
        <color indexed="8"/>
        <rFont val="돋움"/>
        <family val="3"/>
      </rPr>
      <t>연</t>
    </r>
    <r>
      <rPr>
        <sz val="10"/>
        <color indexed="8"/>
        <rFont val="Arial"/>
        <family val="2"/>
      </rPr>
      <t xml:space="preserve">    </t>
    </r>
    <r>
      <rPr>
        <sz val="10"/>
        <color indexed="8"/>
        <rFont val="돋움"/>
        <family val="3"/>
      </rPr>
      <t>별</t>
    </r>
  </si>
  <si>
    <t>Local banks</t>
  </si>
  <si>
    <t>Specialized banks</t>
  </si>
  <si>
    <t>Other banks</t>
  </si>
  <si>
    <r>
      <rPr>
        <sz val="10"/>
        <color indexed="8"/>
        <rFont val="굴림"/>
        <family val="3"/>
      </rPr>
      <t>외환은행</t>
    </r>
  </si>
  <si>
    <r>
      <rPr>
        <sz val="10"/>
        <color indexed="8"/>
        <rFont val="굴림"/>
        <family val="3"/>
      </rPr>
      <t>국민은행</t>
    </r>
  </si>
  <si>
    <r>
      <rPr>
        <sz val="10"/>
        <color indexed="8"/>
        <rFont val="굴림"/>
        <family val="3"/>
      </rPr>
      <t>제주은행</t>
    </r>
  </si>
  <si>
    <r>
      <rPr>
        <sz val="10"/>
        <color indexed="8"/>
        <rFont val="굴림"/>
        <family val="3"/>
      </rPr>
      <t>중소기업은행</t>
    </r>
  </si>
  <si>
    <r>
      <rPr>
        <sz val="10"/>
        <color indexed="8"/>
        <rFont val="굴림"/>
        <family val="3"/>
      </rPr>
      <t>농협은행</t>
    </r>
    <r>
      <rPr>
        <b/>
        <vertAlign val="superscript"/>
        <sz val="10"/>
        <color indexed="8"/>
        <rFont val="Arial"/>
        <family val="2"/>
      </rPr>
      <t>4)</t>
    </r>
  </si>
  <si>
    <r>
      <rPr>
        <sz val="10"/>
        <color indexed="8"/>
        <rFont val="굴림"/>
        <family val="3"/>
      </rPr>
      <t>수협중앙회</t>
    </r>
  </si>
  <si>
    <r>
      <rPr>
        <sz val="10"/>
        <color indexed="8"/>
        <rFont val="굴림"/>
        <family val="3"/>
      </rPr>
      <t>한국산업은행</t>
    </r>
  </si>
  <si>
    <r>
      <rPr>
        <sz val="10"/>
        <color indexed="8"/>
        <rFont val="굴림"/>
        <family val="3"/>
      </rPr>
      <t>외국은행</t>
    </r>
  </si>
  <si>
    <t>Korea</t>
  </si>
  <si>
    <t>Industrial</t>
  </si>
  <si>
    <t>Foreign</t>
  </si>
  <si>
    <t>Exchange</t>
  </si>
  <si>
    <t>Kookmin</t>
  </si>
  <si>
    <t>development</t>
  </si>
  <si>
    <t>Bank Branches</t>
  </si>
  <si>
    <t>City</t>
  </si>
  <si>
    <t>Jeju Bank</t>
  </si>
  <si>
    <t xml:space="preserve"> of Korea</t>
  </si>
  <si>
    <t>Nonghyup Bank</t>
  </si>
  <si>
    <t>N.F.F.C</t>
  </si>
  <si>
    <t>-</t>
  </si>
  <si>
    <t xml:space="preserve"> </t>
  </si>
  <si>
    <r>
      <rPr>
        <sz val="10"/>
        <color indexed="8"/>
        <rFont val="굴림"/>
        <family val="3"/>
      </rPr>
      <t>자료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굴림"/>
        <family val="3"/>
      </rPr>
      <t>한국은행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제주본부</t>
    </r>
  </si>
  <si>
    <t>Source : The Bank of Korea, Jeju Branch</t>
  </si>
  <si>
    <r>
      <t xml:space="preserve">   </t>
    </r>
    <r>
      <rPr>
        <sz val="10"/>
        <color indexed="8"/>
        <rFont val="돋움"/>
        <family val="3"/>
      </rPr>
      <t>주</t>
    </r>
    <r>
      <rPr>
        <sz val="10"/>
        <color indexed="8"/>
        <rFont val="Arial"/>
        <family val="2"/>
      </rPr>
      <t xml:space="preserve"> : 1) 2012</t>
    </r>
    <r>
      <rPr>
        <sz val="10"/>
        <color indexed="8"/>
        <rFont val="돋움"/>
        <family val="3"/>
      </rPr>
      <t>년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은행명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변경</t>
    </r>
    <r>
      <rPr>
        <sz val="10"/>
        <color indexed="8"/>
        <rFont val="Arial"/>
        <family val="2"/>
      </rPr>
      <t>(SC</t>
    </r>
    <r>
      <rPr>
        <sz val="10"/>
        <color indexed="8"/>
        <rFont val="돋움"/>
        <family val="3"/>
      </rPr>
      <t>제일은행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→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스탠다드차타드은행</t>
    </r>
    <r>
      <rPr>
        <sz val="10"/>
        <color indexed="8"/>
        <rFont val="Arial"/>
        <family val="2"/>
      </rPr>
      <t>)</t>
    </r>
  </si>
  <si>
    <r>
      <t xml:space="preserve">         2) 2006</t>
    </r>
    <r>
      <rPr>
        <sz val="10"/>
        <color indexed="8"/>
        <rFont val="돋움"/>
        <family val="3"/>
      </rPr>
      <t>년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신한은행과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조흥은행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합병</t>
    </r>
  </si>
  <si>
    <r>
      <t xml:space="preserve">         3) 2004</t>
    </r>
    <r>
      <rPr>
        <sz val="10"/>
        <color indexed="8"/>
        <rFont val="돋움"/>
        <family val="3"/>
      </rPr>
      <t>년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은행명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변경</t>
    </r>
  </si>
  <si>
    <t>2) Merged Chohung Bank in 2006</t>
  </si>
  <si>
    <r>
      <t xml:space="preserve">         4) 2012</t>
    </r>
    <r>
      <rPr>
        <sz val="10"/>
        <color indexed="8"/>
        <rFont val="돋움"/>
        <family val="3"/>
      </rPr>
      <t>년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은행명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변경</t>
    </r>
  </si>
  <si>
    <t>3) Changed name to Citibank Korea in 2004</t>
  </si>
  <si>
    <r>
      <t xml:space="preserve">         5) ( )</t>
    </r>
    <r>
      <rPr>
        <sz val="10"/>
        <color indexed="8"/>
        <rFont val="돋움"/>
        <family val="3"/>
      </rPr>
      <t>내는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출장소임</t>
    </r>
  </si>
  <si>
    <t>4) Changed name to NongHyup Bank in 2012</t>
  </si>
  <si>
    <t>1) Changed name to Standard Chartered Bank Korea in 2012 (former SC First Bank)</t>
  </si>
  <si>
    <t>5) Figures in ( ) indicate the number of local offices</t>
  </si>
  <si>
    <t>2 0 1 2</t>
  </si>
</sst>
</file>

<file path=xl/styles.xml><?xml version="1.0" encoding="utf-8"?>
<styleSheet xmlns="http://schemas.openxmlformats.org/spreadsheetml/2006/main">
  <numFmts count="6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;[Red]#,##0.00"/>
    <numFmt numFmtId="178" formatCode="0.0;[Red]0.0"/>
    <numFmt numFmtId="179" formatCode="#,##0.0;[Red]#,##0.0"/>
    <numFmt numFmtId="180" formatCode="#,##0_ "/>
    <numFmt numFmtId="181" formatCode="\(0\)"/>
    <numFmt numFmtId="182" formatCode="#,##0.00_ "/>
    <numFmt numFmtId="183" formatCode="#,##0.0_);[Red]\(#,##0.0\)"/>
    <numFmt numFmtId="184" formatCode="\(#,##0\);[Red]#,##0\)"/>
    <numFmt numFmtId="185" formatCode="\(#,##0\)_);\(#,##0\)"/>
    <numFmt numFmtId="186" formatCode="\-"/>
    <numFmt numFmtId="187" formatCode="#,##0_);[Red]\(#,##0\)"/>
    <numFmt numFmtId="188" formatCode="#,##0;;\-;"/>
    <numFmt numFmtId="189" formatCode="\(#,##0\);;\-;"/>
    <numFmt numFmtId="190" formatCode="#,##0.00;;\-;"/>
    <numFmt numFmtId="191" formatCode="#,##0;\-#,##0;\-;"/>
    <numFmt numFmtId="192" formatCode="0_);\(0\)"/>
    <numFmt numFmtId="193" formatCode="0.0"/>
    <numFmt numFmtId="194" formatCode="0.0_ "/>
    <numFmt numFmtId="195" formatCode="_ * #,##0_ ;_ * \-#,##0_ ;_ * &quot;-&quot;_ ;_ @_ "/>
    <numFmt numFmtId="196" formatCode="_ * #,##0.00_ ;_ * \-#,##0.00_ ;_ * &quot;-&quot;??_ ;_ @_ "/>
    <numFmt numFmtId="197" formatCode="_ * #,##0.00_ ;_ * \-#,##0.00_ ;_ * &quot;-&quot;_ ;_ @_ "/>
    <numFmt numFmtId="198" formatCode="&quot;₩&quot;#,##0;&quot;₩&quot;&quot;₩&quot;\-#,##0"/>
    <numFmt numFmtId="199" formatCode="&quot;₩&quot;#,##0.00;&quot;₩&quot;\-#,##0.00"/>
    <numFmt numFmtId="200" formatCode="&quot;R$&quot;#,##0.00;&quot;R$&quot;\-#,##0.00"/>
    <numFmt numFmtId="201" formatCode="0_);[Red]\(0\)"/>
    <numFmt numFmtId="202" formatCode="#,##0;&quot;△&quot;#,##0;\-;"/>
    <numFmt numFmtId="203" formatCode="m&quot;/&quot;d"/>
    <numFmt numFmtId="204" formatCode="0_ "/>
    <numFmt numFmtId="205" formatCode="#,##0.0;&quot;△&quot;#,##0.0;\-;"/>
    <numFmt numFmtId="206" formatCode="#,##0\ ;;\-\ ;"/>
    <numFmt numFmtId="207" formatCode="#,##0;;\-\ \ ;"/>
    <numFmt numFmtId="208" formatCode="#,##0.0;;\-\ \ ;"/>
    <numFmt numFmtId="209" formatCode="&quot;×&quot;"/>
    <numFmt numFmtId="210" formatCode="#,##0;;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###,###"/>
    <numFmt numFmtId="215" formatCode="#,##0;;\-"/>
    <numFmt numFmtId="216" formatCode="0;[Red]0"/>
    <numFmt numFmtId="217" formatCode="#,##0.0;;\-;"/>
    <numFmt numFmtId="218" formatCode="_-* #,##0_-;&quot;₩&quot;\!\-* #,##0_-;_-* &quot;-&quot;_-;_-@_-"/>
    <numFmt numFmtId="219" formatCode="\(#\)"/>
    <numFmt numFmtId="220" formatCode="#,##0_);\(#,##0\)"/>
    <numFmt numFmtId="221" formatCode="0,000"/>
    <numFmt numFmtId="222" formatCode="#,##0.000_ "/>
    <numFmt numFmtId="223" formatCode="#,##0.0_ "/>
    <numFmt numFmtId="224" formatCode="0.0_);[Red]\(0.0\)"/>
    <numFmt numFmtId="225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226" formatCode="&quot;₩&quot;#,##0;[Red]&quot;₩&quot;&quot;₩&quot;\-#,##0"/>
    <numFmt numFmtId="227" formatCode="&quot;₩&quot;#,##0.0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228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229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230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231" formatCode="_-[$€-2]* #,##0.00_-;\-[$€-2]* #,##0.00_-;_-[$€-2]* &quot;-&quot;??_-"/>
  </numFmts>
  <fonts count="80">
    <font>
      <sz val="11"/>
      <name val="돋움"/>
      <family val="3"/>
    </font>
    <font>
      <sz val="8"/>
      <name val="돋움"/>
      <family val="3"/>
    </font>
    <font>
      <sz val="10"/>
      <name val="Arial"/>
      <family val="2"/>
    </font>
    <font>
      <b/>
      <sz val="18"/>
      <name val="Arial"/>
      <family val="2"/>
    </font>
    <font>
      <sz val="10"/>
      <name val="돋움"/>
      <family val="3"/>
    </font>
    <font>
      <b/>
      <sz val="10"/>
      <color indexed="8"/>
      <name val="Arial"/>
      <family val="2"/>
    </font>
    <font>
      <sz val="10"/>
      <color indexed="8"/>
      <name val="한양신명조,한컴돋움"/>
      <family val="3"/>
    </font>
    <font>
      <sz val="10"/>
      <color indexed="8"/>
      <name val="Arial"/>
      <family val="2"/>
    </font>
    <font>
      <sz val="10"/>
      <color indexed="8"/>
      <name val="HY중고딕"/>
      <family val="1"/>
    </font>
    <font>
      <sz val="10"/>
      <color indexed="8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2"/>
      <name val="바탕체"/>
      <family val="1"/>
    </font>
    <font>
      <sz val="11"/>
      <color indexed="20"/>
      <name val="맑은 고딕"/>
      <family val="3"/>
    </font>
    <font>
      <sz val="14"/>
      <name val="뼻뮝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0"/>
      <name val="굴림체"/>
      <family val="3"/>
    </font>
    <font>
      <sz val="10"/>
      <name val="명조"/>
      <family val="3"/>
    </font>
    <font>
      <sz val="11"/>
      <color indexed="52"/>
      <name val="맑은 고딕"/>
      <family val="3"/>
    </font>
    <font>
      <u val="single"/>
      <sz val="11"/>
      <color indexed="36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2"/>
      <name val="ⓒoUAAA¨u"/>
      <family val="1"/>
    </font>
    <font>
      <sz val="11"/>
      <name val="￥i￠￢￠?o"/>
      <family val="3"/>
    </font>
    <font>
      <sz val="12"/>
      <name val="¹UAAA¼"/>
      <family val="3"/>
    </font>
    <font>
      <sz val="12"/>
      <name val="System"/>
      <family val="2"/>
    </font>
    <font>
      <b/>
      <sz val="12"/>
      <name val="Arial"/>
      <family val="2"/>
    </font>
    <font>
      <b/>
      <sz val="11"/>
      <name val="Helv"/>
      <family val="2"/>
    </font>
    <font>
      <sz val="11"/>
      <color indexed="8"/>
      <name val="Arial"/>
      <family val="2"/>
    </font>
    <font>
      <b/>
      <sz val="18"/>
      <color indexed="8"/>
      <name val="HY중고딕"/>
      <family val="1"/>
    </font>
    <font>
      <b/>
      <sz val="18"/>
      <color indexed="8"/>
      <name val="Arial"/>
      <family val="2"/>
    </font>
    <font>
      <b/>
      <sz val="18"/>
      <color indexed="8"/>
      <name val="굴림"/>
      <family val="3"/>
    </font>
    <font>
      <sz val="10"/>
      <color indexed="8"/>
      <name val="돋움"/>
      <family val="3"/>
    </font>
    <font>
      <sz val="11"/>
      <color indexed="8"/>
      <name val="돋움"/>
      <family val="3"/>
    </font>
    <font>
      <b/>
      <vertAlign val="superscript"/>
      <sz val="18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8"/>
      <name val="한양신명조,한컴돋움"/>
      <family val="3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굴림"/>
      <family val="3"/>
    </font>
    <font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8"/>
      <name val="Arial"/>
      <family val="2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10"/>
      <name val="바탕"/>
      <family val="1"/>
    </font>
    <font>
      <b/>
      <sz val="14"/>
      <name val="바탕"/>
      <family val="1"/>
    </font>
    <font>
      <b/>
      <sz val="16"/>
      <name val="바탕"/>
      <family val="1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sz val="8"/>
      <name val="바탕체"/>
      <family val="1"/>
    </font>
    <font>
      <sz val="18"/>
      <color indexed="8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sz val="16"/>
      <color indexed="10"/>
      <name val="Arial"/>
      <family val="2"/>
    </font>
    <font>
      <sz val="18"/>
      <color indexed="10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sz val="13"/>
      <name val="Arial"/>
      <family val="2"/>
    </font>
    <font>
      <b/>
      <vertAlign val="superscript"/>
      <sz val="10"/>
      <color indexed="8"/>
      <name val="Arial"/>
      <family val="2"/>
    </font>
    <font>
      <sz val="11"/>
      <color indexed="8"/>
      <name val="굴림"/>
      <family val="3"/>
    </font>
    <font>
      <vertAlign val="superscript"/>
      <sz val="10"/>
      <color indexed="8"/>
      <name val="Arial"/>
      <family val="2"/>
    </font>
    <font>
      <sz val="11"/>
      <color theme="1"/>
      <name val="Calibri"/>
      <family val="3"/>
    </font>
    <font>
      <sz val="10"/>
      <color theme="1"/>
      <name val="Arial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/>
      <right style="thin"/>
      <top/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/>
      <protection/>
    </xf>
    <xf numFmtId="0" fontId="35" fillId="0" borderId="0">
      <alignment/>
      <protection/>
    </xf>
    <xf numFmtId="0" fontId="0" fillId="0" borderId="0" applyFill="0" applyBorder="0" applyAlignment="0">
      <protection/>
    </xf>
    <xf numFmtId="0" fontId="61" fillId="0" borderId="0">
      <alignment/>
      <protection/>
    </xf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198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231" fontId="14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62" fillId="16" borderId="0" applyNumberFormat="0" applyBorder="0" applyAlignment="0" applyProtection="0"/>
    <xf numFmtId="0" fontId="63" fillId="0" borderId="0">
      <alignment horizontal="left"/>
      <protection/>
    </xf>
    <xf numFmtId="0" fontId="37" fillId="0" borderId="1" applyNumberFormat="0" applyAlignment="0" applyProtection="0"/>
    <xf numFmtId="0" fontId="37" fillId="0" borderId="2">
      <alignment horizontal="left" vertical="center"/>
      <protection/>
    </xf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0" fontId="62" fillId="16" borderId="3" applyNumberFormat="0" applyBorder="0" applyAlignment="0" applyProtection="0"/>
    <xf numFmtId="0" fontId="38" fillId="0" borderId="4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10" fontId="2" fillId="0" borderId="0" applyFont="0" applyFill="0" applyBorder="0" applyAlignment="0" applyProtection="0"/>
    <xf numFmtId="0" fontId="38" fillId="0" borderId="0">
      <alignment/>
      <protection/>
    </xf>
    <xf numFmtId="0" fontId="2" fillId="0" borderId="5" applyNumberFormat="0" applyFont="0" applyFill="0" applyAlignment="0" applyProtection="0"/>
    <xf numFmtId="0" fontId="64" fillId="0" borderId="6">
      <alignment horizontal="left"/>
      <protection/>
    </xf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0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1" borderId="7" applyNumberFormat="0" applyAlignment="0" applyProtection="0"/>
    <xf numFmtId="225" fontId="14" fillId="0" borderId="0">
      <alignment/>
      <protection locked="0"/>
    </xf>
    <xf numFmtId="0" fontId="56" fillId="0" borderId="0">
      <alignment/>
      <protection locked="0"/>
    </xf>
    <xf numFmtId="0" fontId="56" fillId="0" borderId="0">
      <alignment/>
      <protection locked="0"/>
    </xf>
    <xf numFmtId="200" fontId="14" fillId="0" borderId="0">
      <alignment/>
      <protection/>
    </xf>
    <xf numFmtId="200" fontId="14" fillId="0" borderId="0">
      <alignment/>
      <protection/>
    </xf>
    <xf numFmtId="200" fontId="14" fillId="0" borderId="0">
      <alignment/>
      <protection/>
    </xf>
    <xf numFmtId="200" fontId="14" fillId="0" borderId="0">
      <alignment/>
      <protection/>
    </xf>
    <xf numFmtId="200" fontId="14" fillId="0" borderId="0">
      <alignment/>
      <protection/>
    </xf>
    <xf numFmtId="200" fontId="14" fillId="0" borderId="0">
      <alignment/>
      <protection/>
    </xf>
    <xf numFmtId="200" fontId="14" fillId="0" borderId="0">
      <alignment/>
      <protection/>
    </xf>
    <xf numFmtId="200" fontId="14" fillId="0" borderId="0">
      <alignment/>
      <protection/>
    </xf>
    <xf numFmtId="200" fontId="14" fillId="0" borderId="0">
      <alignment/>
      <protection/>
    </xf>
    <xf numFmtId="200" fontId="14" fillId="0" borderId="0">
      <alignment/>
      <protection/>
    </xf>
    <xf numFmtId="200" fontId="14" fillId="0" borderId="0">
      <alignment/>
      <protection/>
    </xf>
    <xf numFmtId="0" fontId="15" fillId="3" borderId="0" applyNumberFormat="0" applyBorder="0" applyAlignment="0" applyProtection="0"/>
    <xf numFmtId="0" fontId="57" fillId="0" borderId="0">
      <alignment/>
      <protection locked="0"/>
    </xf>
    <xf numFmtId="0" fontId="57" fillId="0" borderId="0">
      <alignment/>
      <protection locked="0"/>
    </xf>
    <xf numFmtId="40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0" fontId="0" fillId="22" borderId="8" applyNumberFormat="0" applyFont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58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23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24" borderId="9" applyNumberFormat="0" applyAlignment="0" applyProtection="0"/>
    <xf numFmtId="226" fontId="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1" fillId="0" borderId="10">
      <alignment/>
      <protection/>
    </xf>
    <xf numFmtId="0" fontId="22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5" fillId="7" borderId="7" applyNumberFormat="0" applyAlignment="0" applyProtection="0"/>
    <xf numFmtId="4" fontId="57" fillId="0" borderId="0">
      <alignment/>
      <protection locked="0"/>
    </xf>
    <xf numFmtId="227" fontId="14" fillId="0" borderId="0">
      <alignment/>
      <protection locked="0"/>
    </xf>
    <xf numFmtId="0" fontId="59" fillId="0" borderId="0">
      <alignment vertical="center"/>
      <protection/>
    </xf>
    <xf numFmtId="0" fontId="26" fillId="0" borderId="0" applyNumberFormat="0" applyFill="0" applyBorder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21" borderId="16" applyNumberFormat="0" applyAlignment="0" applyProtection="0"/>
    <xf numFmtId="41" fontId="0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60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0" fillId="0" borderId="0" applyFont="0" applyFill="0" applyBorder="0" applyAlignment="0" applyProtection="0"/>
    <xf numFmtId="228" fontId="14" fillId="0" borderId="0">
      <alignment/>
      <protection locked="0"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76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76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32" fillId="0" borderId="0" applyNumberFormat="0" applyFill="0" applyBorder="0" applyAlignment="0" applyProtection="0"/>
    <xf numFmtId="0" fontId="57" fillId="0" borderId="5">
      <alignment/>
      <protection locked="0"/>
    </xf>
    <xf numFmtId="229" fontId="14" fillId="0" borderId="0">
      <alignment/>
      <protection locked="0"/>
    </xf>
    <xf numFmtId="230" fontId="14" fillId="0" borderId="0">
      <alignment/>
      <protection locked="0"/>
    </xf>
  </cellStyleXfs>
  <cellXfs count="661">
    <xf numFmtId="0" fontId="0" fillId="0" borderId="0" xfId="0" applyAlignment="1">
      <alignment/>
    </xf>
    <xf numFmtId="0" fontId="39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9" fillId="0" borderId="17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shrinkToFit="1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/>
    </xf>
    <xf numFmtId="0" fontId="7" fillId="0" borderId="23" xfId="0" applyFont="1" applyFill="1" applyBorder="1" applyAlignment="1" quotePrefix="1">
      <alignment horizontal="center" vertical="center" shrinkToFit="1"/>
    </xf>
    <xf numFmtId="0" fontId="7" fillId="0" borderId="24" xfId="0" applyFont="1" applyFill="1" applyBorder="1" applyAlignment="1">
      <alignment horizontal="center" vertical="center" shrinkToFit="1"/>
    </xf>
    <xf numFmtId="0" fontId="7" fillId="0" borderId="25" xfId="0" applyFont="1" applyFill="1" applyBorder="1" applyAlignment="1">
      <alignment horizontal="center" vertical="center" shrinkToFit="1"/>
    </xf>
    <xf numFmtId="0" fontId="39" fillId="0" borderId="0" xfId="0" applyFont="1" applyFill="1" applyBorder="1" applyAlignment="1">
      <alignment vertical="center"/>
    </xf>
    <xf numFmtId="0" fontId="39" fillId="0" borderId="0" xfId="0" applyFont="1" applyFill="1" applyAlignment="1">
      <alignment/>
    </xf>
    <xf numFmtId="0" fontId="51" fillId="16" borderId="0" xfId="162" applyFont="1" applyFill="1" applyAlignment="1">
      <alignment vertical="center"/>
      <protection/>
    </xf>
    <xf numFmtId="0" fontId="7" fillId="0" borderId="24" xfId="0" applyFont="1" applyFill="1" applyBorder="1" applyAlignment="1">
      <alignment horizontal="center" vertical="center" wrapText="1" shrinkToFit="1"/>
    </xf>
    <xf numFmtId="0" fontId="9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67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0" fontId="52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0" fontId="51" fillId="0" borderId="0" xfId="137" applyFont="1" applyFill="1" applyAlignment="1">
      <alignment horizontal="left" vertical="center"/>
      <protection/>
    </xf>
    <xf numFmtId="0" fontId="51" fillId="0" borderId="0" xfId="137" applyFont="1" applyFill="1" applyAlignment="1">
      <alignment horizontal="right" vertical="center"/>
      <protection/>
    </xf>
    <xf numFmtId="0" fontId="51" fillId="0" borderId="0" xfId="137" applyFont="1" applyFill="1">
      <alignment vertical="center"/>
      <protection/>
    </xf>
    <xf numFmtId="0" fontId="51" fillId="0" borderId="0" xfId="162" applyFont="1" applyFill="1" applyAlignment="1">
      <alignment vertical="center"/>
      <protection/>
    </xf>
    <xf numFmtId="0" fontId="72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21" xfId="0" applyFont="1" applyFill="1" applyBorder="1" applyAlignment="1" quotePrefix="1">
      <alignment horizontal="right" vertical="center"/>
    </xf>
    <xf numFmtId="0" fontId="51" fillId="0" borderId="27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51" fillId="0" borderId="19" xfId="0" applyFont="1" applyFill="1" applyBorder="1" applyAlignment="1">
      <alignment horizontal="center" vertical="center" shrinkToFit="1"/>
    </xf>
    <xf numFmtId="0" fontId="51" fillId="0" borderId="22" xfId="0" applyFont="1" applyFill="1" applyBorder="1" applyAlignment="1">
      <alignment horizontal="center" vertical="center" shrinkToFit="1"/>
    </xf>
    <xf numFmtId="0" fontId="51" fillId="0" borderId="17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22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 shrinkToFit="1"/>
    </xf>
    <xf numFmtId="186" fontId="7" fillId="0" borderId="0" xfId="0" applyNumberFormat="1" applyFont="1" applyFill="1" applyBorder="1" applyAlignment="1">
      <alignment horizontal="center" vertical="center" shrinkToFit="1"/>
    </xf>
    <xf numFmtId="188" fontId="7" fillId="0" borderId="23" xfId="163" applyNumberFormat="1" applyFont="1" applyFill="1" applyBorder="1" applyAlignment="1">
      <alignment horizontal="center" vertical="center"/>
      <protection/>
    </xf>
    <xf numFmtId="188" fontId="7" fillId="0" borderId="0" xfId="163" applyNumberFormat="1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center" vertical="center"/>
    </xf>
    <xf numFmtId="188" fontId="7" fillId="0" borderId="0" xfId="0" applyNumberFormat="1" applyFont="1" applyFill="1" applyBorder="1" applyAlignment="1">
      <alignment horizontal="center" vertical="center" wrapText="1"/>
    </xf>
    <xf numFmtId="188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8" fillId="0" borderId="0" xfId="0" applyFont="1" applyFill="1" applyAlignment="1">
      <alignment vertical="center"/>
    </xf>
    <xf numFmtId="0" fontId="48" fillId="0" borderId="0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188" fontId="49" fillId="0" borderId="21" xfId="0" applyNumberFormat="1" applyFont="1" applyFill="1" applyBorder="1" applyAlignment="1">
      <alignment horizontal="center" vertical="center" wrapText="1"/>
    </xf>
    <xf numFmtId="188" fontId="5" fillId="0" borderId="21" xfId="0" applyNumberFormat="1" applyFont="1" applyFill="1" applyBorder="1" applyAlignment="1">
      <alignment horizontal="center" vertical="center" wrapText="1"/>
    </xf>
    <xf numFmtId="187" fontId="49" fillId="0" borderId="21" xfId="0" applyNumberFormat="1" applyFont="1" applyFill="1" applyBorder="1" applyAlignment="1">
      <alignment horizontal="center" vertical="center" wrapText="1"/>
    </xf>
    <xf numFmtId="188" fontId="49" fillId="0" borderId="22" xfId="0" applyNumberFormat="1" applyFont="1" applyFill="1" applyBorder="1" applyAlignment="1">
      <alignment horizontal="center" vertical="center" wrapText="1"/>
    </xf>
    <xf numFmtId="0" fontId="49" fillId="0" borderId="21" xfId="0" applyFont="1" applyFill="1" applyBorder="1" applyAlignment="1">
      <alignment horizontal="center" vertical="center" shrinkToFit="1"/>
    </xf>
    <xf numFmtId="0" fontId="49" fillId="0" borderId="0" xfId="0" applyFont="1" applyFill="1" applyAlignment="1">
      <alignment vertical="center"/>
    </xf>
    <xf numFmtId="0" fontId="49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51" fillId="0" borderId="19" xfId="0" applyFont="1" applyFill="1" applyBorder="1" applyAlignment="1" quotePrefix="1">
      <alignment horizontal="center" vertical="center" shrinkToFit="1"/>
    </xf>
    <xf numFmtId="0" fontId="51" fillId="0" borderId="20" xfId="0" applyFont="1" applyFill="1" applyBorder="1" applyAlignment="1">
      <alignment horizontal="center" vertical="center" shrinkToFit="1"/>
    </xf>
    <xf numFmtId="0" fontId="51" fillId="0" borderId="24" xfId="0" applyFont="1" applyFill="1" applyBorder="1" applyAlignment="1">
      <alignment horizontal="center" vertical="center" shrinkToFit="1"/>
    </xf>
    <xf numFmtId="187" fontId="7" fillId="0" borderId="0" xfId="108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88" fontId="7" fillId="0" borderId="23" xfId="0" applyNumberFormat="1" applyFont="1" applyFill="1" applyBorder="1" applyAlignment="1">
      <alignment horizontal="center" vertical="center" wrapText="1"/>
    </xf>
    <xf numFmtId="0" fontId="7" fillId="0" borderId="0" xfId="163" applyFont="1" applyFill="1" applyBorder="1" applyAlignment="1">
      <alignment horizontal="center" vertical="center"/>
      <protection/>
    </xf>
    <xf numFmtId="187" fontId="7" fillId="0" borderId="0" xfId="163" applyNumberFormat="1" applyFont="1" applyFill="1" applyBorder="1" applyAlignment="1">
      <alignment horizontal="center" vertical="center"/>
      <protection/>
    </xf>
    <xf numFmtId="187" fontId="7" fillId="0" borderId="19" xfId="163" applyNumberFormat="1" applyFont="1" applyFill="1" applyBorder="1" applyAlignment="1">
      <alignment horizontal="center" vertical="center"/>
      <protection/>
    </xf>
    <xf numFmtId="0" fontId="2" fillId="0" borderId="19" xfId="0" applyFont="1" applyFill="1" applyBorder="1" applyAlignment="1">
      <alignment horizontal="center" vertical="center"/>
    </xf>
    <xf numFmtId="0" fontId="49" fillId="0" borderId="22" xfId="0" applyFont="1" applyFill="1" applyBorder="1" applyAlignment="1">
      <alignment horizontal="center" vertical="center"/>
    </xf>
    <xf numFmtId="188" fontId="49" fillId="0" borderId="25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1" fillId="0" borderId="0" xfId="0" applyFont="1" applyFill="1" applyBorder="1" applyAlignment="1" quotePrefix="1">
      <alignment horizontal="left" vertical="center"/>
    </xf>
    <xf numFmtId="0" fontId="51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center" vertical="center"/>
    </xf>
    <xf numFmtId="0" fontId="49" fillId="0" borderId="19" xfId="0" applyFont="1" applyFill="1" applyBorder="1" applyAlignment="1">
      <alignment horizontal="center" vertical="center"/>
    </xf>
    <xf numFmtId="0" fontId="50" fillId="0" borderId="0" xfId="0" applyFont="1" applyFill="1" applyAlignment="1">
      <alignment vertical="center"/>
    </xf>
    <xf numFmtId="0" fontId="7" fillId="0" borderId="26" xfId="0" applyFont="1" applyFill="1" applyBorder="1" applyAlignment="1">
      <alignment horizontal="center" vertical="center" shrinkToFit="1"/>
    </xf>
    <xf numFmtId="0" fontId="7" fillId="0" borderId="26" xfId="0" applyFont="1" applyFill="1" applyBorder="1" applyAlignment="1">
      <alignment vertical="center"/>
    </xf>
    <xf numFmtId="0" fontId="7" fillId="0" borderId="21" xfId="0" applyFont="1" applyFill="1" applyBorder="1" applyAlignment="1">
      <alignment horizontal="center" vertical="center" shrinkToFit="1"/>
    </xf>
    <xf numFmtId="0" fontId="7" fillId="0" borderId="21" xfId="0" applyFont="1" applyFill="1" applyBorder="1" applyAlignment="1">
      <alignment vertical="center" shrinkToFit="1"/>
    </xf>
    <xf numFmtId="176" fontId="7" fillId="0" borderId="23" xfId="0" applyNumberFormat="1" applyFont="1" applyFill="1" applyBorder="1" applyAlignment="1">
      <alignment horizontal="right" vertical="center" shrinkToFit="1"/>
    </xf>
    <xf numFmtId="176" fontId="7" fillId="0" borderId="0" xfId="0" applyNumberFormat="1" applyFont="1" applyFill="1" applyBorder="1" applyAlignment="1">
      <alignment horizontal="right" vertical="center" shrinkToFit="1"/>
    </xf>
    <xf numFmtId="176" fontId="7" fillId="0" borderId="0" xfId="0" applyNumberFormat="1" applyFont="1" applyFill="1" applyBorder="1" applyAlignment="1">
      <alignment horizontal="center" vertical="center" shrinkToFit="1"/>
    </xf>
    <xf numFmtId="176" fontId="7" fillId="0" borderId="26" xfId="0" applyNumberFormat="1" applyFont="1" applyFill="1" applyBorder="1" applyAlignment="1">
      <alignment horizontal="right" vertical="center" shrinkToFit="1"/>
    </xf>
    <xf numFmtId="188" fontId="7" fillId="0" borderId="0" xfId="0" applyNumberFormat="1" applyFont="1" applyFill="1" applyBorder="1" applyAlignment="1">
      <alignment horizontal="right" vertical="center" shrinkToFit="1"/>
    </xf>
    <xf numFmtId="188" fontId="7" fillId="0" borderId="0" xfId="0" applyNumberFormat="1" applyFont="1" applyFill="1" applyBorder="1" applyAlignment="1">
      <alignment horizontal="center" vertical="center" shrinkToFit="1"/>
    </xf>
    <xf numFmtId="0" fontId="7" fillId="0" borderId="26" xfId="0" applyFont="1" applyFill="1" applyBorder="1" applyAlignment="1">
      <alignment vertical="center" shrinkToFit="1"/>
    </xf>
    <xf numFmtId="0" fontId="7" fillId="0" borderId="26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 shrinkToFit="1"/>
    </xf>
    <xf numFmtId="0" fontId="7" fillId="0" borderId="0" xfId="0" applyFont="1" applyFill="1" applyAlignment="1">
      <alignment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left" vertical="center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 quotePrefix="1">
      <alignment horizontal="center" vertical="center" shrinkToFit="1"/>
    </xf>
    <xf numFmtId="0" fontId="7" fillId="0" borderId="0" xfId="0" applyFont="1" applyFill="1" applyBorder="1" applyAlignment="1" quotePrefix="1">
      <alignment horizontal="center" vertical="center" shrinkToFit="1"/>
    </xf>
    <xf numFmtId="0" fontId="7" fillId="0" borderId="24" xfId="0" applyFont="1" applyFill="1" applyBorder="1" applyAlignment="1" quotePrefix="1">
      <alignment horizontal="center" vertical="center" shrinkToFit="1"/>
    </xf>
    <xf numFmtId="187" fontId="7" fillId="0" borderId="23" xfId="0" applyNumberFormat="1" applyFont="1" applyFill="1" applyBorder="1" applyAlignment="1">
      <alignment horizontal="center" vertical="center" shrinkToFit="1"/>
    </xf>
    <xf numFmtId="187" fontId="7" fillId="0" borderId="0" xfId="0" applyNumberFormat="1" applyFont="1" applyFill="1" applyBorder="1" applyAlignment="1">
      <alignment horizontal="center" vertical="center" shrinkToFit="1"/>
    </xf>
    <xf numFmtId="183" fontId="7" fillId="0" borderId="0" xfId="0" applyNumberFormat="1" applyFont="1" applyFill="1" applyBorder="1" applyAlignment="1">
      <alignment horizontal="center" vertical="center" shrinkToFit="1"/>
    </xf>
    <xf numFmtId="177" fontId="7" fillId="0" borderId="19" xfId="0" applyNumberFormat="1" applyFont="1" applyFill="1" applyBorder="1" applyAlignment="1">
      <alignment horizontal="center" vertical="center" shrinkToFit="1"/>
    </xf>
    <xf numFmtId="187" fontId="7" fillId="0" borderId="23" xfId="0" applyNumberFormat="1" applyFont="1" applyFill="1" applyBorder="1" applyAlignment="1">
      <alignment horizontal="right" vertical="center" wrapText="1" indent="1" shrinkToFit="1"/>
    </xf>
    <xf numFmtId="187" fontId="7" fillId="0" borderId="0" xfId="0" applyNumberFormat="1" applyFont="1" applyFill="1" applyBorder="1" applyAlignment="1">
      <alignment horizontal="right" vertical="center" wrapText="1" indent="1" shrinkToFit="1"/>
    </xf>
    <xf numFmtId="176" fontId="7" fillId="0" borderId="0" xfId="0" applyNumberFormat="1" applyFont="1" applyFill="1" applyBorder="1" applyAlignment="1">
      <alignment horizontal="right" vertical="center" wrapText="1" indent="1" shrinkToFit="1"/>
    </xf>
    <xf numFmtId="183" fontId="7" fillId="0" borderId="0" xfId="0" applyNumberFormat="1" applyFont="1" applyFill="1" applyBorder="1" applyAlignment="1">
      <alignment horizontal="right" vertical="center" wrapText="1" indent="1" shrinkToFit="1"/>
    </xf>
    <xf numFmtId="177" fontId="7" fillId="0" borderId="19" xfId="0" applyNumberFormat="1" applyFont="1" applyFill="1" applyBorder="1" applyAlignment="1">
      <alignment horizontal="right" vertical="center" wrapText="1" indent="1" shrinkToFit="1"/>
    </xf>
    <xf numFmtId="188" fontId="7" fillId="0" borderId="23" xfId="0" applyNumberFormat="1" applyFont="1" applyFill="1" applyBorder="1" applyAlignment="1">
      <alignment horizontal="right" vertical="center" wrapText="1" indent="1" shrinkToFit="1"/>
    </xf>
    <xf numFmtId="188" fontId="7" fillId="0" borderId="0" xfId="0" applyNumberFormat="1" applyFont="1" applyFill="1" applyBorder="1" applyAlignment="1">
      <alignment horizontal="right" vertical="center" wrapText="1" indent="1" shrinkToFit="1"/>
    </xf>
    <xf numFmtId="179" fontId="7" fillId="0" borderId="0" xfId="0" applyNumberFormat="1" applyFont="1" applyFill="1" applyBorder="1" applyAlignment="1">
      <alignment horizontal="right" vertical="center" wrapText="1" indent="1" shrinkToFit="1"/>
    </xf>
    <xf numFmtId="190" fontId="7" fillId="0" borderId="19" xfId="0" applyNumberFormat="1" applyFont="1" applyFill="1" applyBorder="1" applyAlignment="1">
      <alignment horizontal="right" vertical="center" wrapText="1" indent="1"/>
    </xf>
    <xf numFmtId="0" fontId="5" fillId="0" borderId="19" xfId="0" applyFont="1" applyFill="1" applyBorder="1" applyAlignment="1">
      <alignment horizontal="center" vertical="center"/>
    </xf>
    <xf numFmtId="188" fontId="5" fillId="0" borderId="23" xfId="0" applyNumberFormat="1" applyFont="1" applyFill="1" applyBorder="1" applyAlignment="1">
      <alignment horizontal="right" vertical="center" wrapText="1" indent="1" shrinkToFit="1"/>
    </xf>
    <xf numFmtId="188" fontId="5" fillId="0" borderId="0" xfId="0" applyNumberFormat="1" applyFont="1" applyFill="1" applyBorder="1" applyAlignment="1">
      <alignment horizontal="right" vertical="center" wrapText="1" indent="1" shrinkToFit="1"/>
    </xf>
    <xf numFmtId="179" fontId="5" fillId="0" borderId="0" xfId="0" applyNumberFormat="1" applyFont="1" applyFill="1" applyBorder="1" applyAlignment="1">
      <alignment horizontal="right" vertical="center" wrapText="1" indent="1" shrinkToFit="1"/>
    </xf>
    <xf numFmtId="190" fontId="5" fillId="0" borderId="19" xfId="0" applyNumberFormat="1" applyFont="1" applyFill="1" applyBorder="1" applyAlignment="1">
      <alignment horizontal="right" vertical="center" wrapText="1" indent="1"/>
    </xf>
    <xf numFmtId="0" fontId="5" fillId="0" borderId="0" xfId="0" applyFont="1" applyFill="1" applyAlignment="1">
      <alignment vertical="center"/>
    </xf>
    <xf numFmtId="182" fontId="7" fillId="0" borderId="19" xfId="0" applyNumberFormat="1" applyFont="1" applyFill="1" applyBorder="1" applyAlignment="1">
      <alignment horizontal="right" vertical="center" wrapText="1" indent="1" shrinkToFit="1"/>
    </xf>
    <xf numFmtId="183" fontId="2" fillId="0" borderId="0" xfId="0" applyNumberFormat="1" applyFont="1" applyFill="1" applyBorder="1" applyAlignment="1">
      <alignment horizontal="right" vertical="center" wrapText="1" indent="1" shrinkToFit="1"/>
    </xf>
    <xf numFmtId="182" fontId="2" fillId="0" borderId="19" xfId="0" applyNumberFormat="1" applyFont="1" applyFill="1" applyBorder="1" applyAlignment="1">
      <alignment horizontal="right" vertical="center" wrapText="1" indent="1" shrinkToFit="1"/>
    </xf>
    <xf numFmtId="187" fontId="7" fillId="0" borderId="25" xfId="0" applyNumberFormat="1" applyFont="1" applyFill="1" applyBorder="1" applyAlignment="1">
      <alignment horizontal="right" vertical="center" wrapText="1" indent="1" shrinkToFit="1"/>
    </xf>
    <xf numFmtId="188" fontId="7" fillId="0" borderId="21" xfId="0" applyNumberFormat="1" applyFont="1" applyFill="1" applyBorder="1" applyAlignment="1">
      <alignment horizontal="right" vertical="center" wrapText="1" indent="1" shrinkToFit="1"/>
    </xf>
    <xf numFmtId="187" fontId="7" fillId="0" borderId="21" xfId="0" applyNumberFormat="1" applyFont="1" applyFill="1" applyBorder="1" applyAlignment="1">
      <alignment horizontal="right" vertical="center" wrapText="1" indent="1" shrinkToFit="1"/>
    </xf>
    <xf numFmtId="183" fontId="2" fillId="0" borderId="21" xfId="0" applyNumberFormat="1" applyFont="1" applyFill="1" applyBorder="1" applyAlignment="1">
      <alignment horizontal="right" vertical="center" wrapText="1" indent="1" shrinkToFit="1"/>
    </xf>
    <xf numFmtId="183" fontId="7" fillId="0" borderId="21" xfId="0" applyNumberFormat="1" applyFont="1" applyFill="1" applyBorder="1" applyAlignment="1">
      <alignment horizontal="right" vertical="center" wrapText="1" indent="1" shrinkToFit="1"/>
    </xf>
    <xf numFmtId="182" fontId="2" fillId="0" borderId="22" xfId="0" applyNumberFormat="1" applyFont="1" applyFill="1" applyBorder="1" applyAlignment="1">
      <alignment horizontal="right" vertical="center" wrapText="1" indent="1" shrinkToFit="1"/>
    </xf>
    <xf numFmtId="0" fontId="7" fillId="0" borderId="26" xfId="0" applyFont="1" applyFill="1" applyBorder="1" applyAlignment="1" quotePrefix="1">
      <alignment vertical="center"/>
    </xf>
    <xf numFmtId="0" fontId="7" fillId="0" borderId="0" xfId="0" applyFont="1" applyFill="1" applyAlignment="1" quotePrefix="1">
      <alignment horizontal="left" vertical="center"/>
    </xf>
    <xf numFmtId="0" fontId="7" fillId="0" borderId="0" xfId="0" applyFont="1" applyFill="1" applyAlignment="1" quotePrefix="1">
      <alignment vertical="center"/>
    </xf>
    <xf numFmtId="0" fontId="9" fillId="0" borderId="0" xfId="0" applyFont="1" applyFill="1" applyAlignment="1">
      <alignment vertical="center" shrinkToFit="1"/>
    </xf>
    <xf numFmtId="0" fontId="9" fillId="0" borderId="0" xfId="0" applyFont="1" applyFill="1" applyAlignment="1">
      <alignment horizontal="left" vertical="center"/>
    </xf>
    <xf numFmtId="0" fontId="44" fillId="0" borderId="0" xfId="0" applyFont="1" applyFill="1" applyAlignment="1">
      <alignment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 quotePrefix="1">
      <alignment horizontal="right" vertical="center"/>
    </xf>
    <xf numFmtId="0" fontId="7" fillId="0" borderId="24" xfId="0" applyFont="1" applyFill="1" applyBorder="1" applyAlignment="1" quotePrefix="1">
      <alignment horizontal="center" vertical="center" wrapText="1" shrinkToFit="1"/>
    </xf>
    <xf numFmtId="0" fontId="7" fillId="0" borderId="21" xfId="0" applyFont="1" applyFill="1" applyBorder="1" applyAlignment="1" quotePrefix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52" fillId="0" borderId="19" xfId="0" applyFont="1" applyFill="1" applyBorder="1" applyAlignment="1">
      <alignment horizontal="center" vertical="center"/>
    </xf>
    <xf numFmtId="188" fontId="39" fillId="0" borderId="23" xfId="161" applyNumberFormat="1" applyFont="1" applyFill="1" applyBorder="1" applyAlignment="1">
      <alignment horizontal="center" vertical="center"/>
      <protection/>
    </xf>
    <xf numFmtId="188" fontId="39" fillId="0" borderId="0" xfId="161" applyNumberFormat="1" applyFont="1" applyFill="1" applyBorder="1" applyAlignment="1">
      <alignment horizontal="center" vertical="center"/>
      <protection/>
    </xf>
    <xf numFmtId="180" fontId="52" fillId="0" borderId="23" xfId="0" applyNumberFormat="1" applyFont="1" applyFill="1" applyBorder="1" applyAlignment="1">
      <alignment horizontal="center" vertical="center"/>
    </xf>
    <xf numFmtId="180" fontId="52" fillId="0" borderId="0" xfId="0" applyNumberFormat="1" applyFont="1" applyFill="1" applyBorder="1" applyAlignment="1">
      <alignment horizontal="center" vertical="center"/>
    </xf>
    <xf numFmtId="180" fontId="52" fillId="0" borderId="19" xfId="0" applyNumberFormat="1" applyFont="1" applyFill="1" applyBorder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vertical="center"/>
    </xf>
    <xf numFmtId="0" fontId="53" fillId="0" borderId="22" xfId="0" applyFont="1" applyFill="1" applyBorder="1" applyAlignment="1">
      <alignment horizontal="center" vertical="center"/>
    </xf>
    <xf numFmtId="0" fontId="53" fillId="0" borderId="0" xfId="0" applyFont="1" applyFill="1" applyAlignment="1">
      <alignment vertical="center"/>
    </xf>
    <xf numFmtId="0" fontId="53" fillId="0" borderId="21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vertical="center"/>
    </xf>
    <xf numFmtId="0" fontId="7" fillId="0" borderId="23" xfId="0" applyFont="1" applyFill="1" applyBorder="1" applyAlignment="1">
      <alignment horizontal="left" vertical="center"/>
    </xf>
    <xf numFmtId="179" fontId="7" fillId="0" borderId="18" xfId="0" applyNumberFormat="1" applyFont="1" applyFill="1" applyBorder="1" applyAlignment="1">
      <alignment horizontal="right" vertical="center" wrapText="1" indent="1"/>
    </xf>
    <xf numFmtId="179" fontId="7" fillId="0" borderId="26" xfId="0" applyNumberFormat="1" applyFont="1" applyFill="1" applyBorder="1" applyAlignment="1">
      <alignment horizontal="right" vertical="center" wrapText="1" indent="1"/>
    </xf>
    <xf numFmtId="179" fontId="7" fillId="0" borderId="27" xfId="0" applyNumberFormat="1" applyFont="1" applyFill="1" applyBorder="1" applyAlignment="1">
      <alignment horizontal="right" vertical="center" wrapText="1" indent="1"/>
    </xf>
    <xf numFmtId="223" fontId="70" fillId="0" borderId="23" xfId="141" applyNumberFormat="1" applyFont="1" applyFill="1" applyBorder="1" applyAlignment="1">
      <alignment horizontal="right" vertical="center" wrapText="1" indent="1"/>
      <protection/>
    </xf>
    <xf numFmtId="223" fontId="70" fillId="0" borderId="0" xfId="141" applyNumberFormat="1" applyFont="1" applyFill="1" applyBorder="1" applyAlignment="1">
      <alignment horizontal="right" vertical="center" wrapText="1" indent="1"/>
      <protection/>
    </xf>
    <xf numFmtId="223" fontId="70" fillId="0" borderId="19" xfId="141" applyNumberFormat="1" applyFont="1" applyFill="1" applyBorder="1" applyAlignment="1">
      <alignment horizontal="right" vertical="center" wrapText="1" indent="1"/>
      <protection/>
    </xf>
    <xf numFmtId="0" fontId="48" fillId="0" borderId="0" xfId="0" applyFont="1" applyFill="1" applyAlignment="1">
      <alignment vertical="center" shrinkToFit="1"/>
    </xf>
    <xf numFmtId="0" fontId="49" fillId="0" borderId="19" xfId="0" applyFont="1" applyFill="1" applyBorder="1" applyAlignment="1">
      <alignment horizontal="center" vertical="center" shrinkToFit="1"/>
    </xf>
    <xf numFmtId="223" fontId="71" fillId="0" borderId="23" xfId="149" applyNumberFormat="1" applyFont="1" applyFill="1" applyBorder="1" applyAlignment="1">
      <alignment horizontal="right" vertical="center" wrapText="1" indent="1"/>
      <protection/>
    </xf>
    <xf numFmtId="223" fontId="71" fillId="0" borderId="0" xfId="149" applyNumberFormat="1" applyFont="1" applyFill="1" applyBorder="1" applyAlignment="1">
      <alignment horizontal="right" vertical="center" wrapText="1" indent="1"/>
      <protection/>
    </xf>
    <xf numFmtId="223" fontId="71" fillId="0" borderId="19" xfId="149" applyNumberFormat="1" applyFont="1" applyFill="1" applyBorder="1" applyAlignment="1">
      <alignment horizontal="right" vertical="center" wrapText="1" indent="1"/>
      <protection/>
    </xf>
    <xf numFmtId="0" fontId="49" fillId="0" borderId="23" xfId="0" applyFont="1" applyFill="1" applyBorder="1" applyAlignment="1">
      <alignment horizontal="center" vertical="center" shrinkToFit="1"/>
    </xf>
    <xf numFmtId="0" fontId="50" fillId="0" borderId="0" xfId="0" applyFont="1" applyFill="1" applyAlignment="1">
      <alignment vertical="center" shrinkToFit="1"/>
    </xf>
    <xf numFmtId="223" fontId="70" fillId="0" borderId="23" xfId="143" applyNumberFormat="1" applyFont="1" applyFill="1" applyBorder="1" applyAlignment="1">
      <alignment horizontal="right" vertical="center" wrapText="1" indent="1"/>
      <protection/>
    </xf>
    <xf numFmtId="223" fontId="70" fillId="0" borderId="0" xfId="143" applyNumberFormat="1" applyFont="1" applyFill="1" applyBorder="1" applyAlignment="1">
      <alignment horizontal="right" vertical="center" wrapText="1" indent="1"/>
      <protection/>
    </xf>
    <xf numFmtId="223" fontId="70" fillId="0" borderId="19" xfId="143" applyNumberFormat="1" applyFont="1" applyFill="1" applyBorder="1" applyAlignment="1">
      <alignment horizontal="right" vertical="center" wrapText="1" indent="1"/>
      <protection/>
    </xf>
    <xf numFmtId="0" fontId="2" fillId="0" borderId="0" xfId="0" applyFont="1" applyFill="1" applyAlignment="1">
      <alignment vertical="center" shrinkToFit="1"/>
    </xf>
    <xf numFmtId="223" fontId="70" fillId="0" borderId="28" xfId="143" applyNumberFormat="1" applyFont="1" applyFill="1" applyBorder="1" applyAlignment="1">
      <alignment horizontal="right" vertical="center" wrapText="1" indent="1"/>
      <protection/>
    </xf>
    <xf numFmtId="223" fontId="70" fillId="0" borderId="29" xfId="143" applyNumberFormat="1" applyFont="1" applyFill="1" applyBorder="1" applyAlignment="1">
      <alignment horizontal="right" vertical="center" wrapText="1" indent="1"/>
      <protection/>
    </xf>
    <xf numFmtId="223" fontId="70" fillId="0" borderId="30" xfId="143" applyNumberFormat="1" applyFont="1" applyFill="1" applyBorder="1" applyAlignment="1">
      <alignment horizontal="right" vertical="center" wrapText="1" indent="1"/>
      <protection/>
    </xf>
    <xf numFmtId="178" fontId="7" fillId="0" borderId="18" xfId="0" applyNumberFormat="1" applyFont="1" applyFill="1" applyBorder="1" applyAlignment="1">
      <alignment horizontal="right" vertical="center" wrapText="1" indent="1"/>
    </xf>
    <xf numFmtId="178" fontId="7" fillId="0" borderId="26" xfId="0" applyNumberFormat="1" applyFont="1" applyFill="1" applyBorder="1" applyAlignment="1">
      <alignment horizontal="right" vertical="center" wrapText="1" indent="1"/>
    </xf>
    <xf numFmtId="178" fontId="7" fillId="0" borderId="27" xfId="0" applyNumberFormat="1" applyFont="1" applyFill="1" applyBorder="1" applyAlignment="1">
      <alignment horizontal="right" vertical="center" wrapText="1" indent="1"/>
    </xf>
    <xf numFmtId="223" fontId="71" fillId="0" borderId="23" xfId="150" applyNumberFormat="1" applyFont="1" applyFill="1" applyBorder="1" applyAlignment="1">
      <alignment horizontal="right" vertical="center" wrapText="1" indent="1"/>
      <protection/>
    </xf>
    <xf numFmtId="223" fontId="71" fillId="0" borderId="0" xfId="150" applyNumberFormat="1" applyFont="1" applyFill="1" applyBorder="1" applyAlignment="1">
      <alignment horizontal="right" vertical="center" wrapText="1" indent="1"/>
      <protection/>
    </xf>
    <xf numFmtId="223" fontId="71" fillId="0" borderId="19" xfId="150" applyNumberFormat="1" applyFont="1" applyFill="1" applyBorder="1" applyAlignment="1">
      <alignment horizontal="right" vertical="center" wrapText="1" indent="1"/>
      <protection/>
    </xf>
    <xf numFmtId="223" fontId="70" fillId="0" borderId="23" xfId="144" applyNumberFormat="1" applyFont="1" applyFill="1" applyBorder="1" applyAlignment="1">
      <alignment horizontal="right" vertical="center" wrapText="1" indent="1"/>
      <protection/>
    </xf>
    <xf numFmtId="223" fontId="70" fillId="0" borderId="0" xfId="144" applyNumberFormat="1" applyFont="1" applyFill="1" applyBorder="1" applyAlignment="1">
      <alignment horizontal="right" vertical="center" wrapText="1" indent="1"/>
      <protection/>
    </xf>
    <xf numFmtId="223" fontId="70" fillId="0" borderId="19" xfId="144" applyNumberFormat="1" applyFont="1" applyFill="1" applyBorder="1" applyAlignment="1">
      <alignment horizontal="right" vertical="center" wrapText="1" indent="1"/>
      <protection/>
    </xf>
    <xf numFmtId="223" fontId="70" fillId="0" borderId="28" xfId="144" applyNumberFormat="1" applyFont="1" applyFill="1" applyBorder="1" applyAlignment="1">
      <alignment horizontal="right" vertical="center" wrapText="1" indent="1"/>
      <protection/>
    </xf>
    <xf numFmtId="223" fontId="70" fillId="0" borderId="29" xfId="144" applyNumberFormat="1" applyFont="1" applyFill="1" applyBorder="1" applyAlignment="1">
      <alignment horizontal="right" vertical="center" wrapText="1" indent="1"/>
      <protection/>
    </xf>
    <xf numFmtId="223" fontId="70" fillId="0" borderId="30" xfId="144" applyNumberFormat="1" applyFont="1" applyFill="1" applyBorder="1" applyAlignment="1">
      <alignment horizontal="right" vertical="center" wrapText="1" indent="1"/>
      <protection/>
    </xf>
    <xf numFmtId="0" fontId="2" fillId="0" borderId="0" xfId="0" applyFont="1" applyFill="1" applyBorder="1" applyAlignment="1">
      <alignment vertical="center" shrinkToFit="1"/>
    </xf>
    <xf numFmtId="0" fontId="41" fillId="0" borderId="0" xfId="0" applyFont="1" applyFill="1" applyAlignment="1">
      <alignment vertical="center"/>
    </xf>
    <xf numFmtId="0" fontId="5" fillId="0" borderId="19" xfId="0" applyFont="1" applyFill="1" applyBorder="1" applyAlignment="1">
      <alignment horizontal="center" vertical="center" shrinkToFit="1"/>
    </xf>
    <xf numFmtId="223" fontId="71" fillId="0" borderId="23" xfId="151" applyNumberFormat="1" applyFont="1" applyFill="1" applyBorder="1" applyAlignment="1">
      <alignment horizontal="right" vertical="center" wrapText="1" indent="1"/>
      <protection/>
    </xf>
    <xf numFmtId="223" fontId="71" fillId="0" borderId="0" xfId="151" applyNumberFormat="1" applyFont="1" applyFill="1" applyBorder="1" applyAlignment="1">
      <alignment horizontal="right" vertical="center" wrapText="1" indent="1"/>
      <protection/>
    </xf>
    <xf numFmtId="223" fontId="71" fillId="0" borderId="19" xfId="151" applyNumberFormat="1" applyFont="1" applyFill="1" applyBorder="1" applyAlignment="1">
      <alignment horizontal="right" vertical="center" wrapText="1" indent="1"/>
      <protection/>
    </xf>
    <xf numFmtId="0" fontId="5" fillId="0" borderId="0" xfId="0" applyFont="1" applyFill="1" applyAlignment="1">
      <alignment vertical="center" shrinkToFit="1"/>
    </xf>
    <xf numFmtId="223" fontId="70" fillId="0" borderId="23" xfId="145" applyNumberFormat="1" applyFont="1" applyFill="1" applyBorder="1" applyAlignment="1">
      <alignment horizontal="right" vertical="center" wrapText="1" indent="1"/>
      <protection/>
    </xf>
    <xf numFmtId="223" fontId="70" fillId="0" borderId="0" xfId="145" applyNumberFormat="1" applyFont="1" applyFill="1" applyBorder="1" applyAlignment="1">
      <alignment horizontal="right" vertical="center" wrapText="1" indent="1"/>
      <protection/>
    </xf>
    <xf numFmtId="223" fontId="70" fillId="0" borderId="19" xfId="145" applyNumberFormat="1" applyFont="1" applyFill="1" applyBorder="1" applyAlignment="1">
      <alignment horizontal="right" vertical="center" wrapText="1" indent="1"/>
      <protection/>
    </xf>
    <xf numFmtId="223" fontId="70" fillId="0" borderId="28" xfId="145" applyNumberFormat="1" applyFont="1" applyFill="1" applyBorder="1" applyAlignment="1">
      <alignment horizontal="right" vertical="center" wrapText="1" indent="1"/>
      <protection/>
    </xf>
    <xf numFmtId="223" fontId="70" fillId="0" borderId="29" xfId="145" applyNumberFormat="1" applyFont="1" applyFill="1" applyBorder="1" applyAlignment="1">
      <alignment horizontal="right" vertical="center" wrapText="1" indent="1"/>
      <protection/>
    </xf>
    <xf numFmtId="223" fontId="70" fillId="0" borderId="30" xfId="145" applyNumberFormat="1" applyFont="1" applyFill="1" applyBorder="1" applyAlignment="1">
      <alignment horizontal="right" vertical="center" wrapText="1" indent="1"/>
      <protection/>
    </xf>
    <xf numFmtId="0" fontId="68" fillId="0" borderId="0" xfId="0" applyFont="1" applyFill="1" applyAlignment="1">
      <alignment vertical="center"/>
    </xf>
    <xf numFmtId="223" fontId="71" fillId="0" borderId="23" xfId="152" applyNumberFormat="1" applyFont="1" applyFill="1" applyBorder="1" applyAlignment="1">
      <alignment horizontal="right" vertical="center" wrapText="1" indent="1"/>
      <protection/>
    </xf>
    <xf numFmtId="223" fontId="71" fillId="0" borderId="0" xfId="152" applyNumberFormat="1" applyFont="1" applyFill="1" applyBorder="1" applyAlignment="1">
      <alignment horizontal="right" vertical="center" wrapText="1" indent="1"/>
      <protection/>
    </xf>
    <xf numFmtId="223" fontId="71" fillId="0" borderId="19" xfId="152" applyNumberFormat="1" applyFont="1" applyFill="1" applyBorder="1" applyAlignment="1">
      <alignment horizontal="right" vertical="center" wrapText="1" indent="1"/>
      <protection/>
    </xf>
    <xf numFmtId="223" fontId="70" fillId="0" borderId="23" xfId="148" applyNumberFormat="1" applyFont="1" applyFill="1" applyBorder="1" applyAlignment="1">
      <alignment horizontal="right" vertical="center" wrapText="1" indent="1"/>
      <protection/>
    </xf>
    <xf numFmtId="223" fontId="70" fillId="0" borderId="0" xfId="148" applyNumberFormat="1" applyFont="1" applyFill="1" applyBorder="1" applyAlignment="1">
      <alignment horizontal="right" vertical="center" wrapText="1" indent="1"/>
      <protection/>
    </xf>
    <xf numFmtId="223" fontId="70" fillId="0" borderId="19" xfId="148" applyNumberFormat="1" applyFont="1" applyFill="1" applyBorder="1" applyAlignment="1">
      <alignment horizontal="right" vertical="center" wrapText="1" indent="1"/>
      <protection/>
    </xf>
    <xf numFmtId="223" fontId="70" fillId="0" borderId="25" xfId="148" applyNumberFormat="1" applyFont="1" applyFill="1" applyBorder="1" applyAlignment="1">
      <alignment horizontal="right" vertical="center" wrapText="1" indent="1"/>
      <protection/>
    </xf>
    <xf numFmtId="223" fontId="70" fillId="0" borderId="21" xfId="148" applyNumberFormat="1" applyFont="1" applyFill="1" applyBorder="1" applyAlignment="1">
      <alignment horizontal="right" vertical="center" wrapText="1" indent="1"/>
      <protection/>
    </xf>
    <xf numFmtId="223" fontId="70" fillId="0" borderId="22" xfId="148" applyNumberFormat="1" applyFont="1" applyFill="1" applyBorder="1" applyAlignment="1">
      <alignment horizontal="right" vertical="center" wrapText="1" indent="1"/>
      <protection/>
    </xf>
    <xf numFmtId="0" fontId="69" fillId="0" borderId="0" xfId="0" applyFont="1" applyFill="1" applyAlignment="1">
      <alignment vertical="center"/>
    </xf>
    <xf numFmtId="49" fontId="7" fillId="0" borderId="18" xfId="146" applyNumberFormat="1" applyFont="1" applyFill="1" applyBorder="1" applyAlignment="1">
      <alignment horizontal="right" vertical="center" wrapText="1" indent="1"/>
      <protection/>
    </xf>
    <xf numFmtId="49" fontId="7" fillId="0" borderId="26" xfId="146" applyNumberFormat="1" applyFont="1" applyFill="1" applyBorder="1" applyAlignment="1">
      <alignment horizontal="right" vertical="center" wrapText="1" indent="1"/>
      <protection/>
    </xf>
    <xf numFmtId="49" fontId="7" fillId="0" borderId="27" xfId="146" applyNumberFormat="1" applyFont="1" applyFill="1" applyBorder="1" applyAlignment="1">
      <alignment horizontal="right" vertical="center" wrapText="1" indent="1"/>
      <protection/>
    </xf>
    <xf numFmtId="223" fontId="70" fillId="0" borderId="23" xfId="146" applyNumberFormat="1" applyFont="1" applyFill="1" applyBorder="1" applyAlignment="1">
      <alignment horizontal="right" vertical="center" wrapText="1" indent="1"/>
      <protection/>
    </xf>
    <xf numFmtId="223" fontId="70" fillId="0" borderId="0" xfId="146" applyNumberFormat="1" applyFont="1" applyFill="1" applyBorder="1" applyAlignment="1">
      <alignment horizontal="right" vertical="center" wrapText="1" indent="1"/>
      <protection/>
    </xf>
    <xf numFmtId="223" fontId="70" fillId="0" borderId="19" xfId="146" applyNumberFormat="1" applyFont="1" applyFill="1" applyBorder="1" applyAlignment="1">
      <alignment horizontal="right" vertical="center" wrapText="1" indent="1"/>
      <protection/>
    </xf>
    <xf numFmtId="223" fontId="71" fillId="0" borderId="23" xfId="154" applyNumberFormat="1" applyFont="1" applyFill="1" applyBorder="1" applyAlignment="1">
      <alignment horizontal="right" vertical="center" wrapText="1" indent="1"/>
      <protection/>
    </xf>
    <xf numFmtId="223" fontId="71" fillId="0" borderId="0" xfId="154" applyNumberFormat="1" applyFont="1" applyFill="1" applyBorder="1" applyAlignment="1">
      <alignment horizontal="right" vertical="center" wrapText="1" indent="1"/>
      <protection/>
    </xf>
    <xf numFmtId="223" fontId="71" fillId="0" borderId="19" xfId="154" applyNumberFormat="1" applyFont="1" applyFill="1" applyBorder="1" applyAlignment="1">
      <alignment horizontal="right" vertical="center" wrapText="1" indent="1"/>
      <protection/>
    </xf>
    <xf numFmtId="223" fontId="70" fillId="0" borderId="23" xfId="153" applyNumberFormat="1" applyFont="1" applyFill="1" applyBorder="1" applyAlignment="1">
      <alignment horizontal="right" vertical="center" wrapText="1" indent="1"/>
      <protection/>
    </xf>
    <xf numFmtId="223" fontId="70" fillId="0" borderId="0" xfId="153" applyNumberFormat="1" applyFont="1" applyFill="1" applyBorder="1" applyAlignment="1">
      <alignment horizontal="right" vertical="center" wrapText="1" indent="1"/>
      <protection/>
    </xf>
    <xf numFmtId="223" fontId="70" fillId="0" borderId="19" xfId="153" applyNumberFormat="1" applyFont="1" applyFill="1" applyBorder="1" applyAlignment="1">
      <alignment horizontal="right" vertical="center" wrapText="1" indent="1"/>
      <protection/>
    </xf>
    <xf numFmtId="223" fontId="70" fillId="0" borderId="28" xfId="153" applyNumberFormat="1" applyFont="1" applyFill="1" applyBorder="1" applyAlignment="1">
      <alignment horizontal="right" vertical="center" wrapText="1" indent="1"/>
      <protection/>
    </xf>
    <xf numFmtId="223" fontId="70" fillId="0" borderId="29" xfId="153" applyNumberFormat="1" applyFont="1" applyFill="1" applyBorder="1" applyAlignment="1">
      <alignment horizontal="right" vertical="center" wrapText="1" indent="1"/>
      <protection/>
    </xf>
    <xf numFmtId="223" fontId="70" fillId="0" borderId="30" xfId="153" applyNumberFormat="1" applyFont="1" applyFill="1" applyBorder="1" applyAlignment="1">
      <alignment horizontal="right" vertical="center" wrapText="1" indent="1"/>
      <protection/>
    </xf>
    <xf numFmtId="49" fontId="7" fillId="0" borderId="31" xfId="146" applyNumberFormat="1" applyFont="1" applyFill="1" applyBorder="1" applyAlignment="1">
      <alignment horizontal="right" vertical="center" wrapText="1" indent="1"/>
      <protection/>
    </xf>
    <xf numFmtId="223" fontId="70" fillId="0" borderId="32" xfId="146" applyNumberFormat="1" applyFont="1" applyFill="1" applyBorder="1" applyAlignment="1">
      <alignment horizontal="right" vertical="center" wrapText="1" indent="1"/>
      <protection/>
    </xf>
    <xf numFmtId="223" fontId="70" fillId="0" borderId="23" xfId="155" applyNumberFormat="1" applyFont="1" applyFill="1" applyBorder="1" applyAlignment="1">
      <alignment horizontal="right" vertical="center" wrapText="1" indent="1"/>
      <protection/>
    </xf>
    <xf numFmtId="223" fontId="70" fillId="0" borderId="0" xfId="155" applyNumberFormat="1" applyFont="1" applyFill="1" applyBorder="1" applyAlignment="1">
      <alignment horizontal="right" vertical="center" wrapText="1" indent="1"/>
      <protection/>
    </xf>
    <xf numFmtId="223" fontId="70" fillId="0" borderId="32" xfId="155" applyNumberFormat="1" applyFont="1" applyFill="1" applyBorder="1" applyAlignment="1">
      <alignment horizontal="right" vertical="center" wrapText="1" indent="1"/>
      <protection/>
    </xf>
    <xf numFmtId="0" fontId="2" fillId="0" borderId="0" xfId="0" applyFont="1" applyFill="1" applyAlignment="1">
      <alignment horizontal="center" vertical="center" shrinkToFit="1"/>
    </xf>
    <xf numFmtId="223" fontId="70" fillId="0" borderId="28" xfId="155" applyNumberFormat="1" applyFont="1" applyFill="1" applyBorder="1" applyAlignment="1">
      <alignment horizontal="right" vertical="center" wrapText="1" indent="1"/>
      <protection/>
    </xf>
    <xf numFmtId="223" fontId="70" fillId="0" borderId="29" xfId="155" applyNumberFormat="1" applyFont="1" applyFill="1" applyBorder="1" applyAlignment="1">
      <alignment horizontal="right" vertical="center" wrapText="1" indent="1"/>
      <protection/>
    </xf>
    <xf numFmtId="223" fontId="70" fillId="0" borderId="33" xfId="155" applyNumberFormat="1" applyFont="1" applyFill="1" applyBorder="1" applyAlignment="1">
      <alignment horizontal="right" vertical="center" wrapText="1" indent="1"/>
      <protection/>
    </xf>
    <xf numFmtId="0" fontId="2" fillId="0" borderId="27" xfId="0" applyFont="1" applyFill="1" applyBorder="1" applyAlignment="1">
      <alignment horizontal="center" vertical="center"/>
    </xf>
    <xf numFmtId="49" fontId="2" fillId="0" borderId="18" xfId="146" applyNumberFormat="1" applyFont="1" applyFill="1" applyBorder="1" applyAlignment="1">
      <alignment horizontal="right" vertical="center" wrapText="1" indent="1"/>
      <protection/>
    </xf>
    <xf numFmtId="49" fontId="2" fillId="0" borderId="26" xfId="146" applyNumberFormat="1" applyFont="1" applyFill="1" applyBorder="1" applyAlignment="1">
      <alignment horizontal="right" vertical="center" wrapText="1" indent="1"/>
      <protection/>
    </xf>
    <xf numFmtId="49" fontId="2" fillId="0" borderId="27" xfId="146" applyNumberFormat="1" applyFont="1" applyFill="1" applyBorder="1" applyAlignment="1">
      <alignment horizontal="right" vertical="center" wrapText="1" indent="1"/>
      <protection/>
    </xf>
    <xf numFmtId="0" fontId="2" fillId="0" borderId="26" xfId="0" applyFont="1" applyFill="1" applyBorder="1" applyAlignment="1">
      <alignment horizontal="center" vertical="center"/>
    </xf>
    <xf numFmtId="223" fontId="2" fillId="0" borderId="23" xfId="146" applyNumberFormat="1" applyFont="1" applyFill="1" applyBorder="1" applyAlignment="1">
      <alignment horizontal="right" vertical="center" wrapText="1" indent="1"/>
      <protection/>
    </xf>
    <xf numFmtId="223" fontId="2" fillId="0" borderId="0" xfId="146" applyNumberFormat="1" applyFont="1" applyFill="1" applyBorder="1" applyAlignment="1">
      <alignment horizontal="right" vertical="center" wrapText="1" indent="1"/>
      <protection/>
    </xf>
    <xf numFmtId="223" fontId="2" fillId="0" borderId="19" xfId="146" applyNumberFormat="1" applyFont="1" applyFill="1" applyBorder="1" applyAlignment="1">
      <alignment horizontal="right" vertical="center" wrapText="1" indent="1"/>
      <protection/>
    </xf>
    <xf numFmtId="223" fontId="71" fillId="0" borderId="23" xfId="159" applyNumberFormat="1" applyFont="1" applyFill="1" applyBorder="1" applyAlignment="1">
      <alignment horizontal="right" vertical="center" wrapText="1" indent="1"/>
      <protection/>
    </xf>
    <xf numFmtId="223" fontId="71" fillId="0" borderId="0" xfId="159" applyNumberFormat="1" applyFont="1" applyFill="1" applyBorder="1" applyAlignment="1">
      <alignment horizontal="right" vertical="center" wrapText="1" indent="1"/>
      <protection/>
    </xf>
    <xf numFmtId="223" fontId="71" fillId="0" borderId="19" xfId="159" applyNumberFormat="1" applyFont="1" applyFill="1" applyBorder="1" applyAlignment="1">
      <alignment horizontal="right" vertical="center" wrapText="1" indent="1"/>
      <protection/>
    </xf>
    <xf numFmtId="223" fontId="70" fillId="0" borderId="23" xfId="158" applyNumberFormat="1" applyFont="1" applyFill="1" applyBorder="1" applyAlignment="1">
      <alignment horizontal="right" vertical="center" wrapText="1" indent="1"/>
      <protection/>
    </xf>
    <xf numFmtId="223" fontId="70" fillId="0" borderId="0" xfId="158" applyNumberFormat="1" applyFont="1" applyFill="1" applyBorder="1" applyAlignment="1">
      <alignment horizontal="right" vertical="center" wrapText="1" indent="1"/>
      <protection/>
    </xf>
    <xf numFmtId="223" fontId="70" fillId="0" borderId="19" xfId="158" applyNumberFormat="1" applyFont="1" applyFill="1" applyBorder="1" applyAlignment="1">
      <alignment horizontal="right" vertical="center" wrapText="1" indent="1"/>
      <protection/>
    </xf>
    <xf numFmtId="223" fontId="70" fillId="0" borderId="25" xfId="158" applyNumberFormat="1" applyFont="1" applyFill="1" applyBorder="1" applyAlignment="1">
      <alignment horizontal="right" vertical="center" wrapText="1" indent="1"/>
      <protection/>
    </xf>
    <xf numFmtId="223" fontId="70" fillId="0" borderId="21" xfId="158" applyNumberFormat="1" applyFont="1" applyFill="1" applyBorder="1" applyAlignment="1">
      <alignment horizontal="right" vertical="center" wrapText="1" indent="1"/>
      <protection/>
    </xf>
    <xf numFmtId="223" fontId="70" fillId="0" borderId="22" xfId="158" applyNumberFormat="1" applyFont="1" applyFill="1" applyBorder="1" applyAlignment="1">
      <alignment horizontal="right" vertical="center" wrapText="1" indent="1"/>
      <protection/>
    </xf>
    <xf numFmtId="0" fontId="55" fillId="0" borderId="0" xfId="0" applyFont="1" applyFill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 shrinkToFit="1"/>
    </xf>
    <xf numFmtId="0" fontId="51" fillId="0" borderId="0" xfId="0" applyFont="1" applyFill="1" applyBorder="1" applyAlignment="1">
      <alignment horizontal="left" vertical="center"/>
    </xf>
    <xf numFmtId="188" fontId="2" fillId="0" borderId="23" xfId="0" applyNumberFormat="1" applyFont="1" applyFill="1" applyBorder="1" applyAlignment="1">
      <alignment horizontal="right" vertical="center" wrapText="1" indent="4"/>
    </xf>
    <xf numFmtId="188" fontId="2" fillId="0" borderId="0" xfId="0" applyNumberFormat="1" applyFont="1" applyFill="1" applyBorder="1" applyAlignment="1">
      <alignment horizontal="right" vertical="center" wrapText="1" indent="4"/>
    </xf>
    <xf numFmtId="191" fontId="2" fillId="0" borderId="19" xfId="0" applyNumberFormat="1" applyFont="1" applyFill="1" applyBorder="1" applyAlignment="1">
      <alignment horizontal="right" vertical="center" wrapText="1" indent="4"/>
    </xf>
    <xf numFmtId="188" fontId="49" fillId="0" borderId="23" xfId="0" applyNumberFormat="1" applyFont="1" applyFill="1" applyBorder="1" applyAlignment="1">
      <alignment horizontal="right" vertical="center" wrapText="1" indent="4"/>
    </xf>
    <xf numFmtId="188" fontId="49" fillId="0" borderId="0" xfId="0" applyNumberFormat="1" applyFont="1" applyFill="1" applyBorder="1" applyAlignment="1">
      <alignment horizontal="right" vertical="center" wrapText="1" indent="4"/>
    </xf>
    <xf numFmtId="191" fontId="49" fillId="0" borderId="19" xfId="0" applyNumberFormat="1" applyFont="1" applyFill="1" applyBorder="1" applyAlignment="1">
      <alignment horizontal="right" vertical="center" wrapText="1" indent="4"/>
    </xf>
    <xf numFmtId="0" fontId="49" fillId="0" borderId="23" xfId="0" applyFont="1" applyFill="1" applyBorder="1" applyAlignment="1">
      <alignment horizontal="center" vertical="center"/>
    </xf>
    <xf numFmtId="188" fontId="49" fillId="0" borderId="0" xfId="0" applyNumberFormat="1" applyFont="1" applyFill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188" fontId="2" fillId="0" borderId="25" xfId="0" applyNumberFormat="1" applyFont="1" applyFill="1" applyBorder="1" applyAlignment="1">
      <alignment horizontal="right" vertical="center" wrapText="1" indent="4"/>
    </xf>
    <xf numFmtId="188" fontId="2" fillId="0" borderId="21" xfId="0" applyNumberFormat="1" applyFont="1" applyFill="1" applyBorder="1" applyAlignment="1">
      <alignment horizontal="right" vertical="center" wrapText="1" indent="4"/>
    </xf>
    <xf numFmtId="191" fontId="2" fillId="0" borderId="22" xfId="0" applyNumberFormat="1" applyFont="1" applyFill="1" applyBorder="1" applyAlignment="1">
      <alignment horizontal="right" vertical="center" wrapText="1" indent="4"/>
    </xf>
    <xf numFmtId="0" fontId="7" fillId="0" borderId="17" xfId="0" applyFont="1" applyFill="1" applyBorder="1" applyAlignment="1" quotePrefix="1">
      <alignment horizontal="center" vertical="center" shrinkToFit="1"/>
    </xf>
    <xf numFmtId="0" fontId="7" fillId="0" borderId="20" xfId="0" applyFont="1" applyFill="1" applyBorder="1" applyAlignment="1">
      <alignment vertical="center"/>
    </xf>
    <xf numFmtId="188" fontId="2" fillId="0" borderId="18" xfId="0" applyNumberFormat="1" applyFont="1" applyFill="1" applyBorder="1" applyAlignment="1">
      <alignment horizontal="right" vertical="center" wrapText="1" indent="1" shrinkToFit="1"/>
    </xf>
    <xf numFmtId="188" fontId="2" fillId="0" borderId="26" xfId="0" applyNumberFormat="1" applyFont="1" applyFill="1" applyBorder="1" applyAlignment="1">
      <alignment horizontal="right" vertical="center" wrapText="1" indent="1" shrinkToFit="1"/>
    </xf>
    <xf numFmtId="201" fontId="2" fillId="0" borderId="26" xfId="0" applyNumberFormat="1" applyFont="1" applyFill="1" applyBorder="1" applyAlignment="1">
      <alignment horizontal="right" vertical="center" wrapText="1" indent="1" shrinkToFit="1"/>
    </xf>
    <xf numFmtId="187" fontId="2" fillId="0" borderId="26" xfId="0" applyNumberFormat="1" applyFont="1" applyFill="1" applyBorder="1" applyAlignment="1">
      <alignment horizontal="right" vertical="center" wrapText="1" indent="1" shrinkToFit="1"/>
    </xf>
    <xf numFmtId="201" fontId="2" fillId="0" borderId="27" xfId="0" applyNumberFormat="1" applyFont="1" applyFill="1" applyBorder="1" applyAlignment="1">
      <alignment horizontal="right" vertical="center" wrapText="1" indent="1" shrinkToFit="1"/>
    </xf>
    <xf numFmtId="188" fontId="2" fillId="0" borderId="23" xfId="0" applyNumberFormat="1" applyFont="1" applyFill="1" applyBorder="1" applyAlignment="1">
      <alignment horizontal="right" vertical="center" wrapText="1" indent="1" shrinkToFit="1"/>
    </xf>
    <xf numFmtId="188" fontId="2" fillId="0" borderId="0" xfId="0" applyNumberFormat="1" applyFont="1" applyFill="1" applyBorder="1" applyAlignment="1">
      <alignment horizontal="right" vertical="center" wrapText="1" indent="1" shrinkToFit="1"/>
    </xf>
    <xf numFmtId="201" fontId="2" fillId="0" borderId="0" xfId="0" applyNumberFormat="1" applyFont="1" applyFill="1" applyBorder="1" applyAlignment="1">
      <alignment horizontal="right" vertical="center" wrapText="1" indent="1" shrinkToFit="1"/>
    </xf>
    <xf numFmtId="187" fontId="2" fillId="0" borderId="0" xfId="0" applyNumberFormat="1" applyFont="1" applyFill="1" applyBorder="1" applyAlignment="1">
      <alignment horizontal="right" vertical="center" wrapText="1" indent="1" shrinkToFit="1"/>
    </xf>
    <xf numFmtId="201" fontId="2" fillId="0" borderId="19" xfId="0" applyNumberFormat="1" applyFont="1" applyFill="1" applyBorder="1" applyAlignment="1">
      <alignment horizontal="right" vertical="center" wrapText="1" indent="1" shrinkToFit="1"/>
    </xf>
    <xf numFmtId="188" fontId="2" fillId="0" borderId="19" xfId="0" applyNumberFormat="1" applyFont="1" applyFill="1" applyBorder="1" applyAlignment="1">
      <alignment horizontal="right" vertical="center" wrapText="1" indent="1" shrinkToFit="1"/>
    </xf>
    <xf numFmtId="188" fontId="49" fillId="0" borderId="23" xfId="0" applyNumberFormat="1" applyFont="1" applyFill="1" applyBorder="1" applyAlignment="1">
      <alignment horizontal="right" vertical="center" wrapText="1" indent="1" shrinkToFit="1"/>
    </xf>
    <xf numFmtId="188" fontId="49" fillId="0" borderId="0" xfId="0" applyNumberFormat="1" applyFont="1" applyFill="1" applyBorder="1" applyAlignment="1">
      <alignment horizontal="right" vertical="center" wrapText="1" indent="1" shrinkToFit="1"/>
    </xf>
    <xf numFmtId="187" fontId="49" fillId="0" borderId="0" xfId="0" applyNumberFormat="1" applyFont="1" applyFill="1" applyBorder="1" applyAlignment="1">
      <alignment horizontal="right" vertical="center" wrapText="1" indent="1" shrinkToFit="1"/>
    </xf>
    <xf numFmtId="188" fontId="49" fillId="0" borderId="19" xfId="0" applyNumberFormat="1" applyFont="1" applyFill="1" applyBorder="1" applyAlignment="1">
      <alignment horizontal="right" vertical="center" wrapText="1" indent="1" shrinkToFit="1"/>
    </xf>
    <xf numFmtId="0" fontId="2" fillId="0" borderId="19" xfId="0" applyNumberFormat="1" applyFont="1" applyFill="1" applyBorder="1" applyAlignment="1">
      <alignment horizontal="center" vertical="center" shrinkToFit="1"/>
    </xf>
    <xf numFmtId="0" fontId="2" fillId="0" borderId="22" xfId="0" applyNumberFormat="1" applyFont="1" applyFill="1" applyBorder="1" applyAlignment="1">
      <alignment horizontal="center" vertical="center" shrinkToFit="1"/>
    </xf>
    <xf numFmtId="188" fontId="2" fillId="0" borderId="25" xfId="0" applyNumberFormat="1" applyFont="1" applyFill="1" applyBorder="1" applyAlignment="1">
      <alignment horizontal="right" vertical="center" wrapText="1" indent="1" shrinkToFit="1"/>
    </xf>
    <xf numFmtId="188" fontId="2" fillId="0" borderId="21" xfId="0" applyNumberFormat="1" applyFont="1" applyFill="1" applyBorder="1" applyAlignment="1">
      <alignment horizontal="right" vertical="center" wrapText="1" indent="1" shrinkToFit="1"/>
    </xf>
    <xf numFmtId="187" fontId="2" fillId="0" borderId="21" xfId="0" applyNumberFormat="1" applyFont="1" applyFill="1" applyBorder="1" applyAlignment="1">
      <alignment horizontal="right" vertical="center" wrapText="1" indent="1" shrinkToFit="1"/>
    </xf>
    <xf numFmtId="188" fontId="2" fillId="0" borderId="22" xfId="0" applyNumberFormat="1" applyFont="1" applyFill="1" applyBorder="1" applyAlignment="1">
      <alignment horizontal="right" vertical="center" wrapText="1" indent="1" shrinkToFit="1"/>
    </xf>
    <xf numFmtId="0" fontId="7" fillId="0" borderId="21" xfId="0" applyFont="1" applyFill="1" applyBorder="1" applyAlignment="1" quotePrefix="1">
      <alignment horizontal="left" vertical="center"/>
    </xf>
    <xf numFmtId="0" fontId="7" fillId="0" borderId="21" xfId="0" applyFont="1" applyFill="1" applyBorder="1" applyAlignment="1">
      <alignment horizontal="right" vertical="center"/>
    </xf>
    <xf numFmtId="188" fontId="2" fillId="0" borderId="27" xfId="0" applyNumberFormat="1" applyFont="1" applyFill="1" applyBorder="1" applyAlignment="1">
      <alignment horizontal="right" vertical="center" wrapText="1" indent="1" shrinkToFit="1"/>
    </xf>
    <xf numFmtId="0" fontId="7" fillId="0" borderId="34" xfId="0" applyFont="1" applyFill="1" applyBorder="1" applyAlignment="1">
      <alignment vertical="center"/>
    </xf>
    <xf numFmtId="0" fontId="7" fillId="0" borderId="35" xfId="0" applyFont="1" applyFill="1" applyBorder="1" applyAlignment="1">
      <alignment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/>
    </xf>
    <xf numFmtId="0" fontId="7" fillId="0" borderId="39" xfId="0" applyFont="1" applyFill="1" applyBorder="1" applyAlignment="1">
      <alignment horizontal="center" wrapText="1"/>
    </xf>
    <xf numFmtId="0" fontId="7" fillId="0" borderId="40" xfId="0" applyFont="1" applyFill="1" applyBorder="1" applyAlignment="1">
      <alignment/>
    </xf>
    <xf numFmtId="0" fontId="7" fillId="0" borderId="0" xfId="0" applyFont="1" applyFill="1" applyAlignment="1">
      <alignment/>
    </xf>
    <xf numFmtId="0" fontId="2" fillId="0" borderId="32" xfId="0" applyFont="1" applyFill="1" applyBorder="1" applyAlignment="1">
      <alignment horizontal="center" vertical="center" shrinkToFit="1"/>
    </xf>
    <xf numFmtId="41" fontId="2" fillId="0" borderId="0" xfId="109" applyFont="1" applyFill="1" applyBorder="1" applyAlignment="1">
      <alignment horizontal="right" vertical="center" wrapText="1" indent="1"/>
    </xf>
    <xf numFmtId="41" fontId="7" fillId="0" borderId="0" xfId="109" applyFont="1" applyFill="1" applyBorder="1" applyAlignment="1">
      <alignment horizontal="right" vertical="center" wrapText="1" indent="1"/>
    </xf>
    <xf numFmtId="0" fontId="2" fillId="0" borderId="38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41" fontId="2" fillId="0" borderId="38" xfId="109" applyFont="1" applyFill="1" applyBorder="1" applyAlignment="1">
      <alignment horizontal="right" vertical="center" wrapText="1" indent="1"/>
    </xf>
    <xf numFmtId="0" fontId="49" fillId="0" borderId="32" xfId="0" applyFont="1" applyFill="1" applyBorder="1" applyAlignment="1">
      <alignment horizontal="center" vertical="center" shrinkToFit="1"/>
    </xf>
    <xf numFmtId="41" fontId="49" fillId="0" borderId="40" xfId="109" applyFont="1" applyFill="1" applyBorder="1" applyAlignment="1">
      <alignment horizontal="right" vertical="center" wrapText="1" indent="1"/>
    </xf>
    <xf numFmtId="41" fontId="49" fillId="0" borderId="29" xfId="109" applyFont="1" applyFill="1" applyBorder="1" applyAlignment="1">
      <alignment horizontal="right" vertical="center" wrapText="1" indent="1"/>
    </xf>
    <xf numFmtId="0" fontId="49" fillId="0" borderId="40" xfId="0" applyFont="1" applyFill="1" applyBorder="1" applyAlignment="1">
      <alignment horizontal="center" vertical="center" shrinkToFit="1"/>
    </xf>
    <xf numFmtId="0" fontId="49" fillId="0" borderId="0" xfId="0" applyFont="1" applyFill="1" applyBorder="1" applyAlignment="1">
      <alignment/>
    </xf>
    <xf numFmtId="0" fontId="49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right"/>
    </xf>
    <xf numFmtId="0" fontId="51" fillId="0" borderId="0" xfId="0" applyFont="1" applyFill="1" applyAlignment="1">
      <alignment/>
    </xf>
    <xf numFmtId="0" fontId="51" fillId="0" borderId="0" xfId="162" applyFont="1" applyFill="1" applyAlignment="1">
      <alignment/>
      <protection/>
    </xf>
    <xf numFmtId="0" fontId="7" fillId="0" borderId="39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shrinkToFit="1"/>
    </xf>
    <xf numFmtId="201" fontId="7" fillId="0" borderId="35" xfId="108" applyNumberFormat="1" applyFont="1" applyFill="1" applyBorder="1" applyAlignment="1">
      <alignment horizontal="right" vertical="center" wrapText="1" indent="2"/>
    </xf>
    <xf numFmtId="201" fontId="7" fillId="0" borderId="42" xfId="108" applyNumberFormat="1" applyFont="1" applyFill="1" applyBorder="1" applyAlignment="1">
      <alignment horizontal="right" vertical="center" wrapText="1" indent="2"/>
    </xf>
    <xf numFmtId="187" fontId="7" fillId="0" borderId="42" xfId="108" applyNumberFormat="1" applyFont="1" applyFill="1" applyBorder="1" applyAlignment="1">
      <alignment horizontal="right" vertical="center" wrapText="1" indent="2"/>
    </xf>
    <xf numFmtId="187" fontId="7" fillId="0" borderId="34" xfId="108" applyNumberFormat="1" applyFont="1" applyFill="1" applyBorder="1" applyAlignment="1">
      <alignment horizontal="right" vertical="center" wrapText="1" indent="2"/>
    </xf>
    <xf numFmtId="0" fontId="7" fillId="0" borderId="38" xfId="0" applyFont="1" applyFill="1" applyBorder="1" applyAlignment="1">
      <alignment horizontal="center" vertical="center" shrinkToFit="1"/>
    </xf>
    <xf numFmtId="201" fontId="7" fillId="0" borderId="38" xfId="108" applyNumberFormat="1" applyFont="1" applyFill="1" applyBorder="1" applyAlignment="1">
      <alignment horizontal="right" vertical="center" wrapText="1" indent="2"/>
    </xf>
    <xf numFmtId="201" fontId="7" fillId="0" borderId="0" xfId="108" applyNumberFormat="1" applyFont="1" applyFill="1" applyBorder="1" applyAlignment="1">
      <alignment horizontal="right" vertical="center" wrapText="1" indent="2"/>
    </xf>
    <xf numFmtId="187" fontId="7" fillId="0" borderId="0" xfId="108" applyNumberFormat="1" applyFont="1" applyFill="1" applyBorder="1" applyAlignment="1">
      <alignment horizontal="right" vertical="center" wrapText="1" indent="2"/>
    </xf>
    <xf numFmtId="187" fontId="7" fillId="0" borderId="32" xfId="108" applyNumberFormat="1" applyFont="1" applyFill="1" applyBorder="1" applyAlignment="1">
      <alignment horizontal="right" vertical="center" wrapText="1" indent="2"/>
    </xf>
    <xf numFmtId="0" fontId="5" fillId="0" borderId="41" xfId="0" applyFont="1" applyFill="1" applyBorder="1" applyAlignment="1">
      <alignment horizontal="center" vertical="center" shrinkToFit="1"/>
    </xf>
    <xf numFmtId="201" fontId="5" fillId="0" borderId="38" xfId="109" applyNumberFormat="1" applyFont="1" applyFill="1" applyBorder="1" applyAlignment="1">
      <alignment horizontal="right" vertical="center" wrapText="1" indent="2"/>
    </xf>
    <xf numFmtId="201" fontId="5" fillId="0" borderId="0" xfId="109" applyNumberFormat="1" applyFont="1" applyFill="1" applyBorder="1" applyAlignment="1">
      <alignment horizontal="right" vertical="center" wrapText="1" indent="2"/>
    </xf>
    <xf numFmtId="187" fontId="5" fillId="0" borderId="0" xfId="109" applyNumberFormat="1" applyFont="1" applyFill="1" applyBorder="1" applyAlignment="1">
      <alignment horizontal="right" vertical="center" wrapText="1" indent="2"/>
    </xf>
    <xf numFmtId="187" fontId="5" fillId="0" borderId="32" xfId="109" applyNumberFormat="1" applyFont="1" applyFill="1" applyBorder="1" applyAlignment="1">
      <alignment horizontal="right" vertical="center" wrapText="1" indent="2"/>
    </xf>
    <xf numFmtId="0" fontId="5" fillId="0" borderId="38" xfId="0" applyFont="1" applyFill="1" applyBorder="1" applyAlignment="1">
      <alignment horizontal="center" vertical="center" shrinkToFit="1"/>
    </xf>
    <xf numFmtId="0" fontId="7" fillId="0" borderId="43" xfId="0" applyFont="1" applyFill="1" applyBorder="1" applyAlignment="1">
      <alignment horizontal="center" vertical="center" wrapText="1"/>
    </xf>
    <xf numFmtId="201" fontId="7" fillId="0" borderId="40" xfId="109" applyNumberFormat="1" applyFont="1" applyFill="1" applyBorder="1" applyAlignment="1">
      <alignment horizontal="right" vertical="center" wrapText="1" indent="2"/>
    </xf>
    <xf numFmtId="201" fontId="7" fillId="0" borderId="29" xfId="109" applyNumberFormat="1" applyFont="1" applyFill="1" applyBorder="1" applyAlignment="1">
      <alignment horizontal="right" vertical="center" wrapText="1" indent="2"/>
    </xf>
    <xf numFmtId="187" fontId="7" fillId="0" borderId="29" xfId="109" applyNumberFormat="1" applyFont="1" applyFill="1" applyBorder="1" applyAlignment="1">
      <alignment horizontal="right" vertical="center" wrapText="1" indent="2"/>
    </xf>
    <xf numFmtId="187" fontId="7" fillId="0" borderId="33" xfId="109" applyNumberFormat="1" applyFont="1" applyFill="1" applyBorder="1" applyAlignment="1">
      <alignment horizontal="right" vertical="center" wrapText="1" indent="2"/>
    </xf>
    <xf numFmtId="0" fontId="7" fillId="0" borderId="44" xfId="0" applyFont="1" applyFill="1" applyBorder="1" applyAlignment="1">
      <alignment horizontal="center" vertical="center" wrapText="1" shrinkToFit="1"/>
    </xf>
    <xf numFmtId="0" fontId="8" fillId="0" borderId="0" xfId="0" applyFont="1" applyFill="1" applyAlignment="1">
      <alignment horizontal="left"/>
    </xf>
    <xf numFmtId="0" fontId="44" fillId="0" borderId="0" xfId="0" applyFont="1" applyFill="1" applyAlignment="1">
      <alignment horizontal="right"/>
    </xf>
    <xf numFmtId="0" fontId="9" fillId="0" borderId="0" xfId="0" applyFont="1" applyFill="1" applyAlignment="1">
      <alignment horizontal="left"/>
    </xf>
    <xf numFmtId="0" fontId="7" fillId="0" borderId="32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right" vertical="center" wrapText="1" indent="1"/>
    </xf>
    <xf numFmtId="0" fontId="7" fillId="0" borderId="42" xfId="0" applyFont="1" applyFill="1" applyBorder="1" applyAlignment="1">
      <alignment horizontal="right" vertical="center" wrapText="1" indent="1"/>
    </xf>
    <xf numFmtId="3" fontId="7" fillId="0" borderId="42" xfId="0" applyNumberFormat="1" applyFont="1" applyFill="1" applyBorder="1" applyAlignment="1">
      <alignment horizontal="right" vertical="center" wrapText="1" indent="1"/>
    </xf>
    <xf numFmtId="3" fontId="7" fillId="0" borderId="34" xfId="0" applyNumberFormat="1" applyFont="1" applyFill="1" applyBorder="1" applyAlignment="1">
      <alignment horizontal="right" vertical="center" wrapText="1" inden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right" vertical="center" wrapText="1" indent="1"/>
    </xf>
    <xf numFmtId="0" fontId="7" fillId="0" borderId="0" xfId="0" applyFont="1" applyFill="1" applyBorder="1" applyAlignment="1">
      <alignment horizontal="right" vertical="center" wrapText="1" indent="1"/>
    </xf>
    <xf numFmtId="3" fontId="7" fillId="0" borderId="0" xfId="0" applyNumberFormat="1" applyFont="1" applyFill="1" applyBorder="1" applyAlignment="1">
      <alignment horizontal="right" vertical="center" wrapText="1" indent="1"/>
    </xf>
    <xf numFmtId="3" fontId="7" fillId="0" borderId="32" xfId="0" applyNumberFormat="1" applyFont="1" applyFill="1" applyBorder="1" applyAlignment="1">
      <alignment horizontal="right" vertical="center" wrapText="1" indent="1"/>
    </xf>
    <xf numFmtId="0" fontId="7" fillId="0" borderId="38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right" vertical="center" wrapText="1" indent="1"/>
    </xf>
    <xf numFmtId="0" fontId="5" fillId="0" borderId="29" xfId="0" applyFont="1" applyFill="1" applyBorder="1" applyAlignment="1">
      <alignment horizontal="right" vertical="center" wrapText="1" indent="1"/>
    </xf>
    <xf numFmtId="3" fontId="5" fillId="0" borderId="29" xfId="0" applyNumberFormat="1" applyFont="1" applyFill="1" applyBorder="1" applyAlignment="1">
      <alignment horizontal="right" vertical="center" wrapText="1" indent="1"/>
    </xf>
    <xf numFmtId="0" fontId="7" fillId="0" borderId="29" xfId="0" applyFont="1" applyFill="1" applyBorder="1" applyAlignment="1">
      <alignment horizontal="right" vertical="center" wrapText="1" indent="1"/>
    </xf>
    <xf numFmtId="3" fontId="7" fillId="0" borderId="29" xfId="0" applyNumberFormat="1" applyFont="1" applyFill="1" applyBorder="1" applyAlignment="1">
      <alignment horizontal="right" vertical="center" wrapText="1" indent="1"/>
    </xf>
    <xf numFmtId="3" fontId="7" fillId="0" borderId="33" xfId="0" applyNumberFormat="1" applyFont="1" applyFill="1" applyBorder="1" applyAlignment="1">
      <alignment horizontal="right" vertical="center" wrapText="1" indent="1"/>
    </xf>
    <xf numFmtId="0" fontId="5" fillId="0" borderId="4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51" fillId="0" borderId="0" xfId="0" applyFont="1" applyFill="1" applyAlignment="1">
      <alignment horizontal="left"/>
    </xf>
    <xf numFmtId="0" fontId="51" fillId="0" borderId="0" xfId="162" applyFont="1" applyFill="1" applyAlignment="1">
      <alignment horizontal="left"/>
      <protection/>
    </xf>
    <xf numFmtId="0" fontId="43" fillId="0" borderId="3" xfId="0" applyFont="1" applyFill="1" applyBorder="1" applyAlignment="1">
      <alignment horizontal="center" vertical="center" wrapText="1" shrinkToFit="1"/>
    </xf>
    <xf numFmtId="176" fontId="7" fillId="0" borderId="18" xfId="0" applyNumberFormat="1" applyFont="1" applyFill="1" applyBorder="1" applyAlignment="1">
      <alignment horizontal="right" vertical="center" shrinkToFit="1"/>
    </xf>
    <xf numFmtId="188" fontId="7" fillId="0" borderId="26" xfId="0" applyNumberFormat="1" applyFont="1" applyFill="1" applyBorder="1" applyAlignment="1">
      <alignment horizontal="right" vertical="center" shrinkToFit="1"/>
    </xf>
    <xf numFmtId="189" fontId="7" fillId="0" borderId="26" xfId="0" applyNumberFormat="1" applyFont="1" applyFill="1" applyBorder="1" applyAlignment="1">
      <alignment horizontal="center" vertical="center" shrinkToFit="1"/>
    </xf>
    <xf numFmtId="189" fontId="7" fillId="0" borderId="27" xfId="0" applyNumberFormat="1" applyFont="1" applyFill="1" applyBorder="1" applyAlignment="1">
      <alignment horizontal="center" vertical="center" shrinkToFit="1"/>
    </xf>
    <xf numFmtId="176" fontId="5" fillId="0" borderId="25" xfId="0" applyNumberFormat="1" applyFont="1" applyFill="1" applyBorder="1" applyAlignment="1">
      <alignment horizontal="right" vertical="center" shrinkToFit="1"/>
    </xf>
    <xf numFmtId="188" fontId="5" fillId="0" borderId="21" xfId="0" applyNumberFormat="1" applyFont="1" applyFill="1" applyBorder="1" applyAlignment="1">
      <alignment horizontal="right" vertical="center" shrinkToFit="1"/>
    </xf>
    <xf numFmtId="189" fontId="5" fillId="0" borderId="21" xfId="0" applyNumberFormat="1" applyFont="1" applyFill="1" applyBorder="1" applyAlignment="1">
      <alignment horizontal="center" vertical="center" shrinkToFit="1"/>
    </xf>
    <xf numFmtId="176" fontId="5" fillId="0" borderId="21" xfId="0" applyNumberFormat="1" applyFont="1" applyFill="1" applyBorder="1" applyAlignment="1">
      <alignment horizontal="right" vertical="center" shrinkToFit="1"/>
    </xf>
    <xf numFmtId="220" fontId="5" fillId="0" borderId="21" xfId="0" applyNumberFormat="1" applyFont="1" applyFill="1" applyBorder="1" applyAlignment="1">
      <alignment horizontal="center" vertical="center" shrinkToFit="1"/>
    </xf>
    <xf numFmtId="189" fontId="5" fillId="0" borderId="22" xfId="0" applyNumberFormat="1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vertical="center"/>
    </xf>
    <xf numFmtId="189" fontId="7" fillId="0" borderId="0" xfId="0" applyNumberFormat="1" applyFont="1" applyFill="1" applyBorder="1" applyAlignment="1">
      <alignment horizontal="center" vertical="center" shrinkToFit="1"/>
    </xf>
    <xf numFmtId="189" fontId="7" fillId="0" borderId="19" xfId="0" applyNumberFormat="1" applyFont="1" applyFill="1" applyBorder="1" applyAlignment="1">
      <alignment horizontal="center" vertical="center" shrinkToFit="1"/>
    </xf>
    <xf numFmtId="189" fontId="7" fillId="0" borderId="21" xfId="0" applyNumberFormat="1" applyFont="1" applyFill="1" applyBorder="1" applyAlignment="1">
      <alignment horizontal="center" vertical="center" shrinkToFit="1"/>
    </xf>
    <xf numFmtId="0" fontId="7" fillId="0" borderId="0" xfId="0" applyNumberFormat="1" applyFont="1" applyFill="1" applyBorder="1" applyAlignment="1">
      <alignment horizontal="center" vertical="center" shrinkToFit="1"/>
    </xf>
    <xf numFmtId="0" fontId="5" fillId="0" borderId="21" xfId="0" applyNumberFormat="1" applyFont="1" applyFill="1" applyBorder="1" applyAlignment="1">
      <alignment horizontal="center" vertical="center" shrinkToFit="1"/>
    </xf>
    <xf numFmtId="176" fontId="5" fillId="0" borderId="21" xfId="0" applyNumberFormat="1" applyFont="1" applyFill="1" applyBorder="1" applyAlignment="1">
      <alignment horizontal="center" vertical="center" shrinkToFit="1"/>
    </xf>
    <xf numFmtId="188" fontId="5" fillId="0" borderId="21" xfId="0" applyNumberFormat="1" applyFont="1" applyFill="1" applyBorder="1" applyAlignment="1">
      <alignment horizontal="center" vertical="center" shrinkToFit="1"/>
    </xf>
    <xf numFmtId="223" fontId="71" fillId="0" borderId="23" xfId="156" applyNumberFormat="1" applyFont="1" applyFill="1" applyBorder="1" applyAlignment="1">
      <alignment horizontal="right" vertical="center" wrapText="1" indent="1"/>
      <protection/>
    </xf>
    <xf numFmtId="223" fontId="71" fillId="0" borderId="0" xfId="156" applyNumberFormat="1" applyFont="1" applyFill="1" applyBorder="1" applyAlignment="1">
      <alignment horizontal="right" vertical="center" wrapText="1" indent="1"/>
      <protection/>
    </xf>
    <xf numFmtId="223" fontId="71" fillId="0" borderId="32" xfId="156" applyNumberFormat="1" applyFont="1" applyFill="1" applyBorder="1" applyAlignment="1">
      <alignment horizontal="right" vertical="center" wrapText="1" indent="1"/>
      <protection/>
    </xf>
    <xf numFmtId="0" fontId="74" fillId="0" borderId="0" xfId="0" applyFont="1" applyFill="1" applyAlignment="1">
      <alignment vertical="center"/>
    </xf>
    <xf numFmtId="188" fontId="7" fillId="0" borderId="0" xfId="0" applyNumberFormat="1" applyFont="1" applyFill="1" applyAlignment="1">
      <alignment vertical="center" shrinkToFit="1"/>
    </xf>
    <xf numFmtId="0" fontId="2" fillId="0" borderId="0" xfId="0" applyFont="1" applyFill="1" applyAlignment="1">
      <alignment horizontal="left" vertical="center"/>
    </xf>
    <xf numFmtId="0" fontId="77" fillId="0" borderId="0" xfId="0" applyFont="1" applyFill="1" applyAlignment="1">
      <alignment vertical="center"/>
    </xf>
    <xf numFmtId="0" fontId="78" fillId="0" borderId="0" xfId="161" applyFont="1" applyFill="1" applyAlignment="1">
      <alignment horizontal="center" vertical="center"/>
      <protection/>
    </xf>
    <xf numFmtId="0" fontId="77" fillId="0" borderId="0" xfId="161" applyFont="1" applyFill="1" applyAlignment="1">
      <alignment horizontal="center" vertical="center"/>
      <protection/>
    </xf>
    <xf numFmtId="0" fontId="77" fillId="0" borderId="0" xfId="161" applyFont="1" applyFill="1" applyAlignment="1">
      <alignment vertical="center"/>
      <protection/>
    </xf>
    <xf numFmtId="0" fontId="77" fillId="0" borderId="0" xfId="161" applyFont="1" applyFill="1" applyAlignment="1">
      <alignment vertical="center" shrinkToFit="1"/>
      <protection/>
    </xf>
    <xf numFmtId="0" fontId="77" fillId="0" borderId="26" xfId="0" applyFont="1" applyFill="1" applyBorder="1" applyAlignment="1">
      <alignment horizontal="center" vertical="center" shrinkToFit="1"/>
    </xf>
    <xf numFmtId="0" fontId="77" fillId="0" borderId="26" xfId="0" applyFont="1" applyFill="1" applyBorder="1" applyAlignment="1">
      <alignment vertical="center"/>
    </xf>
    <xf numFmtId="0" fontId="77" fillId="0" borderId="0" xfId="0" applyFont="1" applyFill="1" applyBorder="1" applyAlignment="1">
      <alignment horizontal="center" vertical="center" shrinkToFit="1"/>
    </xf>
    <xf numFmtId="0" fontId="77" fillId="0" borderId="21" xfId="0" applyFont="1" applyFill="1" applyBorder="1" applyAlignment="1">
      <alignment horizontal="center" vertical="center" shrinkToFit="1"/>
    </xf>
    <xf numFmtId="0" fontId="77" fillId="0" borderId="21" xfId="0" applyFont="1" applyFill="1" applyBorder="1" applyAlignment="1">
      <alignment vertical="center"/>
    </xf>
    <xf numFmtId="0" fontId="77" fillId="0" borderId="0" xfId="0" applyFont="1" applyFill="1" applyAlignment="1">
      <alignment horizontal="center" vertical="center"/>
    </xf>
    <xf numFmtId="0" fontId="77" fillId="0" borderId="21" xfId="0" applyFont="1" applyFill="1" applyBorder="1" applyAlignment="1">
      <alignment vertical="center" shrinkToFit="1"/>
    </xf>
    <xf numFmtId="176" fontId="77" fillId="0" borderId="23" xfId="0" applyNumberFormat="1" applyFont="1" applyFill="1" applyBorder="1" applyAlignment="1">
      <alignment horizontal="right" vertical="center" shrinkToFit="1"/>
    </xf>
    <xf numFmtId="181" fontId="77" fillId="0" borderId="0" xfId="0" applyNumberFormat="1" applyFont="1" applyFill="1" applyBorder="1" applyAlignment="1">
      <alignment horizontal="left" vertical="center" shrinkToFit="1"/>
    </xf>
    <xf numFmtId="176" fontId="77" fillId="0" borderId="0" xfId="0" applyNumberFormat="1" applyFont="1" applyFill="1" applyBorder="1" applyAlignment="1">
      <alignment horizontal="right" vertical="center" shrinkToFit="1"/>
    </xf>
    <xf numFmtId="176" fontId="77" fillId="0" borderId="0" xfId="0" applyNumberFormat="1" applyFont="1" applyFill="1" applyBorder="1" applyAlignment="1">
      <alignment horizontal="center" vertical="center" shrinkToFit="1"/>
    </xf>
    <xf numFmtId="188" fontId="77" fillId="0" borderId="0" xfId="0" applyNumberFormat="1" applyFont="1" applyFill="1" applyBorder="1" applyAlignment="1">
      <alignment horizontal="right" vertical="center" shrinkToFit="1"/>
    </xf>
    <xf numFmtId="0" fontId="77" fillId="0" borderId="19" xfId="0" applyFont="1" applyFill="1" applyBorder="1" applyAlignment="1">
      <alignment horizontal="left" vertical="center"/>
    </xf>
    <xf numFmtId="0" fontId="77" fillId="0" borderId="0" xfId="0" applyFont="1" applyFill="1" applyAlignment="1">
      <alignment horizontal="center" vertical="center" shrinkToFit="1"/>
    </xf>
    <xf numFmtId="0" fontId="77" fillId="0" borderId="0" xfId="0" applyFont="1" applyFill="1" applyBorder="1" applyAlignment="1">
      <alignment horizontal="right" vertical="center" shrinkToFit="1"/>
    </xf>
    <xf numFmtId="184" fontId="77" fillId="0" borderId="0" xfId="0" applyNumberFormat="1" applyFont="1" applyFill="1" applyBorder="1" applyAlignment="1">
      <alignment horizontal="left" vertical="center" shrinkToFit="1"/>
    </xf>
    <xf numFmtId="0" fontId="79" fillId="0" borderId="21" xfId="0" applyFont="1" applyFill="1" applyBorder="1" applyAlignment="1">
      <alignment horizontal="center" vertical="center" shrinkToFit="1"/>
    </xf>
    <xf numFmtId="176" fontId="77" fillId="0" borderId="25" xfId="0" applyNumberFormat="1" applyFont="1" applyFill="1" applyBorder="1" applyAlignment="1">
      <alignment horizontal="right" vertical="center" shrinkToFit="1"/>
    </xf>
    <xf numFmtId="181" fontId="77" fillId="0" borderId="21" xfId="0" applyNumberFormat="1" applyFont="1" applyFill="1" applyBorder="1" applyAlignment="1">
      <alignment horizontal="left" vertical="center" shrinkToFit="1"/>
    </xf>
    <xf numFmtId="176" fontId="77" fillId="0" borderId="21" xfId="0" applyNumberFormat="1" applyFont="1" applyFill="1" applyBorder="1" applyAlignment="1">
      <alignment horizontal="right" vertical="center" shrinkToFit="1"/>
    </xf>
    <xf numFmtId="176" fontId="77" fillId="0" borderId="21" xfId="0" applyNumberFormat="1" applyFont="1" applyFill="1" applyBorder="1" applyAlignment="1">
      <alignment horizontal="center" vertical="center" shrinkToFit="1"/>
    </xf>
    <xf numFmtId="0" fontId="77" fillId="0" borderId="21" xfId="0" applyFont="1" applyFill="1" applyBorder="1" applyAlignment="1">
      <alignment horizontal="right" vertical="center" shrinkToFit="1"/>
    </xf>
    <xf numFmtId="188" fontId="77" fillId="0" borderId="21" xfId="0" applyNumberFormat="1" applyFont="1" applyFill="1" applyBorder="1" applyAlignment="1">
      <alignment horizontal="right" vertical="center" shrinkToFit="1"/>
    </xf>
    <xf numFmtId="188" fontId="77" fillId="0" borderId="21" xfId="0" applyNumberFormat="1" applyFont="1" applyFill="1" applyBorder="1" applyAlignment="1">
      <alignment horizontal="center" vertical="center" shrinkToFit="1"/>
    </xf>
    <xf numFmtId="0" fontId="77" fillId="0" borderId="22" xfId="0" applyFont="1" applyFill="1" applyBorder="1" applyAlignment="1">
      <alignment horizontal="left" vertical="center"/>
    </xf>
    <xf numFmtId="186" fontId="77" fillId="0" borderId="0" xfId="0" applyNumberFormat="1" applyFont="1" applyFill="1" applyBorder="1" applyAlignment="1">
      <alignment horizontal="right" vertical="center" shrinkToFit="1"/>
    </xf>
    <xf numFmtId="186" fontId="77" fillId="0" borderId="0" xfId="0" applyNumberFormat="1" applyFont="1" applyFill="1" applyBorder="1" applyAlignment="1">
      <alignment horizontal="center" vertical="center" shrinkToFit="1"/>
    </xf>
    <xf numFmtId="188" fontId="77" fillId="0" borderId="0" xfId="0" applyNumberFormat="1" applyFont="1" applyFill="1" applyBorder="1" applyAlignment="1">
      <alignment horizontal="center" vertical="center" shrinkToFit="1"/>
    </xf>
    <xf numFmtId="0" fontId="77" fillId="0" borderId="0" xfId="0" applyFont="1" applyFill="1" applyBorder="1" applyAlignment="1">
      <alignment horizontal="left" vertical="center" shrinkToFit="1"/>
    </xf>
    <xf numFmtId="0" fontId="77" fillId="0" borderId="26" xfId="0" applyFont="1" applyFill="1" applyBorder="1" applyAlignment="1">
      <alignment vertical="center" shrinkToFit="1"/>
    </xf>
    <xf numFmtId="0" fontId="77" fillId="0" borderId="18" xfId="0" applyFont="1" applyFill="1" applyBorder="1" applyAlignment="1">
      <alignment vertical="center"/>
    </xf>
    <xf numFmtId="0" fontId="77" fillId="0" borderId="26" xfId="0" applyFont="1" applyFill="1" applyBorder="1" applyAlignment="1">
      <alignment horizontal="center" vertical="center"/>
    </xf>
    <xf numFmtId="0" fontId="77" fillId="0" borderId="27" xfId="0" applyFont="1" applyFill="1" applyBorder="1" applyAlignment="1">
      <alignment vertical="center"/>
    </xf>
    <xf numFmtId="0" fontId="77" fillId="0" borderId="18" xfId="0" applyFont="1" applyFill="1" applyBorder="1" applyAlignment="1">
      <alignment vertical="center" shrinkToFit="1"/>
    </xf>
    <xf numFmtId="0" fontId="77" fillId="0" borderId="21" xfId="0" applyFont="1" applyFill="1" applyBorder="1" applyAlignment="1" quotePrefix="1">
      <alignment horizontal="center" vertical="center" shrinkToFit="1"/>
    </xf>
    <xf numFmtId="0" fontId="77" fillId="0" borderId="22" xfId="0" applyFont="1" applyFill="1" applyBorder="1" applyAlignment="1">
      <alignment vertical="center"/>
    </xf>
    <xf numFmtId="0" fontId="77" fillId="0" borderId="23" xfId="0" applyFont="1" applyFill="1" applyBorder="1" applyAlignment="1">
      <alignment vertical="center" shrinkToFit="1"/>
    </xf>
    <xf numFmtId="0" fontId="77" fillId="0" borderId="19" xfId="0" applyFont="1" applyFill="1" applyBorder="1" applyAlignment="1">
      <alignment horizontal="center" vertical="center" shrinkToFit="1"/>
    </xf>
    <xf numFmtId="0" fontId="77" fillId="0" borderId="0" xfId="0" applyFont="1" applyFill="1" applyBorder="1" applyAlignment="1">
      <alignment horizontal="center" vertical="center" wrapText="1"/>
    </xf>
    <xf numFmtId="0" fontId="77" fillId="0" borderId="23" xfId="0" applyFont="1" applyFill="1" applyBorder="1" applyAlignment="1">
      <alignment horizontal="center" vertical="center"/>
    </xf>
    <xf numFmtId="0" fontId="77" fillId="0" borderId="19" xfId="0" applyFont="1" applyFill="1" applyBorder="1" applyAlignment="1">
      <alignment vertical="center" shrinkToFit="1"/>
    </xf>
    <xf numFmtId="0" fontId="77" fillId="0" borderId="0" xfId="0" applyFont="1" applyFill="1" applyBorder="1" applyAlignment="1">
      <alignment vertical="center"/>
    </xf>
    <xf numFmtId="0" fontId="77" fillId="0" borderId="23" xfId="0" applyFont="1" applyFill="1" applyBorder="1" applyAlignment="1">
      <alignment vertical="center"/>
    </xf>
    <xf numFmtId="0" fontId="77" fillId="0" borderId="22" xfId="0" applyFont="1" applyFill="1" applyBorder="1" applyAlignment="1">
      <alignment vertical="center" shrinkToFit="1"/>
    </xf>
    <xf numFmtId="0" fontId="77" fillId="0" borderId="25" xfId="0" applyFont="1" applyFill="1" applyBorder="1" applyAlignment="1">
      <alignment vertical="center"/>
    </xf>
    <xf numFmtId="0" fontId="77" fillId="0" borderId="25" xfId="0" applyFont="1" applyFill="1" applyBorder="1" applyAlignment="1">
      <alignment vertical="center" shrinkToFit="1"/>
    </xf>
    <xf numFmtId="0" fontId="77" fillId="0" borderId="23" xfId="0" applyFont="1" applyFill="1" applyBorder="1" applyAlignment="1">
      <alignment horizontal="right" vertical="center" shrinkToFit="1"/>
    </xf>
    <xf numFmtId="189" fontId="77" fillId="0" borderId="0" xfId="0" applyNumberFormat="1" applyFont="1" applyFill="1" applyBorder="1" applyAlignment="1">
      <alignment horizontal="left" vertical="center" shrinkToFit="1"/>
    </xf>
    <xf numFmtId="188" fontId="77" fillId="0" borderId="0" xfId="0" applyNumberFormat="1" applyFont="1" applyFill="1" applyBorder="1" applyAlignment="1">
      <alignment vertical="center"/>
    </xf>
    <xf numFmtId="189" fontId="77" fillId="0" borderId="0" xfId="0" applyNumberFormat="1" applyFont="1" applyFill="1" applyBorder="1" applyAlignment="1">
      <alignment horizontal="left" vertical="center"/>
    </xf>
    <xf numFmtId="0" fontId="77" fillId="0" borderId="26" xfId="0" applyFont="1" applyFill="1" applyBorder="1" applyAlignment="1">
      <alignment horizontal="right" vertical="center" shrinkToFit="1"/>
    </xf>
    <xf numFmtId="201" fontId="77" fillId="0" borderId="26" xfId="0" applyNumberFormat="1" applyFont="1" applyFill="1" applyBorder="1" applyAlignment="1" quotePrefix="1">
      <alignment horizontal="center" vertical="center" shrinkToFit="1"/>
    </xf>
    <xf numFmtId="0" fontId="77" fillId="0" borderId="23" xfId="0" applyFont="1" applyFill="1" applyBorder="1" applyAlignment="1">
      <alignment horizontal="center" vertical="center" shrinkToFit="1"/>
    </xf>
    <xf numFmtId="201" fontId="77" fillId="0" borderId="0" xfId="0" applyNumberFormat="1" applyFont="1" applyFill="1" applyBorder="1" applyAlignment="1" quotePrefix="1">
      <alignment horizontal="center" vertical="center" shrinkToFit="1"/>
    </xf>
    <xf numFmtId="189" fontId="77" fillId="0" borderId="21" xfId="0" applyNumberFormat="1" applyFont="1" applyFill="1" applyBorder="1" applyAlignment="1">
      <alignment horizontal="left" vertical="center" shrinkToFit="1"/>
    </xf>
    <xf numFmtId="188" fontId="77" fillId="0" borderId="21" xfId="0" applyNumberFormat="1" applyFont="1" applyFill="1" applyBorder="1" applyAlignment="1">
      <alignment vertical="center"/>
    </xf>
    <xf numFmtId="189" fontId="77" fillId="0" borderId="21" xfId="0" applyNumberFormat="1" applyFont="1" applyFill="1" applyBorder="1" applyAlignment="1">
      <alignment horizontal="left" vertical="center"/>
    </xf>
    <xf numFmtId="201" fontId="77" fillId="0" borderId="21" xfId="0" applyNumberFormat="1" applyFont="1" applyFill="1" applyBorder="1" applyAlignment="1" quotePrefix="1">
      <alignment horizontal="center" vertical="center" shrinkToFit="1"/>
    </xf>
    <xf numFmtId="0" fontId="79" fillId="0" borderId="25" xfId="0" applyFont="1" applyFill="1" applyBorder="1" applyAlignment="1">
      <alignment horizontal="center" vertical="center" shrinkToFit="1"/>
    </xf>
    <xf numFmtId="0" fontId="77" fillId="0" borderId="0" xfId="0" applyFont="1" applyFill="1" applyBorder="1" applyAlignment="1">
      <alignment vertical="center" shrinkToFit="1"/>
    </xf>
    <xf numFmtId="0" fontId="77" fillId="0" borderId="0" xfId="0" applyFont="1" applyFill="1" applyAlignment="1">
      <alignment vertical="center" shrinkToFit="1"/>
    </xf>
    <xf numFmtId="188" fontId="2" fillId="0" borderId="0" xfId="0" applyNumberFormat="1" applyFont="1" applyFill="1" applyBorder="1" applyAlignment="1">
      <alignment horizontal="center" vertical="center" wrapText="1"/>
    </xf>
    <xf numFmtId="0" fontId="43" fillId="0" borderId="27" xfId="0" applyFont="1" applyFill="1" applyBorder="1" applyAlignment="1">
      <alignment horizontal="center" vertical="center" shrinkToFit="1"/>
    </xf>
    <xf numFmtId="0" fontId="43" fillId="0" borderId="19" xfId="0" applyFont="1" applyFill="1" applyBorder="1" applyAlignment="1">
      <alignment horizontal="center" vertical="center" shrinkToFit="1"/>
    </xf>
    <xf numFmtId="0" fontId="43" fillId="0" borderId="22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7" fillId="0" borderId="25" xfId="0" applyFont="1" applyFill="1" applyBorder="1" applyAlignment="1">
      <alignment horizontal="center" vertical="center" shrinkToFit="1"/>
    </xf>
    <xf numFmtId="0" fontId="7" fillId="0" borderId="22" xfId="0" applyFont="1" applyFill="1" applyBorder="1" applyAlignment="1">
      <alignment horizontal="center" vertical="center" shrinkToFit="1"/>
    </xf>
    <xf numFmtId="0" fontId="51" fillId="0" borderId="25" xfId="0" applyFont="1" applyFill="1" applyBorder="1" applyAlignment="1">
      <alignment horizontal="center" vertical="center" shrinkToFit="1"/>
    </xf>
    <xf numFmtId="0" fontId="51" fillId="0" borderId="22" xfId="0" applyFont="1" applyFill="1" applyBorder="1" applyAlignment="1">
      <alignment horizontal="center" vertical="center" shrinkToFit="1"/>
    </xf>
    <xf numFmtId="188" fontId="7" fillId="0" borderId="0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188" fontId="2" fillId="0" borderId="19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shrinkToFit="1"/>
    </xf>
    <xf numFmtId="188" fontId="7" fillId="0" borderId="19" xfId="0" applyNumberFormat="1" applyFont="1" applyFill="1" applyBorder="1" applyAlignment="1">
      <alignment horizontal="center" vertical="center" wrapText="1"/>
    </xf>
    <xf numFmtId="187" fontId="49" fillId="0" borderId="21" xfId="0" applyNumberFormat="1" applyFont="1" applyFill="1" applyBorder="1" applyAlignment="1">
      <alignment horizontal="center" vertical="center" wrapText="1"/>
    </xf>
    <xf numFmtId="188" fontId="49" fillId="0" borderId="21" xfId="0" applyNumberFormat="1" applyFont="1" applyFill="1" applyBorder="1" applyAlignment="1">
      <alignment horizontal="center" vertical="center" wrapText="1"/>
    </xf>
    <xf numFmtId="188" fontId="49" fillId="0" borderId="22" xfId="0" applyNumberFormat="1" applyFont="1" applyFill="1" applyBorder="1" applyAlignment="1">
      <alignment horizontal="center" vertical="center" wrapText="1"/>
    </xf>
    <xf numFmtId="0" fontId="9" fillId="0" borderId="18" xfId="0" applyFont="1" applyFill="1" applyBorder="1" applyAlignment="1" quotePrefix="1">
      <alignment horizontal="center" vertical="center" shrinkToFit="1"/>
    </xf>
    <xf numFmtId="0" fontId="9" fillId="0" borderId="27" xfId="0" applyFont="1" applyFill="1" applyBorder="1" applyAlignment="1" quotePrefix="1">
      <alignment horizontal="center" vertical="center" shrinkToFit="1"/>
    </xf>
    <xf numFmtId="0" fontId="9" fillId="0" borderId="18" xfId="0" applyFont="1" applyFill="1" applyBorder="1" applyAlignment="1">
      <alignment horizontal="center" vertical="center" shrinkToFit="1"/>
    </xf>
    <xf numFmtId="0" fontId="9" fillId="0" borderId="27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51" fillId="0" borderId="18" xfId="0" applyFont="1" applyFill="1" applyBorder="1" applyAlignment="1" quotePrefix="1">
      <alignment horizontal="center" vertical="center" shrinkToFit="1"/>
    </xf>
    <xf numFmtId="0" fontId="51" fillId="0" borderId="27" xfId="0" applyFont="1" applyFill="1" applyBorder="1" applyAlignment="1" quotePrefix="1">
      <alignment horizontal="center" vertical="center" shrinkToFit="1"/>
    </xf>
    <xf numFmtId="0" fontId="51" fillId="0" borderId="23" xfId="0" applyFont="1" applyFill="1" applyBorder="1" applyAlignment="1">
      <alignment horizontal="center" vertical="center" shrinkToFit="1"/>
    </xf>
    <xf numFmtId="0" fontId="51" fillId="0" borderId="19" xfId="0" applyFont="1" applyFill="1" applyBorder="1" applyAlignment="1" quotePrefix="1">
      <alignment horizontal="center" vertical="center" shrinkToFit="1"/>
    </xf>
    <xf numFmtId="0" fontId="51" fillId="0" borderId="18" xfId="0" applyFont="1" applyFill="1" applyBorder="1" applyAlignment="1">
      <alignment horizontal="center" vertical="center" shrinkToFit="1"/>
    </xf>
    <xf numFmtId="0" fontId="51" fillId="0" borderId="26" xfId="0" applyFont="1" applyFill="1" applyBorder="1" applyAlignment="1">
      <alignment horizontal="center" vertical="center" shrinkToFit="1"/>
    </xf>
    <xf numFmtId="0" fontId="2" fillId="0" borderId="27" xfId="0" applyFont="1" applyFill="1" applyBorder="1" applyAlignment="1">
      <alignment horizontal="center" vertical="center" shrinkToFit="1"/>
    </xf>
    <xf numFmtId="0" fontId="51" fillId="0" borderId="27" xfId="0" applyFont="1" applyFill="1" applyBorder="1" applyAlignment="1">
      <alignment horizontal="center" vertical="center" shrinkToFit="1"/>
    </xf>
    <xf numFmtId="0" fontId="51" fillId="0" borderId="21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51" fillId="0" borderId="2" xfId="0" applyFont="1" applyFill="1" applyBorder="1" applyAlignment="1">
      <alignment horizontal="center" vertical="center" shrinkToFit="1"/>
    </xf>
    <xf numFmtId="0" fontId="51" fillId="0" borderId="47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188" fontId="7" fillId="0" borderId="0" xfId="163" applyNumberFormat="1" applyFont="1" applyFill="1" applyBorder="1" applyAlignment="1">
      <alignment horizontal="center" vertical="center"/>
      <protection/>
    </xf>
    <xf numFmtId="0" fontId="7" fillId="0" borderId="23" xfId="0" applyFont="1" applyFill="1" applyBorder="1" applyAlignment="1">
      <alignment horizontal="center" vertical="top" shrinkToFit="1"/>
    </xf>
    <xf numFmtId="0" fontId="7" fillId="0" borderId="0" xfId="0" applyFont="1" applyFill="1" applyBorder="1" applyAlignment="1">
      <alignment horizontal="center" vertical="top" shrinkToFit="1"/>
    </xf>
    <xf numFmtId="0" fontId="7" fillId="0" borderId="19" xfId="0" applyFont="1" applyFill="1" applyBorder="1" applyAlignment="1">
      <alignment horizontal="center" vertical="top" shrinkToFit="1"/>
    </xf>
    <xf numFmtId="0" fontId="7" fillId="0" borderId="25" xfId="0" applyFont="1" applyFill="1" applyBorder="1" applyAlignment="1">
      <alignment horizontal="center" vertical="top" shrinkToFit="1"/>
    </xf>
    <xf numFmtId="0" fontId="7" fillId="0" borderId="21" xfId="0" applyFont="1" applyFill="1" applyBorder="1" applyAlignment="1">
      <alignment horizontal="center" vertical="top" shrinkToFit="1"/>
    </xf>
    <xf numFmtId="0" fontId="7" fillId="0" borderId="22" xfId="0" applyFont="1" applyFill="1" applyBorder="1" applyAlignment="1">
      <alignment horizontal="center" vertical="top" shrinkToFit="1"/>
    </xf>
    <xf numFmtId="0" fontId="51" fillId="0" borderId="18" xfId="0" applyFont="1" applyFill="1" applyBorder="1" applyAlignment="1">
      <alignment horizontal="center" vertical="center" wrapText="1" shrinkToFit="1"/>
    </xf>
    <xf numFmtId="0" fontId="51" fillId="0" borderId="27" xfId="0" applyFont="1" applyFill="1" applyBorder="1" applyAlignment="1">
      <alignment horizontal="center" vertical="center" wrapText="1" shrinkToFit="1"/>
    </xf>
    <xf numFmtId="0" fontId="51" fillId="0" borderId="23" xfId="0" applyFont="1" applyFill="1" applyBorder="1" applyAlignment="1">
      <alignment horizontal="center" vertical="center" wrapText="1" shrinkToFit="1"/>
    </xf>
    <xf numFmtId="0" fontId="51" fillId="0" borderId="19" xfId="0" applyFont="1" applyFill="1" applyBorder="1" applyAlignment="1">
      <alignment horizontal="center" vertical="center" wrapText="1" shrinkToFit="1"/>
    </xf>
    <xf numFmtId="0" fontId="51" fillId="0" borderId="0" xfId="0" applyFont="1" applyFill="1" applyBorder="1" applyAlignment="1">
      <alignment horizontal="center" vertical="center" shrinkToFit="1"/>
    </xf>
    <xf numFmtId="0" fontId="51" fillId="0" borderId="19" xfId="0" applyFont="1" applyFill="1" applyBorder="1" applyAlignment="1">
      <alignment horizontal="center" vertical="center" shrinkToFit="1"/>
    </xf>
    <xf numFmtId="0" fontId="51" fillId="0" borderId="26" xfId="0" applyFont="1" applyFill="1" applyBorder="1" applyAlignment="1" quotePrefix="1">
      <alignment horizontal="center" vertical="center" shrinkToFit="1"/>
    </xf>
    <xf numFmtId="0" fontId="51" fillId="0" borderId="25" xfId="0" applyFont="1" applyFill="1" applyBorder="1" applyAlignment="1" quotePrefix="1">
      <alignment horizontal="center" vertical="center" shrinkToFit="1"/>
    </xf>
    <xf numFmtId="0" fontId="51" fillId="0" borderId="21" xfId="0" applyFont="1" applyFill="1" applyBorder="1" applyAlignment="1" quotePrefix="1">
      <alignment horizontal="center" vertical="center" shrinkToFit="1"/>
    </xf>
    <xf numFmtId="0" fontId="51" fillId="0" borderId="22" xfId="0" applyFont="1" applyFill="1" applyBorder="1" applyAlignment="1" quotePrefix="1">
      <alignment horizontal="center" vertical="center" shrinkToFit="1"/>
    </xf>
    <xf numFmtId="0" fontId="9" fillId="0" borderId="20" xfId="0" applyFont="1" applyFill="1" applyBorder="1" applyAlignment="1">
      <alignment horizontal="center" vertical="center" wrapText="1" shrinkToFit="1"/>
    </xf>
    <xf numFmtId="0" fontId="9" fillId="0" borderId="20" xfId="0" applyFont="1" applyFill="1" applyBorder="1" applyAlignment="1">
      <alignment horizontal="center" vertical="center" shrinkToFit="1"/>
    </xf>
    <xf numFmtId="0" fontId="9" fillId="0" borderId="24" xfId="0" applyFont="1" applyFill="1" applyBorder="1" applyAlignment="1">
      <alignment horizontal="center" vertical="center" shrinkToFit="1"/>
    </xf>
    <xf numFmtId="0" fontId="9" fillId="0" borderId="26" xfId="0" applyFont="1" applyFill="1" applyBorder="1" applyAlignment="1">
      <alignment horizontal="center" vertical="center" shrinkToFit="1"/>
    </xf>
    <xf numFmtId="0" fontId="7" fillId="0" borderId="27" xfId="0" applyFont="1" applyFill="1" applyBorder="1" applyAlignment="1">
      <alignment horizontal="center" vertical="center" shrinkToFit="1"/>
    </xf>
    <xf numFmtId="0" fontId="41" fillId="0" borderId="0" xfId="0" applyFont="1" applyFill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 shrinkToFit="1"/>
    </xf>
    <xf numFmtId="0" fontId="9" fillId="0" borderId="23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9" fillId="0" borderId="19" xfId="0" applyFont="1" applyFill="1" applyBorder="1" applyAlignment="1">
      <alignment horizontal="center" vertical="center" shrinkToFit="1"/>
    </xf>
    <xf numFmtId="0" fontId="9" fillId="0" borderId="25" xfId="0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center" vertical="center" shrinkToFit="1"/>
    </xf>
    <xf numFmtId="0" fontId="9" fillId="0" borderId="22" xfId="0" applyFont="1" applyFill="1" applyBorder="1" applyAlignment="1">
      <alignment horizontal="center" vertical="center" shrinkToFit="1"/>
    </xf>
    <xf numFmtId="0" fontId="9" fillId="0" borderId="26" xfId="0" applyFont="1" applyFill="1" applyBorder="1" applyAlignment="1" quotePrefix="1">
      <alignment horizontal="center" vertical="center" shrinkToFit="1"/>
    </xf>
    <xf numFmtId="0" fontId="9" fillId="0" borderId="25" xfId="0" applyFont="1" applyFill="1" applyBorder="1" applyAlignment="1" quotePrefix="1">
      <alignment horizontal="center" vertical="center" shrinkToFit="1"/>
    </xf>
    <xf numFmtId="0" fontId="9" fillId="0" borderId="21" xfId="0" applyFont="1" applyFill="1" applyBorder="1" applyAlignment="1" quotePrefix="1">
      <alignment horizontal="center" vertical="center" shrinkToFit="1"/>
    </xf>
    <xf numFmtId="0" fontId="9" fillId="0" borderId="22" xfId="0" applyFont="1" applyFill="1" applyBorder="1" applyAlignment="1" quotePrefix="1">
      <alignment horizontal="center" vertical="center" shrinkToFit="1"/>
    </xf>
    <xf numFmtId="0" fontId="77" fillId="0" borderId="0" xfId="0" applyFont="1" applyFill="1" applyBorder="1" applyAlignment="1">
      <alignment horizontal="left" vertical="center" wrapText="1"/>
    </xf>
    <xf numFmtId="0" fontId="77" fillId="0" borderId="0" xfId="0" applyFont="1" applyFill="1" applyBorder="1" applyAlignment="1">
      <alignment horizontal="left" vertical="center"/>
    </xf>
    <xf numFmtId="0" fontId="77" fillId="0" borderId="0" xfId="0" applyFont="1" applyFill="1" applyBorder="1" applyAlignment="1">
      <alignment horizontal="center" vertical="center" shrinkToFit="1"/>
    </xf>
    <xf numFmtId="0" fontId="77" fillId="0" borderId="18" xfId="0" applyFont="1" applyFill="1" applyBorder="1" applyAlignment="1">
      <alignment horizontal="center" vertical="center"/>
    </xf>
    <xf numFmtId="0" fontId="77" fillId="0" borderId="26" xfId="0" applyFont="1" applyFill="1" applyBorder="1" applyAlignment="1">
      <alignment horizontal="center" vertical="center"/>
    </xf>
    <xf numFmtId="0" fontId="77" fillId="0" borderId="25" xfId="0" applyFont="1" applyFill="1" applyBorder="1" applyAlignment="1">
      <alignment horizontal="center" vertical="center"/>
    </xf>
    <xf numFmtId="0" fontId="77" fillId="0" borderId="21" xfId="0" applyFont="1" applyFill="1" applyBorder="1" applyAlignment="1">
      <alignment horizontal="center" vertical="center"/>
    </xf>
    <xf numFmtId="189" fontId="77" fillId="0" borderId="21" xfId="0" applyNumberFormat="1" applyFont="1" applyFill="1" applyBorder="1" applyAlignment="1">
      <alignment horizontal="left" vertical="center"/>
    </xf>
    <xf numFmtId="201" fontId="77" fillId="0" borderId="21" xfId="0" applyNumberFormat="1" applyFont="1" applyFill="1" applyBorder="1" applyAlignment="1">
      <alignment horizontal="center" vertical="center" shrinkToFit="1"/>
    </xf>
    <xf numFmtId="189" fontId="77" fillId="0" borderId="0" xfId="0" applyNumberFormat="1" applyFont="1" applyFill="1" applyBorder="1" applyAlignment="1">
      <alignment horizontal="left" vertical="center"/>
    </xf>
    <xf numFmtId="201" fontId="77" fillId="0" borderId="0" xfId="0" applyNumberFormat="1" applyFont="1" applyFill="1" applyBorder="1" applyAlignment="1">
      <alignment horizontal="center" vertical="center" shrinkToFit="1"/>
    </xf>
    <xf numFmtId="0" fontId="77" fillId="0" borderId="25" xfId="0" applyFont="1" applyFill="1" applyBorder="1" applyAlignment="1">
      <alignment horizontal="center" vertical="center" shrinkToFit="1"/>
    </xf>
    <xf numFmtId="0" fontId="77" fillId="0" borderId="22" xfId="0" applyFont="1" applyFill="1" applyBorder="1" applyAlignment="1">
      <alignment horizontal="center" vertical="center" shrinkToFit="1"/>
    </xf>
    <xf numFmtId="0" fontId="77" fillId="0" borderId="22" xfId="0" applyFont="1" applyFill="1" applyBorder="1" applyAlignment="1">
      <alignment horizontal="center" vertical="center"/>
    </xf>
    <xf numFmtId="0" fontId="77" fillId="0" borderId="23" xfId="0" applyFont="1" applyFill="1" applyBorder="1" applyAlignment="1">
      <alignment horizontal="center" vertical="center"/>
    </xf>
    <xf numFmtId="0" fontId="77" fillId="0" borderId="0" xfId="0" applyFont="1" applyFill="1" applyBorder="1" applyAlignment="1">
      <alignment horizontal="center" vertical="center"/>
    </xf>
    <xf numFmtId="0" fontId="77" fillId="0" borderId="19" xfId="0" applyFont="1" applyFill="1" applyBorder="1" applyAlignment="1">
      <alignment horizontal="center" vertical="center"/>
    </xf>
    <xf numFmtId="0" fontId="77" fillId="0" borderId="25" xfId="0" applyFont="1" applyFill="1" applyBorder="1" applyAlignment="1">
      <alignment horizontal="center" vertical="center" wrapText="1"/>
    </xf>
    <xf numFmtId="0" fontId="77" fillId="0" borderId="22" xfId="0" applyFont="1" applyFill="1" applyBorder="1" applyAlignment="1">
      <alignment horizontal="center" vertical="center" wrapText="1"/>
    </xf>
    <xf numFmtId="181" fontId="77" fillId="0" borderId="26" xfId="0" applyNumberFormat="1" applyFont="1" applyFill="1" applyBorder="1" applyAlignment="1">
      <alignment horizontal="left" vertical="center" shrinkToFit="1"/>
    </xf>
    <xf numFmtId="201" fontId="77" fillId="0" borderId="26" xfId="0" applyNumberFormat="1" applyFont="1" applyFill="1" applyBorder="1" applyAlignment="1">
      <alignment horizontal="center" vertical="center" shrinkToFit="1"/>
    </xf>
    <xf numFmtId="0" fontId="77" fillId="0" borderId="23" xfId="0" applyFont="1" applyFill="1" applyBorder="1" applyAlignment="1">
      <alignment horizontal="center" vertical="center" shrinkToFit="1"/>
    </xf>
    <xf numFmtId="0" fontId="77" fillId="0" borderId="19" xfId="0" applyFont="1" applyFill="1" applyBorder="1" applyAlignment="1">
      <alignment horizontal="center" vertical="center" shrinkToFit="1"/>
    </xf>
    <xf numFmtId="0" fontId="77" fillId="0" borderId="23" xfId="0" applyFont="1" applyFill="1" applyBorder="1" applyAlignment="1" quotePrefix="1">
      <alignment horizontal="center" vertical="center"/>
    </xf>
    <xf numFmtId="0" fontId="77" fillId="0" borderId="19" xfId="0" applyFont="1" applyFill="1" applyBorder="1" applyAlignment="1" quotePrefix="1">
      <alignment horizontal="center" vertical="center"/>
    </xf>
    <xf numFmtId="0" fontId="77" fillId="0" borderId="18" xfId="0" applyFont="1" applyFill="1" applyBorder="1" applyAlignment="1">
      <alignment horizontal="center" vertical="center" wrapText="1"/>
    </xf>
    <xf numFmtId="0" fontId="77" fillId="0" borderId="27" xfId="0" applyFont="1" applyFill="1" applyBorder="1" applyAlignment="1">
      <alignment horizontal="center" vertical="center" wrapText="1"/>
    </xf>
    <xf numFmtId="0" fontId="77" fillId="0" borderId="19" xfId="0" applyFont="1" applyFill="1" applyBorder="1" applyAlignment="1">
      <alignment horizontal="center" vertical="center" wrapText="1"/>
    </xf>
    <xf numFmtId="0" fontId="77" fillId="0" borderId="23" xfId="0" applyFont="1" applyFill="1" applyBorder="1" applyAlignment="1">
      <alignment horizontal="center" vertical="center" wrapText="1"/>
    </xf>
    <xf numFmtId="0" fontId="77" fillId="0" borderId="27" xfId="0" applyFont="1" applyFill="1" applyBorder="1" applyAlignment="1">
      <alignment horizontal="center" vertical="center"/>
    </xf>
    <xf numFmtId="0" fontId="77" fillId="0" borderId="0" xfId="0" applyFont="1" applyFill="1" applyBorder="1" applyAlignment="1">
      <alignment horizontal="right" vertical="center" shrinkToFit="1"/>
    </xf>
    <xf numFmtId="0" fontId="77" fillId="0" borderId="25" xfId="0" applyFont="1" applyFill="1" applyBorder="1" applyAlignment="1" quotePrefix="1">
      <alignment horizontal="center" vertical="center" shrinkToFit="1"/>
    </xf>
    <xf numFmtId="0" fontId="77" fillId="0" borderId="22" xfId="0" applyFont="1" applyFill="1" applyBorder="1" applyAlignment="1" quotePrefix="1">
      <alignment horizontal="center" vertical="center" shrinkToFit="1"/>
    </xf>
    <xf numFmtId="0" fontId="77" fillId="0" borderId="25" xfId="0" applyFont="1" applyFill="1" applyBorder="1" applyAlignment="1" quotePrefix="1">
      <alignment horizontal="center" vertical="center"/>
    </xf>
    <xf numFmtId="0" fontId="77" fillId="0" borderId="21" xfId="0" applyFont="1" applyFill="1" applyBorder="1" applyAlignment="1" quotePrefix="1">
      <alignment horizontal="center" vertical="center"/>
    </xf>
    <xf numFmtId="0" fontId="77" fillId="0" borderId="21" xfId="0" applyFont="1" applyFill="1" applyBorder="1" applyAlignment="1">
      <alignment horizontal="right" vertical="center" shrinkToFit="1"/>
    </xf>
    <xf numFmtId="0" fontId="77" fillId="0" borderId="21" xfId="0" applyFont="1" applyFill="1" applyBorder="1" applyAlignment="1">
      <alignment horizontal="center" vertical="center" shrinkToFit="1"/>
    </xf>
    <xf numFmtId="176" fontId="77" fillId="0" borderId="26" xfId="0" applyNumberFormat="1" applyFont="1" applyFill="1" applyBorder="1" applyAlignment="1">
      <alignment horizontal="right" vertical="center" shrinkToFit="1"/>
    </xf>
    <xf numFmtId="0" fontId="77" fillId="0" borderId="18" xfId="0" applyFont="1" applyFill="1" applyBorder="1" applyAlignment="1">
      <alignment horizontal="center" vertical="center" shrinkToFit="1"/>
    </xf>
    <xf numFmtId="0" fontId="77" fillId="0" borderId="26" xfId="0" applyFont="1" applyFill="1" applyBorder="1" applyAlignment="1">
      <alignment horizontal="center" vertical="center" shrinkToFit="1"/>
    </xf>
    <xf numFmtId="0" fontId="77" fillId="0" borderId="27" xfId="0" applyFont="1" applyFill="1" applyBorder="1" applyAlignment="1">
      <alignment horizontal="center" vertical="center" shrinkToFit="1"/>
    </xf>
    <xf numFmtId="0" fontId="78" fillId="0" borderId="0" xfId="161" applyFont="1" applyFill="1" applyAlignment="1">
      <alignment horizontal="center" vertical="center"/>
      <protection/>
    </xf>
    <xf numFmtId="0" fontId="7" fillId="0" borderId="26" xfId="0" applyFont="1" applyFill="1" applyBorder="1" applyAlignment="1" quotePrefix="1">
      <alignment horizontal="right" vertical="center"/>
    </xf>
    <xf numFmtId="0" fontId="7" fillId="0" borderId="0" xfId="0" applyFont="1" applyFill="1" applyAlignment="1">
      <alignment horizontal="left" vertical="center"/>
    </xf>
    <xf numFmtId="0" fontId="7" fillId="0" borderId="26" xfId="0" applyFont="1" applyFill="1" applyBorder="1" applyAlignment="1">
      <alignment horizontal="center" vertical="center" shrinkToFit="1"/>
    </xf>
    <xf numFmtId="0" fontId="7" fillId="0" borderId="21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right" vertical="center" wrapText="1"/>
    </xf>
    <xf numFmtId="0" fontId="2" fillId="0" borderId="26" xfId="0" applyFont="1" applyFill="1" applyBorder="1" applyAlignment="1">
      <alignment/>
    </xf>
    <xf numFmtId="0" fontId="43" fillId="0" borderId="48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43" fillId="0" borderId="27" xfId="0" applyFont="1" applyFill="1" applyBorder="1" applyAlignment="1">
      <alignment horizontal="center" vertical="center"/>
    </xf>
    <xf numFmtId="0" fontId="43" fillId="0" borderId="19" xfId="0" applyFont="1" applyFill="1" applyBorder="1" applyAlignment="1">
      <alignment horizontal="center" vertical="center"/>
    </xf>
    <xf numFmtId="0" fontId="43" fillId="0" borderId="22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 shrinkToFit="1"/>
    </xf>
    <xf numFmtId="0" fontId="7" fillId="0" borderId="20" xfId="0" applyFont="1" applyFill="1" applyBorder="1" applyAlignment="1">
      <alignment horizontal="center" vertical="center" wrapText="1" shrinkToFit="1"/>
    </xf>
    <xf numFmtId="0" fontId="7" fillId="0" borderId="24" xfId="0" applyFont="1" applyFill="1" applyBorder="1" applyAlignment="1">
      <alignment horizontal="center" vertical="center" wrapText="1" shrinkToFit="1"/>
    </xf>
    <xf numFmtId="0" fontId="41" fillId="0" borderId="0" xfId="0" applyFont="1" applyFill="1" applyAlignment="1" quotePrefix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shrinkToFit="1"/>
    </xf>
    <xf numFmtId="0" fontId="7" fillId="0" borderId="24" xfId="0" applyFont="1" applyFill="1" applyBorder="1" applyAlignment="1">
      <alignment horizontal="center" vertical="center" shrinkToFit="1"/>
    </xf>
    <xf numFmtId="0" fontId="66" fillId="0" borderId="21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top" wrapText="1" shrinkToFit="1"/>
    </xf>
    <xf numFmtId="0" fontId="7" fillId="0" borderId="20" xfId="0" applyFont="1" applyFill="1" applyBorder="1" applyAlignment="1">
      <alignment horizontal="center" vertical="top" wrapText="1" shrinkToFit="1"/>
    </xf>
    <xf numFmtId="0" fontId="7" fillId="0" borderId="24" xfId="0" applyFont="1" applyFill="1" applyBorder="1" applyAlignment="1">
      <alignment horizontal="center" vertical="top" wrapText="1" shrinkToFit="1"/>
    </xf>
    <xf numFmtId="0" fontId="7" fillId="0" borderId="2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left" vertical="center" wrapText="1"/>
    </xf>
    <xf numFmtId="0" fontId="41" fillId="0" borderId="0" xfId="0" applyFont="1" applyFill="1" applyAlignment="1">
      <alignment horizontal="center" vertical="center" shrinkToFit="1"/>
    </xf>
    <xf numFmtId="0" fontId="9" fillId="0" borderId="0" xfId="0" applyFont="1" applyFill="1" applyBorder="1" applyAlignment="1">
      <alignment horizontal="left" vertical="center" wrapText="1"/>
    </xf>
    <xf numFmtId="0" fontId="41" fillId="0" borderId="0" xfId="0" applyFont="1" applyFill="1" applyAlignment="1">
      <alignment horizontal="center" wrapText="1"/>
    </xf>
    <xf numFmtId="0" fontId="41" fillId="0" borderId="0" xfId="0" applyFont="1" applyFill="1" applyAlignment="1">
      <alignment horizontal="center"/>
    </xf>
    <xf numFmtId="0" fontId="7" fillId="0" borderId="35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7" fillId="0" borderId="34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left"/>
    </xf>
    <xf numFmtId="0" fontId="7" fillId="0" borderId="32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 wrapText="1"/>
    </xf>
    <xf numFmtId="0" fontId="39" fillId="0" borderId="21" xfId="0" applyFont="1" applyFill="1" applyBorder="1" applyAlignment="1">
      <alignment horizontal="center" vertical="center" shrinkToFit="1"/>
    </xf>
    <xf numFmtId="0" fontId="43" fillId="0" borderId="48" xfId="0" applyFont="1" applyFill="1" applyBorder="1" applyAlignment="1">
      <alignment horizontal="center" vertical="center" wrapText="1"/>
    </xf>
    <xf numFmtId="0" fontId="43" fillId="0" borderId="4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27" xfId="0" applyFont="1" applyFill="1" applyBorder="1" applyAlignment="1">
      <alignment horizontal="center" vertical="center" wrapText="1"/>
    </xf>
    <xf numFmtId="0" fontId="43" fillId="0" borderId="25" xfId="0" applyFont="1" applyFill="1" applyBorder="1" applyAlignment="1">
      <alignment horizontal="center" vertical="center" wrapText="1"/>
    </xf>
    <xf numFmtId="0" fontId="43" fillId="0" borderId="22" xfId="0" applyFont="1" applyFill="1" applyBorder="1" applyAlignment="1">
      <alignment horizontal="center" vertical="center" wrapText="1"/>
    </xf>
    <xf numFmtId="0" fontId="43" fillId="0" borderId="2" xfId="0" applyFont="1" applyFill="1" applyBorder="1" applyAlignment="1">
      <alignment horizontal="center" vertical="center" wrapText="1"/>
    </xf>
    <xf numFmtId="180" fontId="49" fillId="0" borderId="25" xfId="0" applyNumberFormat="1" applyFont="1" applyFill="1" applyBorder="1" applyAlignment="1">
      <alignment horizontal="center" vertical="center" wrapText="1"/>
    </xf>
    <xf numFmtId="180" fontId="49" fillId="0" borderId="21" xfId="0" applyNumberFormat="1" applyFont="1" applyFill="1" applyBorder="1" applyAlignment="1">
      <alignment horizontal="center" vertical="center" wrapText="1"/>
    </xf>
    <xf numFmtId="180" fontId="49" fillId="0" borderId="22" xfId="0" applyNumberFormat="1" applyFont="1" applyFill="1" applyBorder="1" applyAlignment="1">
      <alignment horizontal="center" vertical="center" wrapText="1"/>
    </xf>
  </cellXfs>
  <cellStyles count="154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¨­￠￢￠O [0]_INQUIRY ￠?￥i¨u¡AAⓒ￢Aⓒª " xfId="33"/>
    <cellStyle name="A¨­￠￢￠O_INQUIRY ￠?￥i¨u¡AAⓒ￢Aⓒª " xfId="34"/>
    <cellStyle name="AeE­ [0]_AMT " xfId="35"/>
    <cellStyle name="AeE­_AMT " xfId="36"/>
    <cellStyle name="AeE¡ⓒ [0]_INQUIRY ￠?￥i¨u¡AAⓒ￢Aⓒª " xfId="37"/>
    <cellStyle name="AeE¡ⓒ_INQUIRY ￠?￥i¨u¡AAⓒ￢Aⓒª " xfId="38"/>
    <cellStyle name="AÞ¸¶ [0]_AN°y(1.25) " xfId="39"/>
    <cellStyle name="AÞ¸¶_AN°y(1.25) " xfId="40"/>
    <cellStyle name="C¡IA¨ª_¡ic¨u¡A¨￢I¨￢¡Æ AN¡Æe " xfId="41"/>
    <cellStyle name="C￥AØ_¿μ¾÷CoE² " xfId="42"/>
    <cellStyle name="Calc Currency (0)" xfId="43"/>
    <cellStyle name="category" xfId="44"/>
    <cellStyle name="Comma [0]_ SG&amp;A Bridge " xfId="45"/>
    <cellStyle name="Comma_ SG&amp;A Bridge " xfId="46"/>
    <cellStyle name="Comma0" xfId="47"/>
    <cellStyle name="Curren?_x0012_퐀_x0017_?" xfId="48"/>
    <cellStyle name="Currency [0]_ SG&amp;A Bridge " xfId="49"/>
    <cellStyle name="Currency_ SG&amp;A Bridge " xfId="50"/>
    <cellStyle name="Currency0" xfId="51"/>
    <cellStyle name="Date" xfId="52"/>
    <cellStyle name="Euro" xfId="53"/>
    <cellStyle name="Fixed" xfId="54"/>
    <cellStyle name="Grey" xfId="55"/>
    <cellStyle name="HEADER" xfId="56"/>
    <cellStyle name="Header1" xfId="57"/>
    <cellStyle name="Header2" xfId="58"/>
    <cellStyle name="Heading 1" xfId="59"/>
    <cellStyle name="Heading 2" xfId="60"/>
    <cellStyle name="Input [yellow]" xfId="61"/>
    <cellStyle name="Model" xfId="62"/>
    <cellStyle name="Normal - Style1" xfId="63"/>
    <cellStyle name="Normal_ SG&amp;A Bridge " xfId="64"/>
    <cellStyle name="Percent [2]" xfId="65"/>
    <cellStyle name="subhead" xfId="66"/>
    <cellStyle name="Total" xfId="67"/>
    <cellStyle name="UM" xfId="68"/>
    <cellStyle name="강조색1" xfId="69"/>
    <cellStyle name="강조색2" xfId="70"/>
    <cellStyle name="강조색3" xfId="71"/>
    <cellStyle name="강조색4" xfId="72"/>
    <cellStyle name="강조색5" xfId="73"/>
    <cellStyle name="강조색6" xfId="74"/>
    <cellStyle name="경고문" xfId="75"/>
    <cellStyle name="계산" xfId="76"/>
    <cellStyle name="고정소숫점" xfId="77"/>
    <cellStyle name="고정출력1" xfId="78"/>
    <cellStyle name="고정출력2" xfId="79"/>
    <cellStyle name="咬訌裝?INCOM1" xfId="80"/>
    <cellStyle name="咬訌裝?INCOM10" xfId="81"/>
    <cellStyle name="咬訌裝?INCOM2" xfId="82"/>
    <cellStyle name="咬訌裝?INCOM3" xfId="83"/>
    <cellStyle name="咬訌裝?INCOM4" xfId="84"/>
    <cellStyle name="咬訌裝?INCOM5" xfId="85"/>
    <cellStyle name="咬訌裝?INCOM6" xfId="86"/>
    <cellStyle name="咬訌裝?INCOM7" xfId="87"/>
    <cellStyle name="咬訌裝?INCOM8" xfId="88"/>
    <cellStyle name="咬訌裝?INCOM9" xfId="89"/>
    <cellStyle name="咬訌裝?PRIB11" xfId="90"/>
    <cellStyle name="나쁨" xfId="91"/>
    <cellStyle name="날짜" xfId="92"/>
    <cellStyle name="달러" xfId="93"/>
    <cellStyle name="똿뗦먛귟 [0.00]_PRODUCT DETAIL Q1" xfId="94"/>
    <cellStyle name="똿뗦먛귟_PRODUCT DETAIL Q1" xfId="95"/>
    <cellStyle name="메모" xfId="96"/>
    <cellStyle name="믅됞 [0.00]_PRODUCT DETAIL Q1" xfId="97"/>
    <cellStyle name="믅됞_PRODUCT DETAIL Q1" xfId="98"/>
    <cellStyle name="바탕글" xfId="99"/>
    <cellStyle name="Percent" xfId="100"/>
    <cellStyle name="백분율 2" xfId="101"/>
    <cellStyle name="보통" xfId="102"/>
    <cellStyle name="뷭?_BOOKSHIP" xfId="103"/>
    <cellStyle name="설명 텍스트" xfId="104"/>
    <cellStyle name="셀 확인" xfId="105"/>
    <cellStyle name="숫자(R)" xfId="106"/>
    <cellStyle name="Comma" xfId="107"/>
    <cellStyle name="Comma [0]" xfId="108"/>
    <cellStyle name="쉼표 [0] 2" xfId="109"/>
    <cellStyle name="스타일 1" xfId="110"/>
    <cellStyle name="안건회계법인" xfId="111"/>
    <cellStyle name="연결된 셀" xfId="112"/>
    <cellStyle name="Followed Hyperlink" xfId="113"/>
    <cellStyle name="요약" xfId="114"/>
    <cellStyle name="입력" xfId="115"/>
    <cellStyle name="자리수" xfId="116"/>
    <cellStyle name="자리수0" xfId="117"/>
    <cellStyle name="작은제목" xfId="118"/>
    <cellStyle name="제목" xfId="119"/>
    <cellStyle name="제목 1" xfId="120"/>
    <cellStyle name="제목 2" xfId="121"/>
    <cellStyle name="제목 3" xfId="122"/>
    <cellStyle name="제목 4" xfId="123"/>
    <cellStyle name="좋음" xfId="124"/>
    <cellStyle name="출력" xfId="125"/>
    <cellStyle name="콤마 [0]" xfId="126"/>
    <cellStyle name="콤마_ 견적기준 FLOW " xfId="127"/>
    <cellStyle name="큰제목" xfId="128"/>
    <cellStyle name="Currency" xfId="129"/>
    <cellStyle name="Currency [0]" xfId="130"/>
    <cellStyle name="통화 [0] 2" xfId="131"/>
    <cellStyle name="퍼센트" xfId="132"/>
    <cellStyle name="표준 10" xfId="133"/>
    <cellStyle name="표준 11" xfId="134"/>
    <cellStyle name="표준 12" xfId="135"/>
    <cellStyle name="표준 13" xfId="136"/>
    <cellStyle name="표준 2" xfId="137"/>
    <cellStyle name="표준 3" xfId="138"/>
    <cellStyle name="표준 4" xfId="139"/>
    <cellStyle name="표준 5" xfId="140"/>
    <cellStyle name="표준 6" xfId="141"/>
    <cellStyle name="표준 6 2" xfId="142"/>
    <cellStyle name="표준 67" xfId="143"/>
    <cellStyle name="표준 68" xfId="144"/>
    <cellStyle name="표준 69" xfId="145"/>
    <cellStyle name="표준 7" xfId="146"/>
    <cellStyle name="표준 7 2" xfId="147"/>
    <cellStyle name="표준 70" xfId="148"/>
    <cellStyle name="표준 71" xfId="149"/>
    <cellStyle name="표준 72" xfId="150"/>
    <cellStyle name="표준 73" xfId="151"/>
    <cellStyle name="표준 74" xfId="152"/>
    <cellStyle name="표준 76" xfId="153"/>
    <cellStyle name="표준 77" xfId="154"/>
    <cellStyle name="표준 78" xfId="155"/>
    <cellStyle name="표준 79" xfId="156"/>
    <cellStyle name="표준 8" xfId="157"/>
    <cellStyle name="표준 80" xfId="158"/>
    <cellStyle name="표준 81" xfId="159"/>
    <cellStyle name="표준 9" xfId="160"/>
    <cellStyle name="표준_9.유통.금융.보험및기타서비스" xfId="161"/>
    <cellStyle name="표준_인구" xfId="162"/>
    <cellStyle name="표준_지역경제과" xfId="163"/>
    <cellStyle name="Hyperlink" xfId="164"/>
    <cellStyle name="합산" xfId="165"/>
    <cellStyle name="화폐기호" xfId="166"/>
    <cellStyle name="화폐기호0" xfId="1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2"/>
  <sheetViews>
    <sheetView zoomScale="85" zoomScaleNormal="85" zoomScaleSheetLayoutView="85" zoomScalePageLayoutView="0" workbookViewId="0" topLeftCell="A1">
      <selection activeCell="O34" sqref="O34"/>
    </sheetView>
  </sheetViews>
  <sheetFormatPr defaultColWidth="8.88671875" defaultRowHeight="13.5"/>
  <cols>
    <col min="1" max="1" width="9.21484375" style="1" customWidth="1"/>
    <col min="2" max="2" width="7.3359375" style="1" customWidth="1"/>
    <col min="3" max="6" width="7.6640625" style="1" customWidth="1"/>
    <col min="7" max="7" width="7.10546875" style="1" customWidth="1"/>
    <col min="8" max="8" width="7.6640625" style="1" customWidth="1"/>
    <col min="9" max="10" width="9.99609375" style="1" customWidth="1"/>
    <col min="11" max="11" width="5.88671875" style="1" customWidth="1"/>
    <col min="12" max="12" width="7.5546875" style="1" customWidth="1"/>
    <col min="13" max="14" width="9.99609375" style="1" customWidth="1"/>
    <col min="15" max="15" width="6.3359375" style="1" customWidth="1"/>
    <col min="16" max="16" width="7.88671875" style="1" customWidth="1"/>
    <col min="17" max="22" width="9.99609375" style="1" customWidth="1"/>
    <col min="23" max="23" width="13.6640625" style="1" customWidth="1"/>
    <col min="24" max="25" width="7.6640625" style="1" customWidth="1"/>
    <col min="26" max="26" width="8.77734375" style="1" customWidth="1"/>
    <col min="27" max="27" width="10.6640625" style="1" customWidth="1"/>
    <col min="28" max="28" width="9.77734375" style="1" customWidth="1"/>
    <col min="29" max="16384" width="8.88671875" style="1" customWidth="1"/>
  </cols>
  <sheetData>
    <row r="1" spans="1:27" ht="35.25" customHeight="1">
      <c r="A1" s="542" t="s">
        <v>311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  <c r="O1" s="542"/>
      <c r="P1" s="542"/>
      <c r="Q1" s="542"/>
      <c r="R1" s="542"/>
      <c r="S1" s="542"/>
      <c r="T1" s="542"/>
      <c r="U1" s="542"/>
      <c r="V1" s="542"/>
      <c r="W1" s="542"/>
      <c r="X1" s="32"/>
      <c r="Y1" s="32"/>
      <c r="Z1" s="32"/>
      <c r="AA1" s="32"/>
    </row>
    <row r="2" spans="1:23" s="2" customFormat="1" ht="22.5" customHeight="1">
      <c r="A2" s="33" t="s">
        <v>312</v>
      </c>
      <c r="B2" s="33"/>
      <c r="K2" s="33"/>
      <c r="L2" s="34"/>
      <c r="O2" s="33"/>
      <c r="P2" s="34"/>
      <c r="S2" s="33"/>
      <c r="T2" s="34"/>
      <c r="W2" s="35" t="s">
        <v>313</v>
      </c>
    </row>
    <row r="3" spans="1:28" s="2" customFormat="1" ht="13.5" customHeight="1">
      <c r="A3" s="477" t="s">
        <v>322</v>
      </c>
      <c r="B3" s="543" t="s">
        <v>314</v>
      </c>
      <c r="C3" s="540"/>
      <c r="D3" s="540"/>
      <c r="E3" s="540"/>
      <c r="F3" s="502"/>
      <c r="G3" s="501" t="s">
        <v>315</v>
      </c>
      <c r="H3" s="540"/>
      <c r="I3" s="540"/>
      <c r="J3" s="502"/>
      <c r="K3" s="501" t="s">
        <v>316</v>
      </c>
      <c r="L3" s="540"/>
      <c r="M3" s="540"/>
      <c r="N3" s="502"/>
      <c r="O3" s="501" t="s">
        <v>317</v>
      </c>
      <c r="P3" s="540"/>
      <c r="Q3" s="540"/>
      <c r="R3" s="541"/>
      <c r="S3" s="527" t="s">
        <v>318</v>
      </c>
      <c r="T3" s="509"/>
      <c r="U3" s="509"/>
      <c r="V3" s="509"/>
      <c r="W3" s="511"/>
      <c r="X3" s="488" t="s">
        <v>323</v>
      </c>
      <c r="AA3" s="34"/>
      <c r="AB3" s="37"/>
    </row>
    <row r="4" spans="1:28" s="2" customFormat="1" ht="13.5" customHeight="1">
      <c r="A4" s="478"/>
      <c r="B4" s="544"/>
      <c r="C4" s="545"/>
      <c r="D4" s="545"/>
      <c r="E4" s="545"/>
      <c r="F4" s="546"/>
      <c r="G4" s="521" t="s">
        <v>319</v>
      </c>
      <c r="H4" s="522"/>
      <c r="I4" s="522"/>
      <c r="J4" s="523"/>
      <c r="K4" s="521" t="s">
        <v>320</v>
      </c>
      <c r="L4" s="522"/>
      <c r="M4" s="522"/>
      <c r="N4" s="523"/>
      <c r="O4" s="521" t="s">
        <v>321</v>
      </c>
      <c r="P4" s="522"/>
      <c r="Q4" s="522"/>
      <c r="R4" s="523"/>
      <c r="S4" s="506"/>
      <c r="T4" s="531"/>
      <c r="U4" s="531"/>
      <c r="V4" s="531"/>
      <c r="W4" s="532"/>
      <c r="X4" s="489"/>
      <c r="AA4" s="34"/>
      <c r="AB4" s="37"/>
    </row>
    <row r="5" spans="1:28" s="2" customFormat="1" ht="13.5" customHeight="1">
      <c r="A5" s="478"/>
      <c r="B5" s="547"/>
      <c r="C5" s="548"/>
      <c r="D5" s="548"/>
      <c r="E5" s="548"/>
      <c r="F5" s="549"/>
      <c r="G5" s="524"/>
      <c r="H5" s="525"/>
      <c r="I5" s="525"/>
      <c r="J5" s="526"/>
      <c r="K5" s="524"/>
      <c r="L5" s="525"/>
      <c r="M5" s="525"/>
      <c r="N5" s="526"/>
      <c r="O5" s="524"/>
      <c r="P5" s="525"/>
      <c r="Q5" s="525"/>
      <c r="R5" s="526"/>
      <c r="S5" s="485"/>
      <c r="T5" s="512"/>
      <c r="U5" s="512"/>
      <c r="V5" s="512"/>
      <c r="W5" s="486"/>
      <c r="X5" s="489"/>
      <c r="AA5" s="34"/>
      <c r="AB5" s="37"/>
    </row>
    <row r="6" spans="1:28" s="2" customFormat="1" ht="18" customHeight="1">
      <c r="A6" s="478"/>
      <c r="B6" s="3" t="s">
        <v>324</v>
      </c>
      <c r="C6" s="501" t="s">
        <v>325</v>
      </c>
      <c r="D6" s="550"/>
      <c r="E6" s="550"/>
      <c r="F6" s="500"/>
      <c r="G6" s="501" t="s">
        <v>324</v>
      </c>
      <c r="H6" s="502"/>
      <c r="I6" s="499" t="s">
        <v>326</v>
      </c>
      <c r="J6" s="500"/>
      <c r="K6" s="501" t="s">
        <v>324</v>
      </c>
      <c r="L6" s="502"/>
      <c r="M6" s="499" t="s">
        <v>326</v>
      </c>
      <c r="N6" s="500"/>
      <c r="O6" s="501" t="s">
        <v>324</v>
      </c>
      <c r="P6" s="502"/>
      <c r="Q6" s="499" t="s">
        <v>326</v>
      </c>
      <c r="R6" s="500"/>
      <c r="S6" s="40" t="s">
        <v>327</v>
      </c>
      <c r="T6" s="527" t="s">
        <v>328</v>
      </c>
      <c r="U6" s="533"/>
      <c r="V6" s="533"/>
      <c r="W6" s="505"/>
      <c r="X6" s="489"/>
      <c r="AA6" s="34"/>
      <c r="AB6" s="37"/>
    </row>
    <row r="7" spans="1:28" s="2" customFormat="1" ht="18" customHeight="1">
      <c r="A7" s="478"/>
      <c r="B7" s="10"/>
      <c r="C7" s="551"/>
      <c r="D7" s="552"/>
      <c r="E7" s="552"/>
      <c r="F7" s="553"/>
      <c r="G7" s="489"/>
      <c r="H7" s="503"/>
      <c r="I7" s="483" t="s">
        <v>329</v>
      </c>
      <c r="J7" s="484"/>
      <c r="K7" s="489"/>
      <c r="L7" s="503"/>
      <c r="M7" s="483" t="s">
        <v>329</v>
      </c>
      <c r="N7" s="484"/>
      <c r="O7" s="489"/>
      <c r="P7" s="503"/>
      <c r="Q7" s="483" t="s">
        <v>329</v>
      </c>
      <c r="R7" s="484"/>
      <c r="S7" s="43"/>
      <c r="T7" s="534"/>
      <c r="U7" s="535"/>
      <c r="V7" s="535"/>
      <c r="W7" s="536"/>
      <c r="X7" s="489"/>
      <c r="AA7" s="34"/>
      <c r="AB7" s="37"/>
    </row>
    <row r="8" spans="1:28" s="2" customFormat="1" ht="18" customHeight="1">
      <c r="A8" s="478"/>
      <c r="B8" s="10"/>
      <c r="C8" s="6" t="s">
        <v>330</v>
      </c>
      <c r="D8" s="6" t="s">
        <v>331</v>
      </c>
      <c r="E8" s="6" t="s">
        <v>332</v>
      </c>
      <c r="F8" s="537" t="s">
        <v>333</v>
      </c>
      <c r="G8" s="489"/>
      <c r="H8" s="503"/>
      <c r="I8" s="3" t="s">
        <v>330</v>
      </c>
      <c r="J8" s="3" t="s">
        <v>331</v>
      </c>
      <c r="K8" s="489"/>
      <c r="L8" s="503"/>
      <c r="M8" s="3" t="s">
        <v>330</v>
      </c>
      <c r="N8" s="3" t="s">
        <v>331</v>
      </c>
      <c r="O8" s="489"/>
      <c r="P8" s="503"/>
      <c r="Q8" s="3" t="s">
        <v>330</v>
      </c>
      <c r="R8" s="3" t="s">
        <v>331</v>
      </c>
      <c r="S8" s="43"/>
      <c r="T8" s="506" t="s">
        <v>330</v>
      </c>
      <c r="U8" s="532"/>
      <c r="V8" s="527" t="s">
        <v>334</v>
      </c>
      <c r="W8" s="528"/>
      <c r="X8" s="489"/>
      <c r="AA8" s="34"/>
      <c r="AB8" s="37"/>
    </row>
    <row r="9" spans="1:28" s="2" customFormat="1" ht="18" customHeight="1">
      <c r="A9" s="478"/>
      <c r="B9" s="10"/>
      <c r="C9" s="6" t="s">
        <v>335</v>
      </c>
      <c r="D9" s="6" t="s">
        <v>336</v>
      </c>
      <c r="E9" s="6" t="s">
        <v>337</v>
      </c>
      <c r="F9" s="538"/>
      <c r="G9" s="489"/>
      <c r="H9" s="503"/>
      <c r="I9" s="6" t="s">
        <v>335</v>
      </c>
      <c r="J9" s="6" t="s">
        <v>336</v>
      </c>
      <c r="K9" s="489"/>
      <c r="L9" s="503"/>
      <c r="M9" s="6" t="s">
        <v>335</v>
      </c>
      <c r="N9" s="6" t="s">
        <v>336</v>
      </c>
      <c r="O9" s="489"/>
      <c r="P9" s="503"/>
      <c r="Q9" s="6" t="s">
        <v>335</v>
      </c>
      <c r="R9" s="6" t="s">
        <v>336</v>
      </c>
      <c r="S9" s="43"/>
      <c r="T9" s="506" t="s">
        <v>335</v>
      </c>
      <c r="U9" s="532"/>
      <c r="V9" s="529"/>
      <c r="W9" s="530"/>
      <c r="X9" s="489"/>
      <c r="AA9" s="34"/>
      <c r="AB9" s="37"/>
    </row>
    <row r="10" spans="1:28" s="2" customFormat="1" ht="45" customHeight="1">
      <c r="A10" s="479"/>
      <c r="B10" s="13" t="s">
        <v>338</v>
      </c>
      <c r="C10" s="13" t="s">
        <v>339</v>
      </c>
      <c r="D10" s="13" t="s">
        <v>340</v>
      </c>
      <c r="E10" s="18" t="s">
        <v>341</v>
      </c>
      <c r="F10" s="539"/>
      <c r="G10" s="483" t="s">
        <v>338</v>
      </c>
      <c r="H10" s="484"/>
      <c r="I10" s="13" t="s">
        <v>339</v>
      </c>
      <c r="J10" s="13" t="s">
        <v>340</v>
      </c>
      <c r="K10" s="483" t="s">
        <v>338</v>
      </c>
      <c r="L10" s="484"/>
      <c r="M10" s="13" t="s">
        <v>339</v>
      </c>
      <c r="N10" s="13" t="s">
        <v>340</v>
      </c>
      <c r="O10" s="483" t="s">
        <v>338</v>
      </c>
      <c r="P10" s="484"/>
      <c r="Q10" s="13" t="s">
        <v>339</v>
      </c>
      <c r="R10" s="13" t="s">
        <v>340</v>
      </c>
      <c r="S10" s="44" t="s">
        <v>338</v>
      </c>
      <c r="T10" s="492" t="s">
        <v>339</v>
      </c>
      <c r="U10" s="494"/>
      <c r="V10" s="485" t="s">
        <v>340</v>
      </c>
      <c r="W10" s="486"/>
      <c r="X10" s="483"/>
      <c r="AA10" s="34"/>
      <c r="AB10" s="47"/>
    </row>
    <row r="11" spans="1:28" s="54" customFormat="1" ht="17.25" customHeight="1">
      <c r="A11" s="11" t="s">
        <v>276</v>
      </c>
      <c r="B11" s="48">
        <v>28</v>
      </c>
      <c r="C11" s="49">
        <v>133242</v>
      </c>
      <c r="D11" s="49">
        <v>172969</v>
      </c>
      <c r="E11" s="49">
        <v>74559</v>
      </c>
      <c r="F11" s="51">
        <f>C25</f>
        <v>0</v>
      </c>
      <c r="G11" s="487">
        <v>5</v>
      </c>
      <c r="H11" s="487"/>
      <c r="I11" s="49">
        <v>34766</v>
      </c>
      <c r="J11" s="49">
        <v>88339</v>
      </c>
      <c r="K11" s="476">
        <v>1</v>
      </c>
      <c r="L11" s="476"/>
      <c r="M11" s="49">
        <v>3306</v>
      </c>
      <c r="N11" s="49">
        <v>5658</v>
      </c>
      <c r="O11" s="520">
        <v>0</v>
      </c>
      <c r="P11" s="520"/>
      <c r="Q11" s="49">
        <v>0</v>
      </c>
      <c r="R11" s="52">
        <v>0</v>
      </c>
      <c r="S11" s="51">
        <v>0</v>
      </c>
      <c r="T11" s="487">
        <v>0</v>
      </c>
      <c r="U11" s="487"/>
      <c r="V11" s="487">
        <v>0</v>
      </c>
      <c r="W11" s="495"/>
      <c r="X11" s="53" t="s">
        <v>276</v>
      </c>
      <c r="AA11" s="55"/>
      <c r="AB11" s="53"/>
    </row>
    <row r="12" spans="1:28" s="54" customFormat="1" ht="17.25" customHeight="1">
      <c r="A12" s="56" t="s">
        <v>277</v>
      </c>
      <c r="B12" s="48">
        <v>25</v>
      </c>
      <c r="C12" s="49">
        <v>145327</v>
      </c>
      <c r="D12" s="49">
        <v>116659</v>
      </c>
      <c r="E12" s="49">
        <v>123195</v>
      </c>
      <c r="F12" s="51">
        <f>C26</f>
        <v>0</v>
      </c>
      <c r="G12" s="476">
        <v>5</v>
      </c>
      <c r="H12" s="476"/>
      <c r="I12" s="49">
        <v>34767</v>
      </c>
      <c r="J12" s="49">
        <v>88339</v>
      </c>
      <c r="K12" s="476">
        <v>0</v>
      </c>
      <c r="L12" s="476"/>
      <c r="M12" s="49">
        <v>0</v>
      </c>
      <c r="N12" s="49">
        <v>0</v>
      </c>
      <c r="O12" s="520">
        <v>0</v>
      </c>
      <c r="P12" s="520"/>
      <c r="Q12" s="49">
        <v>0</v>
      </c>
      <c r="R12" s="52">
        <v>0</v>
      </c>
      <c r="S12" s="52">
        <v>0</v>
      </c>
      <c r="T12" s="476">
        <v>0</v>
      </c>
      <c r="U12" s="476"/>
      <c r="V12" s="476">
        <v>0</v>
      </c>
      <c r="W12" s="493"/>
      <c r="X12" s="53" t="s">
        <v>277</v>
      </c>
      <c r="AA12" s="55"/>
      <c r="AB12" s="53"/>
    </row>
    <row r="13" spans="1:28" s="54" customFormat="1" ht="17.25" customHeight="1">
      <c r="A13" s="56" t="s">
        <v>280</v>
      </c>
      <c r="B13" s="48">
        <v>28</v>
      </c>
      <c r="C13" s="49">
        <v>165113</v>
      </c>
      <c r="D13" s="49">
        <v>35003</v>
      </c>
      <c r="E13" s="49">
        <v>165092</v>
      </c>
      <c r="F13" s="51">
        <v>0</v>
      </c>
      <c r="G13" s="476">
        <v>4</v>
      </c>
      <c r="H13" s="476"/>
      <c r="I13" s="49">
        <v>44747</v>
      </c>
      <c r="J13" s="49">
        <v>29345</v>
      </c>
      <c r="K13" s="476">
        <v>1</v>
      </c>
      <c r="L13" s="476"/>
      <c r="M13" s="49">
        <v>3306</v>
      </c>
      <c r="N13" s="49">
        <v>5658</v>
      </c>
      <c r="O13" s="520">
        <v>0</v>
      </c>
      <c r="P13" s="520"/>
      <c r="Q13" s="49">
        <v>0</v>
      </c>
      <c r="R13" s="52">
        <v>0</v>
      </c>
      <c r="S13" s="52">
        <v>0</v>
      </c>
      <c r="T13" s="476">
        <v>0</v>
      </c>
      <c r="U13" s="476"/>
      <c r="V13" s="476">
        <v>0</v>
      </c>
      <c r="W13" s="493"/>
      <c r="X13" s="53" t="s">
        <v>280</v>
      </c>
      <c r="AA13" s="55"/>
      <c r="AB13" s="53"/>
    </row>
    <row r="14" spans="1:28" s="54" customFormat="1" ht="17.25" customHeight="1">
      <c r="A14" s="81" t="s">
        <v>443</v>
      </c>
      <c r="B14" s="49">
        <v>28</v>
      </c>
      <c r="C14" s="49">
        <v>184901</v>
      </c>
      <c r="D14" s="49">
        <v>111485</v>
      </c>
      <c r="E14" s="49">
        <v>157599</v>
      </c>
      <c r="F14" s="51">
        <v>0</v>
      </c>
      <c r="G14" s="476">
        <v>4</v>
      </c>
      <c r="H14" s="476"/>
      <c r="I14" s="49">
        <v>44747</v>
      </c>
      <c r="J14" s="49">
        <v>29345</v>
      </c>
      <c r="K14" s="476">
        <v>0</v>
      </c>
      <c r="L14" s="476"/>
      <c r="M14" s="52">
        <v>0</v>
      </c>
      <c r="N14" s="52">
        <v>0</v>
      </c>
      <c r="O14" s="476">
        <v>0</v>
      </c>
      <c r="P14" s="476"/>
      <c r="Q14" s="52">
        <v>0</v>
      </c>
      <c r="R14" s="52">
        <v>0</v>
      </c>
      <c r="S14" s="52">
        <v>1</v>
      </c>
      <c r="T14" s="476">
        <v>3306</v>
      </c>
      <c r="U14" s="476"/>
      <c r="V14" s="476">
        <v>5658</v>
      </c>
      <c r="W14" s="493"/>
      <c r="X14" s="68" t="s">
        <v>307</v>
      </c>
      <c r="AA14" s="55"/>
      <c r="AB14" s="53"/>
    </row>
    <row r="15" spans="1:28" s="62" customFormat="1" ht="17.25" customHeight="1">
      <c r="A15" s="88" t="s">
        <v>444</v>
      </c>
      <c r="B15" s="57">
        <v>28</v>
      </c>
      <c r="C15" s="57">
        <v>161937</v>
      </c>
      <c r="D15" s="57">
        <v>164632</v>
      </c>
      <c r="E15" s="57">
        <v>254793</v>
      </c>
      <c r="F15" s="58">
        <v>3479</v>
      </c>
      <c r="G15" s="496">
        <v>3</v>
      </c>
      <c r="H15" s="496"/>
      <c r="I15" s="59">
        <v>26134</v>
      </c>
      <c r="J15" s="59">
        <v>76481</v>
      </c>
      <c r="K15" s="497">
        <v>0</v>
      </c>
      <c r="L15" s="497"/>
      <c r="M15" s="57">
        <v>0</v>
      </c>
      <c r="N15" s="57">
        <v>0</v>
      </c>
      <c r="O15" s="497">
        <v>0</v>
      </c>
      <c r="P15" s="497"/>
      <c r="Q15" s="57">
        <v>0</v>
      </c>
      <c r="R15" s="57">
        <v>0</v>
      </c>
      <c r="S15" s="57">
        <v>2</v>
      </c>
      <c r="T15" s="497">
        <v>6442</v>
      </c>
      <c r="U15" s="497"/>
      <c r="V15" s="497">
        <v>11669</v>
      </c>
      <c r="W15" s="498"/>
      <c r="X15" s="61" t="s">
        <v>444</v>
      </c>
      <c r="AA15" s="63"/>
      <c r="AB15" s="64"/>
    </row>
    <row r="16" ht="14.25" customHeight="1">
      <c r="X16" s="15"/>
    </row>
    <row r="17" spans="1:30" s="65" customFormat="1" ht="18" customHeight="1">
      <c r="A17" s="480" t="s">
        <v>348</v>
      </c>
      <c r="B17" s="514" t="s">
        <v>342</v>
      </c>
      <c r="C17" s="514"/>
      <c r="D17" s="514"/>
      <c r="E17" s="514"/>
      <c r="F17" s="514"/>
      <c r="G17" s="514"/>
      <c r="H17" s="514"/>
      <c r="I17" s="514"/>
      <c r="J17" s="514"/>
      <c r="K17" s="514"/>
      <c r="L17" s="514"/>
      <c r="M17" s="514"/>
      <c r="N17" s="514"/>
      <c r="O17" s="514"/>
      <c r="P17" s="514"/>
      <c r="Q17" s="515"/>
      <c r="R17" s="508" t="s">
        <v>343</v>
      </c>
      <c r="S17" s="509"/>
      <c r="T17" s="510"/>
      <c r="U17" s="490" t="s">
        <v>323</v>
      </c>
      <c r="W17" s="66"/>
      <c r="X17" s="67"/>
      <c r="AA17" s="66"/>
      <c r="AB17" s="66"/>
      <c r="AC17" s="67"/>
      <c r="AD17" s="67"/>
    </row>
    <row r="18" spans="1:21" s="25" customFormat="1" ht="14.25" customHeight="1">
      <c r="A18" s="481"/>
      <c r="B18" s="509" t="s">
        <v>344</v>
      </c>
      <c r="C18" s="509"/>
      <c r="D18" s="509"/>
      <c r="E18" s="511"/>
      <c r="F18" s="516" t="s">
        <v>345</v>
      </c>
      <c r="G18" s="517"/>
      <c r="H18" s="518"/>
      <c r="I18" s="519"/>
      <c r="J18" s="516" t="s">
        <v>346</v>
      </c>
      <c r="K18" s="517"/>
      <c r="L18" s="518"/>
      <c r="M18" s="519"/>
      <c r="N18" s="491" t="s">
        <v>347</v>
      </c>
      <c r="O18" s="518"/>
      <c r="P18" s="518"/>
      <c r="Q18" s="519"/>
      <c r="R18" s="70"/>
      <c r="S18" s="68"/>
      <c r="T18" s="69"/>
      <c r="U18" s="491"/>
    </row>
    <row r="19" spans="1:21" ht="14.25">
      <c r="A19" s="481"/>
      <c r="B19" s="512" t="s">
        <v>349</v>
      </c>
      <c r="C19" s="512"/>
      <c r="D19" s="512"/>
      <c r="E19" s="486"/>
      <c r="F19" s="492" t="s">
        <v>350</v>
      </c>
      <c r="G19" s="513"/>
      <c r="H19" s="513"/>
      <c r="I19" s="494"/>
      <c r="J19" s="492" t="s">
        <v>350</v>
      </c>
      <c r="K19" s="513"/>
      <c r="L19" s="513"/>
      <c r="M19" s="494"/>
      <c r="N19" s="492"/>
      <c r="O19" s="513"/>
      <c r="P19" s="513"/>
      <c r="Q19" s="494"/>
      <c r="R19" s="492" t="s">
        <v>351</v>
      </c>
      <c r="S19" s="513"/>
      <c r="T19" s="494"/>
      <c r="U19" s="491"/>
    </row>
    <row r="20" spans="1:21" ht="14.25">
      <c r="A20" s="481"/>
      <c r="B20" s="36" t="s">
        <v>352</v>
      </c>
      <c r="C20" s="36" t="s">
        <v>353</v>
      </c>
      <c r="D20" s="508" t="s">
        <v>354</v>
      </c>
      <c r="E20" s="505"/>
      <c r="F20" s="40" t="s">
        <v>327</v>
      </c>
      <c r="G20" s="36" t="s">
        <v>353</v>
      </c>
      <c r="H20" s="504" t="s">
        <v>355</v>
      </c>
      <c r="I20" s="505"/>
      <c r="J20" s="40" t="s">
        <v>327</v>
      </c>
      <c r="K20" s="36" t="s">
        <v>353</v>
      </c>
      <c r="L20" s="504" t="s">
        <v>355</v>
      </c>
      <c r="M20" s="505"/>
      <c r="N20" s="40" t="s">
        <v>327</v>
      </c>
      <c r="O20" s="36" t="s">
        <v>353</v>
      </c>
      <c r="P20" s="504" t="s">
        <v>355</v>
      </c>
      <c r="Q20" s="505"/>
      <c r="R20" s="40" t="s">
        <v>327</v>
      </c>
      <c r="S20" s="504" t="s">
        <v>355</v>
      </c>
      <c r="T20" s="505"/>
      <c r="U20" s="491"/>
    </row>
    <row r="21" spans="1:21" ht="14.25">
      <c r="A21" s="481"/>
      <c r="B21" s="72"/>
      <c r="C21" s="72"/>
      <c r="D21" s="506" t="s">
        <v>329</v>
      </c>
      <c r="E21" s="507"/>
      <c r="F21" s="43"/>
      <c r="G21" s="72"/>
      <c r="H21" s="492" t="s">
        <v>329</v>
      </c>
      <c r="I21" s="494"/>
      <c r="J21" s="43"/>
      <c r="K21" s="72"/>
      <c r="L21" s="492" t="s">
        <v>329</v>
      </c>
      <c r="M21" s="494"/>
      <c r="N21" s="43"/>
      <c r="O21" s="72"/>
      <c r="P21" s="492" t="s">
        <v>329</v>
      </c>
      <c r="Q21" s="494"/>
      <c r="R21" s="43"/>
      <c r="S21" s="492" t="s">
        <v>329</v>
      </c>
      <c r="T21" s="494"/>
      <c r="U21" s="491"/>
    </row>
    <row r="22" spans="1:21" ht="14.25">
      <c r="A22" s="481"/>
      <c r="B22" s="38"/>
      <c r="C22" s="38"/>
      <c r="D22" s="40" t="s">
        <v>330</v>
      </c>
      <c r="E22" s="40" t="s">
        <v>356</v>
      </c>
      <c r="F22" s="43"/>
      <c r="G22" s="38"/>
      <c r="H22" s="40" t="s">
        <v>330</v>
      </c>
      <c r="I22" s="40" t="s">
        <v>356</v>
      </c>
      <c r="J22" s="43"/>
      <c r="K22" s="38"/>
      <c r="L22" s="40" t="s">
        <v>330</v>
      </c>
      <c r="M22" s="40" t="s">
        <v>357</v>
      </c>
      <c r="N22" s="43"/>
      <c r="O22" s="38"/>
      <c r="P22" s="40" t="s">
        <v>330</v>
      </c>
      <c r="Q22" s="40" t="s">
        <v>357</v>
      </c>
      <c r="R22" s="43"/>
      <c r="S22" s="40" t="s">
        <v>330</v>
      </c>
      <c r="T22" s="40" t="s">
        <v>358</v>
      </c>
      <c r="U22" s="491"/>
    </row>
    <row r="23" spans="1:21" ht="14.25">
      <c r="A23" s="481"/>
      <c r="B23" s="38"/>
      <c r="C23" s="73" t="s">
        <v>308</v>
      </c>
      <c r="D23" s="73" t="s">
        <v>335</v>
      </c>
      <c r="E23" s="73" t="s">
        <v>359</v>
      </c>
      <c r="F23" s="43"/>
      <c r="G23" s="73" t="s">
        <v>308</v>
      </c>
      <c r="H23" s="73" t="s">
        <v>335</v>
      </c>
      <c r="I23" s="73" t="s">
        <v>359</v>
      </c>
      <c r="J23" s="43"/>
      <c r="K23" s="73" t="s">
        <v>308</v>
      </c>
      <c r="L23" s="73" t="s">
        <v>335</v>
      </c>
      <c r="M23" s="73" t="s">
        <v>360</v>
      </c>
      <c r="N23" s="43"/>
      <c r="O23" s="73" t="s">
        <v>308</v>
      </c>
      <c r="P23" s="73" t="s">
        <v>335</v>
      </c>
      <c r="Q23" s="73" t="s">
        <v>360</v>
      </c>
      <c r="R23" s="43"/>
      <c r="S23" s="73" t="s">
        <v>335</v>
      </c>
      <c r="T23" s="73" t="s">
        <v>336</v>
      </c>
      <c r="U23" s="491"/>
    </row>
    <row r="24" spans="1:21" ht="14.25">
      <c r="A24" s="482"/>
      <c r="B24" s="39" t="s">
        <v>309</v>
      </c>
      <c r="C24" s="74" t="s">
        <v>310</v>
      </c>
      <c r="D24" s="44" t="s">
        <v>339</v>
      </c>
      <c r="E24" s="44" t="s">
        <v>361</v>
      </c>
      <c r="F24" s="44" t="s">
        <v>338</v>
      </c>
      <c r="G24" s="74" t="s">
        <v>310</v>
      </c>
      <c r="H24" s="44" t="s">
        <v>339</v>
      </c>
      <c r="I24" s="44" t="s">
        <v>361</v>
      </c>
      <c r="J24" s="44" t="s">
        <v>338</v>
      </c>
      <c r="K24" s="74" t="s">
        <v>310</v>
      </c>
      <c r="L24" s="44" t="s">
        <v>339</v>
      </c>
      <c r="M24" s="44" t="s">
        <v>361</v>
      </c>
      <c r="N24" s="44" t="s">
        <v>338</v>
      </c>
      <c r="O24" s="74" t="s">
        <v>310</v>
      </c>
      <c r="P24" s="44" t="s">
        <v>339</v>
      </c>
      <c r="Q24" s="44" t="s">
        <v>361</v>
      </c>
      <c r="R24" s="44" t="s">
        <v>338</v>
      </c>
      <c r="S24" s="44" t="s">
        <v>339</v>
      </c>
      <c r="T24" s="44" t="s">
        <v>340</v>
      </c>
      <c r="U24" s="492"/>
    </row>
    <row r="25" spans="1:21" s="76" customFormat="1" ht="16.5" customHeight="1">
      <c r="A25" s="81" t="s">
        <v>276</v>
      </c>
      <c r="B25" s="77">
        <f aca="true" t="shared" si="0" ref="B25:E27">SUM(F25+J25+N25)</f>
        <v>18</v>
      </c>
      <c r="C25" s="51">
        <f t="shared" si="0"/>
        <v>0</v>
      </c>
      <c r="D25" s="51">
        <f t="shared" si="0"/>
        <v>70459</v>
      </c>
      <c r="E25" s="51">
        <f t="shared" si="0"/>
        <v>74559</v>
      </c>
      <c r="F25" s="49">
        <v>14</v>
      </c>
      <c r="G25" s="52">
        <v>0</v>
      </c>
      <c r="H25" s="49">
        <v>38401</v>
      </c>
      <c r="I25" s="75">
        <v>43913</v>
      </c>
      <c r="J25" s="49">
        <v>4</v>
      </c>
      <c r="K25" s="52">
        <v>0</v>
      </c>
      <c r="L25" s="49">
        <v>32058</v>
      </c>
      <c r="M25" s="49">
        <v>30646</v>
      </c>
      <c r="N25" s="52">
        <v>0</v>
      </c>
      <c r="O25" s="52">
        <v>0</v>
      </c>
      <c r="P25" s="52">
        <v>0</v>
      </c>
      <c r="Q25" s="52">
        <v>0</v>
      </c>
      <c r="R25" s="78">
        <v>4</v>
      </c>
      <c r="S25" s="79">
        <v>24711</v>
      </c>
      <c r="T25" s="80">
        <v>78972</v>
      </c>
      <c r="U25" s="53" t="s">
        <v>276</v>
      </c>
    </row>
    <row r="26" spans="1:21" s="76" customFormat="1" ht="16.5" customHeight="1">
      <c r="A26" s="81" t="s">
        <v>277</v>
      </c>
      <c r="B26" s="77">
        <f t="shared" si="0"/>
        <v>14</v>
      </c>
      <c r="C26" s="51">
        <f t="shared" si="0"/>
        <v>0</v>
      </c>
      <c r="D26" s="51">
        <f t="shared" si="0"/>
        <v>74433</v>
      </c>
      <c r="E26" s="51">
        <f t="shared" si="0"/>
        <v>123195</v>
      </c>
      <c r="F26" s="49">
        <v>10</v>
      </c>
      <c r="G26" s="52">
        <v>0</v>
      </c>
      <c r="H26" s="49">
        <v>42375</v>
      </c>
      <c r="I26" s="75">
        <v>92549</v>
      </c>
      <c r="J26" s="49">
        <v>4</v>
      </c>
      <c r="K26" s="52">
        <v>0</v>
      </c>
      <c r="L26" s="49">
        <v>32058</v>
      </c>
      <c r="M26" s="49">
        <v>30646</v>
      </c>
      <c r="N26" s="52">
        <v>0</v>
      </c>
      <c r="O26" s="52">
        <v>0</v>
      </c>
      <c r="P26" s="52">
        <v>0</v>
      </c>
      <c r="Q26" s="52">
        <v>0</v>
      </c>
      <c r="R26" s="78">
        <v>6</v>
      </c>
      <c r="S26" s="79">
        <v>36127</v>
      </c>
      <c r="T26" s="80">
        <v>28320</v>
      </c>
      <c r="U26" s="53" t="s">
        <v>277</v>
      </c>
    </row>
    <row r="27" spans="1:21" s="76" customFormat="1" ht="16.5" customHeight="1">
      <c r="A27" s="81" t="s">
        <v>280</v>
      </c>
      <c r="B27" s="77">
        <f t="shared" si="0"/>
        <v>23</v>
      </c>
      <c r="C27" s="51">
        <f t="shared" si="0"/>
        <v>0</v>
      </c>
      <c r="D27" s="51">
        <f t="shared" si="0"/>
        <v>117060</v>
      </c>
      <c r="E27" s="51">
        <f t="shared" si="0"/>
        <v>165092</v>
      </c>
      <c r="F27" s="49">
        <v>18</v>
      </c>
      <c r="G27" s="52">
        <v>0</v>
      </c>
      <c r="H27" s="49">
        <v>65400</v>
      </c>
      <c r="I27" s="75">
        <v>122366</v>
      </c>
      <c r="J27" s="49">
        <v>5</v>
      </c>
      <c r="K27" s="52">
        <v>0</v>
      </c>
      <c r="L27" s="49">
        <v>51660</v>
      </c>
      <c r="M27" s="49">
        <v>42726</v>
      </c>
      <c r="N27" s="52">
        <v>0</v>
      </c>
      <c r="O27" s="52">
        <v>0</v>
      </c>
      <c r="P27" s="52">
        <v>0</v>
      </c>
      <c r="Q27" s="52">
        <v>0</v>
      </c>
      <c r="R27" s="78" t="s">
        <v>279</v>
      </c>
      <c r="S27" s="79" t="s">
        <v>279</v>
      </c>
      <c r="T27" s="80" t="s">
        <v>279</v>
      </c>
      <c r="U27" s="53" t="s">
        <v>280</v>
      </c>
    </row>
    <row r="28" spans="1:21" s="76" customFormat="1" ht="16.5" customHeight="1">
      <c r="A28" s="81" t="s">
        <v>443</v>
      </c>
      <c r="B28" s="77">
        <v>20</v>
      </c>
      <c r="C28" s="51">
        <v>0</v>
      </c>
      <c r="D28" s="51">
        <v>110713</v>
      </c>
      <c r="E28" s="51">
        <v>157599</v>
      </c>
      <c r="F28" s="49">
        <v>15</v>
      </c>
      <c r="G28" s="52">
        <v>0</v>
      </c>
      <c r="H28" s="49">
        <v>59705</v>
      </c>
      <c r="I28" s="75">
        <v>123953</v>
      </c>
      <c r="J28" s="49">
        <v>5</v>
      </c>
      <c r="K28" s="52">
        <v>0</v>
      </c>
      <c r="L28" s="49">
        <v>51008</v>
      </c>
      <c r="M28" s="49">
        <v>33646</v>
      </c>
      <c r="N28" s="52">
        <v>0</v>
      </c>
      <c r="O28" s="52">
        <v>0</v>
      </c>
      <c r="P28" s="52">
        <v>0</v>
      </c>
      <c r="Q28" s="52">
        <v>0</v>
      </c>
      <c r="R28" s="78">
        <v>3</v>
      </c>
      <c r="S28" s="79">
        <v>26135</v>
      </c>
      <c r="T28" s="80">
        <v>76482</v>
      </c>
      <c r="U28" s="53" t="s">
        <v>443</v>
      </c>
    </row>
    <row r="29" spans="1:21" s="84" customFormat="1" ht="16.5" customHeight="1">
      <c r="A29" s="82" t="s">
        <v>444</v>
      </c>
      <c r="B29" s="83">
        <f>SUM(F29,J29,N29)</f>
        <v>20</v>
      </c>
      <c r="C29" s="57">
        <f>SUM(G29,K29,O29)</f>
        <v>3479</v>
      </c>
      <c r="D29" s="57">
        <f>SUM(H29,L29,P29)</f>
        <v>109226</v>
      </c>
      <c r="E29" s="57">
        <f>SUM(I29,M29,Q29)</f>
        <v>254793</v>
      </c>
      <c r="F29" s="59">
        <v>15</v>
      </c>
      <c r="G29" s="57">
        <v>2595</v>
      </c>
      <c r="H29" s="59">
        <v>58218</v>
      </c>
      <c r="I29" s="59">
        <v>221147</v>
      </c>
      <c r="J29" s="59">
        <v>5</v>
      </c>
      <c r="K29" s="57">
        <v>884</v>
      </c>
      <c r="L29" s="59">
        <v>51008</v>
      </c>
      <c r="M29" s="59">
        <v>33646</v>
      </c>
      <c r="N29" s="58">
        <v>0</v>
      </c>
      <c r="O29" s="58">
        <v>0</v>
      </c>
      <c r="P29" s="58">
        <v>0</v>
      </c>
      <c r="Q29" s="58">
        <v>0</v>
      </c>
      <c r="R29" s="57">
        <v>3</v>
      </c>
      <c r="S29" s="57">
        <v>26135</v>
      </c>
      <c r="T29" s="60">
        <v>76482</v>
      </c>
      <c r="U29" s="61" t="s">
        <v>444</v>
      </c>
    </row>
    <row r="30" spans="1:22" s="26" customFormat="1" ht="13.5" customHeight="1">
      <c r="A30" s="85" t="s">
        <v>362</v>
      </c>
      <c r="B30" s="86"/>
      <c r="C30" s="86"/>
      <c r="D30" s="86"/>
      <c r="F30" s="86"/>
      <c r="G30" s="86"/>
      <c r="I30" s="86"/>
      <c r="O30" s="86"/>
      <c r="S30" s="86"/>
      <c r="T30" s="87" t="s">
        <v>363</v>
      </c>
      <c r="U30" s="87"/>
      <c r="V30" s="87"/>
    </row>
    <row r="31" s="26" customFormat="1" ht="13.5" customHeight="1">
      <c r="A31" s="26" t="s">
        <v>364</v>
      </c>
    </row>
    <row r="32" s="23" customFormat="1" ht="13.5" customHeight="1">
      <c r="A32" s="23" t="s">
        <v>365</v>
      </c>
    </row>
  </sheetData>
  <sheetProtection/>
  <mergeCells count="87">
    <mergeCell ref="F8:F10"/>
    <mergeCell ref="J19:M19"/>
    <mergeCell ref="O3:R3"/>
    <mergeCell ref="A1:W1"/>
    <mergeCell ref="K3:N3"/>
    <mergeCell ref="B3:F5"/>
    <mergeCell ref="C6:F7"/>
    <mergeCell ref="G3:J3"/>
    <mergeCell ref="Q6:R6"/>
    <mergeCell ref="Q7:R7"/>
    <mergeCell ref="K4:N5"/>
    <mergeCell ref="G4:J5"/>
    <mergeCell ref="M6:N6"/>
    <mergeCell ref="K6:L6"/>
    <mergeCell ref="K7:L7"/>
    <mergeCell ref="S3:W5"/>
    <mergeCell ref="T6:W7"/>
    <mergeCell ref="T8:U8"/>
    <mergeCell ref="T9:U9"/>
    <mergeCell ref="O4:R5"/>
    <mergeCell ref="V8:W9"/>
    <mergeCell ref="O6:P6"/>
    <mergeCell ref="O7:P7"/>
    <mergeCell ref="O8:P8"/>
    <mergeCell ref="O9:P9"/>
    <mergeCell ref="O10:P10"/>
    <mergeCell ref="O11:P11"/>
    <mergeCell ref="O12:P12"/>
    <mergeCell ref="J18:M18"/>
    <mergeCell ref="N18:Q19"/>
    <mergeCell ref="O13:P13"/>
    <mergeCell ref="O14:P14"/>
    <mergeCell ref="M7:N7"/>
    <mergeCell ref="K11:L11"/>
    <mergeCell ref="K12:L12"/>
    <mergeCell ref="K10:L10"/>
    <mergeCell ref="K8:L8"/>
    <mergeCell ref="K9:L9"/>
    <mergeCell ref="R17:T17"/>
    <mergeCell ref="B18:E18"/>
    <mergeCell ref="B19:E19"/>
    <mergeCell ref="F19:I19"/>
    <mergeCell ref="R19:T19"/>
    <mergeCell ref="B17:Q17"/>
    <mergeCell ref="F18:I18"/>
    <mergeCell ref="S20:T20"/>
    <mergeCell ref="D21:E21"/>
    <mergeCell ref="H21:I21"/>
    <mergeCell ref="L21:M21"/>
    <mergeCell ref="P21:Q21"/>
    <mergeCell ref="S21:T21"/>
    <mergeCell ref="D20:E20"/>
    <mergeCell ref="H20:I20"/>
    <mergeCell ref="L20:M20"/>
    <mergeCell ref="P20:Q20"/>
    <mergeCell ref="I6:J6"/>
    <mergeCell ref="I7:J7"/>
    <mergeCell ref="G6:H6"/>
    <mergeCell ref="G7:H7"/>
    <mergeCell ref="G8:H8"/>
    <mergeCell ref="G9:H9"/>
    <mergeCell ref="T15:U15"/>
    <mergeCell ref="V15:W15"/>
    <mergeCell ref="K15:L15"/>
    <mergeCell ref="G13:H13"/>
    <mergeCell ref="K13:L13"/>
    <mergeCell ref="O15:P15"/>
    <mergeCell ref="G14:H14"/>
    <mergeCell ref="K14:L14"/>
    <mergeCell ref="X3:X10"/>
    <mergeCell ref="U17:U24"/>
    <mergeCell ref="V13:W13"/>
    <mergeCell ref="T10:U10"/>
    <mergeCell ref="T11:U11"/>
    <mergeCell ref="V12:W12"/>
    <mergeCell ref="T12:U12"/>
    <mergeCell ref="V11:W11"/>
    <mergeCell ref="V14:W14"/>
    <mergeCell ref="T14:U14"/>
    <mergeCell ref="A3:A10"/>
    <mergeCell ref="A17:A24"/>
    <mergeCell ref="G12:H12"/>
    <mergeCell ref="G10:H10"/>
    <mergeCell ref="V10:W10"/>
    <mergeCell ref="G11:H11"/>
    <mergeCell ref="T13:U13"/>
    <mergeCell ref="G15:H15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26"/>
  <sheetViews>
    <sheetView zoomScalePageLayoutView="0" workbookViewId="0" topLeftCell="C4">
      <selection activeCell="N11" sqref="N11"/>
    </sheetView>
  </sheetViews>
  <sheetFormatPr defaultColWidth="8.88671875" defaultRowHeight="13.5"/>
  <cols>
    <col min="1" max="3" width="10.77734375" style="1" customWidth="1"/>
    <col min="4" max="4" width="11.88671875" style="1" customWidth="1"/>
    <col min="5" max="15" width="10.77734375" style="1" customWidth="1"/>
    <col min="16" max="16384" width="8.88671875" style="1" customWidth="1"/>
  </cols>
  <sheetData>
    <row r="1" spans="1:15" ht="30.75" customHeight="1">
      <c r="A1" s="614" t="s">
        <v>252</v>
      </c>
      <c r="B1" s="614"/>
      <c r="C1" s="614"/>
      <c r="D1" s="614"/>
      <c r="E1" s="614"/>
      <c r="F1" s="614"/>
      <c r="G1" s="614"/>
      <c r="H1" s="614"/>
      <c r="I1" s="614"/>
      <c r="J1" s="614"/>
      <c r="K1" s="614"/>
      <c r="L1" s="614"/>
      <c r="M1" s="614"/>
      <c r="N1" s="614"/>
      <c r="O1" s="542"/>
    </row>
    <row r="2" s="223" customFormat="1" ht="18" customHeight="1">
      <c r="O2" s="31" t="s">
        <v>423</v>
      </c>
    </row>
    <row r="3" spans="1:15" s="2" customFormat="1" ht="25.5" customHeight="1">
      <c r="A3" s="104" t="s">
        <v>445</v>
      </c>
      <c r="B3" s="112" t="s">
        <v>139</v>
      </c>
      <c r="C3" s="112" t="s">
        <v>140</v>
      </c>
      <c r="D3" s="112" t="s">
        <v>393</v>
      </c>
      <c r="E3" s="112" t="s">
        <v>141</v>
      </c>
      <c r="F3" s="112" t="s">
        <v>623</v>
      </c>
      <c r="G3" s="112" t="s">
        <v>253</v>
      </c>
      <c r="H3" s="112" t="s">
        <v>254</v>
      </c>
      <c r="I3" s="112" t="s">
        <v>142</v>
      </c>
      <c r="J3" s="112" t="s">
        <v>624</v>
      </c>
      <c r="K3" s="112" t="s">
        <v>143</v>
      </c>
      <c r="L3" s="112" t="s">
        <v>134</v>
      </c>
      <c r="M3" s="112" t="s">
        <v>144</v>
      </c>
      <c r="N3" s="112" t="s">
        <v>145</v>
      </c>
      <c r="O3" s="4" t="s">
        <v>173</v>
      </c>
    </row>
    <row r="4" spans="1:15" s="2" customFormat="1" ht="25.5" customHeight="1">
      <c r="A4" s="5"/>
      <c r="B4" s="10" t="s">
        <v>154</v>
      </c>
      <c r="C4" s="10" t="s">
        <v>153</v>
      </c>
      <c r="D4" s="10" t="s">
        <v>394</v>
      </c>
      <c r="E4" s="10" t="s">
        <v>157</v>
      </c>
      <c r="F4" s="10" t="s">
        <v>159</v>
      </c>
      <c r="G4" s="10" t="s">
        <v>161</v>
      </c>
      <c r="H4" s="10" t="s">
        <v>162</v>
      </c>
      <c r="I4" s="10" t="s">
        <v>164</v>
      </c>
      <c r="J4" s="612" t="s">
        <v>395</v>
      </c>
      <c r="K4" s="10" t="s">
        <v>166</v>
      </c>
      <c r="L4" s="10" t="s">
        <v>168</v>
      </c>
      <c r="M4" s="10" t="s">
        <v>170</v>
      </c>
      <c r="N4" s="10" t="s">
        <v>152</v>
      </c>
      <c r="O4" s="9"/>
    </row>
    <row r="5" spans="1:15" s="2" customFormat="1" ht="25.5" customHeight="1">
      <c r="A5" s="8" t="s">
        <v>527</v>
      </c>
      <c r="B5" s="13" t="s">
        <v>155</v>
      </c>
      <c r="C5" s="13" t="s">
        <v>156</v>
      </c>
      <c r="D5" s="13" t="s">
        <v>130</v>
      </c>
      <c r="E5" s="13" t="s">
        <v>158</v>
      </c>
      <c r="F5" s="13" t="s">
        <v>160</v>
      </c>
      <c r="G5" s="13"/>
      <c r="H5" s="13" t="s">
        <v>163</v>
      </c>
      <c r="I5" s="13" t="s">
        <v>165</v>
      </c>
      <c r="J5" s="620"/>
      <c r="K5" s="13" t="s">
        <v>167</v>
      </c>
      <c r="L5" s="13" t="s">
        <v>169</v>
      </c>
      <c r="M5" s="13"/>
      <c r="N5" s="13" t="s">
        <v>165</v>
      </c>
      <c r="O5" s="9" t="s">
        <v>174</v>
      </c>
    </row>
    <row r="6" spans="1:15" s="2" customFormat="1" ht="22.5" customHeight="1">
      <c r="A6" s="104" t="s">
        <v>417</v>
      </c>
      <c r="B6" s="224" t="s">
        <v>392</v>
      </c>
      <c r="C6" s="225" t="s">
        <v>392</v>
      </c>
      <c r="D6" s="225" t="s">
        <v>396</v>
      </c>
      <c r="E6" s="225" t="s">
        <v>397</v>
      </c>
      <c r="F6" s="225" t="s">
        <v>398</v>
      </c>
      <c r="G6" s="225" t="s">
        <v>389</v>
      </c>
      <c r="H6" s="225" t="s">
        <v>389</v>
      </c>
      <c r="I6" s="225" t="s">
        <v>399</v>
      </c>
      <c r="J6" s="225" t="s">
        <v>400</v>
      </c>
      <c r="K6" s="225" t="s">
        <v>401</v>
      </c>
      <c r="L6" s="225" t="s">
        <v>402</v>
      </c>
      <c r="M6" s="225" t="s">
        <v>403</v>
      </c>
      <c r="N6" s="239" t="s">
        <v>404</v>
      </c>
      <c r="O6" s="103" t="s">
        <v>133</v>
      </c>
    </row>
    <row r="7" spans="1:15" s="174" customFormat="1" ht="22.5" customHeight="1">
      <c r="A7" s="69" t="s">
        <v>276</v>
      </c>
      <c r="B7" s="227">
        <v>97.407</v>
      </c>
      <c r="C7" s="228">
        <v>97.962</v>
      </c>
      <c r="D7" s="228">
        <v>86.608</v>
      </c>
      <c r="E7" s="228">
        <v>124.997</v>
      </c>
      <c r="F7" s="228">
        <v>100</v>
      </c>
      <c r="G7" s="228">
        <v>94.876</v>
      </c>
      <c r="H7" s="228">
        <v>95.09</v>
      </c>
      <c r="I7" s="228">
        <v>96.908</v>
      </c>
      <c r="J7" s="228">
        <v>98.358</v>
      </c>
      <c r="K7" s="228">
        <v>98.242</v>
      </c>
      <c r="L7" s="228">
        <v>99.189</v>
      </c>
      <c r="M7" s="228">
        <v>109.92</v>
      </c>
      <c r="N7" s="240">
        <v>100</v>
      </c>
      <c r="O7" s="68" t="s">
        <v>276</v>
      </c>
    </row>
    <row r="8" spans="1:15" s="174" customFormat="1" ht="22.5" customHeight="1">
      <c r="A8" s="69" t="s">
        <v>277</v>
      </c>
      <c r="B8" s="227">
        <v>98.248</v>
      </c>
      <c r="C8" s="228">
        <v>99.849</v>
      </c>
      <c r="D8" s="228">
        <v>93.483</v>
      </c>
      <c r="E8" s="228">
        <v>110.488</v>
      </c>
      <c r="F8" s="228">
        <v>100</v>
      </c>
      <c r="G8" s="228">
        <v>97.305</v>
      </c>
      <c r="H8" s="228">
        <v>99.868</v>
      </c>
      <c r="I8" s="228">
        <v>99.647</v>
      </c>
      <c r="J8" s="228">
        <v>98.675</v>
      </c>
      <c r="K8" s="228">
        <v>98.85</v>
      </c>
      <c r="L8" s="228">
        <v>99.189</v>
      </c>
      <c r="M8" s="228">
        <v>83.549</v>
      </c>
      <c r="N8" s="240">
        <v>100</v>
      </c>
      <c r="O8" s="68" t="s">
        <v>277</v>
      </c>
    </row>
    <row r="9" spans="1:15" s="174" customFormat="1" ht="22.5" customHeight="1">
      <c r="A9" s="69" t="s">
        <v>280</v>
      </c>
      <c r="B9" s="227">
        <v>100</v>
      </c>
      <c r="C9" s="228">
        <v>100</v>
      </c>
      <c r="D9" s="228">
        <v>100</v>
      </c>
      <c r="E9" s="228">
        <v>100</v>
      </c>
      <c r="F9" s="228">
        <v>100</v>
      </c>
      <c r="G9" s="228">
        <v>100</v>
      </c>
      <c r="H9" s="228">
        <v>100</v>
      </c>
      <c r="I9" s="228">
        <v>100</v>
      </c>
      <c r="J9" s="228">
        <v>100</v>
      </c>
      <c r="K9" s="228">
        <v>100</v>
      </c>
      <c r="L9" s="228">
        <v>100</v>
      </c>
      <c r="M9" s="228">
        <v>100</v>
      </c>
      <c r="N9" s="240">
        <v>100</v>
      </c>
      <c r="O9" s="68" t="s">
        <v>280</v>
      </c>
    </row>
    <row r="10" spans="1:15" s="174" customFormat="1" ht="22.5" customHeight="1">
      <c r="A10" s="69" t="s">
        <v>443</v>
      </c>
      <c r="B10" s="227">
        <v>107.3</v>
      </c>
      <c r="C10" s="228">
        <v>100.9</v>
      </c>
      <c r="D10" s="228">
        <v>109.6</v>
      </c>
      <c r="E10" s="228">
        <v>104.6</v>
      </c>
      <c r="F10" s="228">
        <v>100</v>
      </c>
      <c r="G10" s="228">
        <v>100.2</v>
      </c>
      <c r="H10" s="228">
        <v>101.1</v>
      </c>
      <c r="I10" s="228">
        <v>102.7</v>
      </c>
      <c r="J10" s="228">
        <v>101.4</v>
      </c>
      <c r="K10" s="228">
        <v>103.1</v>
      </c>
      <c r="L10" s="228">
        <v>102</v>
      </c>
      <c r="M10" s="228">
        <v>116.4</v>
      </c>
      <c r="N10" s="240">
        <v>105.5</v>
      </c>
      <c r="O10" s="68" t="s">
        <v>443</v>
      </c>
    </row>
    <row r="11" spans="1:15" s="180" customFormat="1" ht="22.5" customHeight="1">
      <c r="A11" s="175" t="s">
        <v>444</v>
      </c>
      <c r="B11" s="404">
        <v>107.4</v>
      </c>
      <c r="C11" s="405">
        <v>101.3</v>
      </c>
      <c r="D11" s="405">
        <v>116.5</v>
      </c>
      <c r="E11" s="405">
        <v>108.6</v>
      </c>
      <c r="F11" s="405">
        <v>100</v>
      </c>
      <c r="G11" s="405">
        <v>102.3</v>
      </c>
      <c r="H11" s="405">
        <v>100.6</v>
      </c>
      <c r="I11" s="405">
        <v>107.4</v>
      </c>
      <c r="J11" s="405">
        <v>102.5</v>
      </c>
      <c r="K11" s="405">
        <v>106.8</v>
      </c>
      <c r="L11" s="405">
        <v>104.1</v>
      </c>
      <c r="M11" s="405">
        <v>120.9</v>
      </c>
      <c r="N11" s="406">
        <v>110.9</v>
      </c>
      <c r="O11" s="64" t="s">
        <v>444</v>
      </c>
    </row>
    <row r="12" spans="1:15" s="244" customFormat="1" ht="22.5" customHeight="1">
      <c r="A12" s="69" t="s">
        <v>282</v>
      </c>
      <c r="B12" s="241">
        <v>107.4</v>
      </c>
      <c r="C12" s="242">
        <v>100.9</v>
      </c>
      <c r="D12" s="242">
        <v>115.3</v>
      </c>
      <c r="E12" s="242">
        <v>108.5</v>
      </c>
      <c r="F12" s="242">
        <v>100</v>
      </c>
      <c r="G12" s="242">
        <v>100.3</v>
      </c>
      <c r="H12" s="242">
        <v>101.7</v>
      </c>
      <c r="I12" s="242">
        <v>107.4</v>
      </c>
      <c r="J12" s="242">
        <v>101.4</v>
      </c>
      <c r="K12" s="242">
        <v>103.9</v>
      </c>
      <c r="L12" s="242">
        <v>103.2</v>
      </c>
      <c r="M12" s="242">
        <v>113.1</v>
      </c>
      <c r="N12" s="243">
        <v>110.9</v>
      </c>
      <c r="O12" s="70" t="s">
        <v>115</v>
      </c>
    </row>
    <row r="13" spans="1:15" s="244" customFormat="1" ht="22.5" customHeight="1">
      <c r="A13" s="69" t="s">
        <v>283</v>
      </c>
      <c r="B13" s="241">
        <v>107.4</v>
      </c>
      <c r="C13" s="242">
        <v>100.9</v>
      </c>
      <c r="D13" s="242">
        <v>115.3</v>
      </c>
      <c r="E13" s="242">
        <v>108.5</v>
      </c>
      <c r="F13" s="242">
        <v>100</v>
      </c>
      <c r="G13" s="242">
        <v>99.4</v>
      </c>
      <c r="H13" s="242">
        <v>101.4</v>
      </c>
      <c r="I13" s="242">
        <v>107.4</v>
      </c>
      <c r="J13" s="242">
        <v>101.4</v>
      </c>
      <c r="K13" s="242">
        <v>105.9</v>
      </c>
      <c r="L13" s="242">
        <v>103.2</v>
      </c>
      <c r="M13" s="242">
        <v>120.2</v>
      </c>
      <c r="N13" s="243">
        <v>110.9</v>
      </c>
      <c r="O13" s="70" t="s">
        <v>116</v>
      </c>
    </row>
    <row r="14" spans="1:15" s="244" customFormat="1" ht="22.5" customHeight="1">
      <c r="A14" s="69" t="s">
        <v>284</v>
      </c>
      <c r="B14" s="241">
        <v>107.4</v>
      </c>
      <c r="C14" s="242">
        <v>100.9</v>
      </c>
      <c r="D14" s="242">
        <v>115.3</v>
      </c>
      <c r="E14" s="242">
        <v>108.5</v>
      </c>
      <c r="F14" s="242">
        <v>100</v>
      </c>
      <c r="G14" s="242">
        <v>99.8</v>
      </c>
      <c r="H14" s="242">
        <v>101.4</v>
      </c>
      <c r="I14" s="242">
        <v>107.4</v>
      </c>
      <c r="J14" s="242">
        <v>102.6</v>
      </c>
      <c r="K14" s="242">
        <v>106.9</v>
      </c>
      <c r="L14" s="242">
        <v>103.2</v>
      </c>
      <c r="M14" s="242">
        <v>126.9</v>
      </c>
      <c r="N14" s="243">
        <v>110.9</v>
      </c>
      <c r="O14" s="70" t="s">
        <v>117</v>
      </c>
    </row>
    <row r="15" spans="1:15" s="244" customFormat="1" ht="22.5" customHeight="1">
      <c r="A15" s="69" t="s">
        <v>285</v>
      </c>
      <c r="B15" s="241">
        <v>107.4</v>
      </c>
      <c r="C15" s="242">
        <v>101.2</v>
      </c>
      <c r="D15" s="242">
        <v>114.5</v>
      </c>
      <c r="E15" s="242">
        <v>108.5</v>
      </c>
      <c r="F15" s="242">
        <v>100</v>
      </c>
      <c r="G15" s="242">
        <v>99.8</v>
      </c>
      <c r="H15" s="242">
        <v>101.3</v>
      </c>
      <c r="I15" s="242">
        <v>107.4</v>
      </c>
      <c r="J15" s="242">
        <v>102.6</v>
      </c>
      <c r="K15" s="242">
        <v>107.1</v>
      </c>
      <c r="L15" s="242">
        <v>103.2</v>
      </c>
      <c r="M15" s="242">
        <v>126.9</v>
      </c>
      <c r="N15" s="243">
        <v>110.9</v>
      </c>
      <c r="O15" s="70" t="s">
        <v>118</v>
      </c>
    </row>
    <row r="16" spans="1:15" s="244" customFormat="1" ht="22.5" customHeight="1">
      <c r="A16" s="69" t="s">
        <v>286</v>
      </c>
      <c r="B16" s="241">
        <v>107.4</v>
      </c>
      <c r="C16" s="242">
        <v>101.4</v>
      </c>
      <c r="D16" s="242">
        <v>115.1</v>
      </c>
      <c r="E16" s="242">
        <v>108.5</v>
      </c>
      <c r="F16" s="242">
        <v>100</v>
      </c>
      <c r="G16" s="242">
        <v>99.8</v>
      </c>
      <c r="H16" s="242">
        <v>101.2</v>
      </c>
      <c r="I16" s="242">
        <v>107.4</v>
      </c>
      <c r="J16" s="242">
        <v>102.6</v>
      </c>
      <c r="K16" s="242">
        <v>107.1</v>
      </c>
      <c r="L16" s="242">
        <v>103.2</v>
      </c>
      <c r="M16" s="242">
        <v>130.6</v>
      </c>
      <c r="N16" s="243">
        <v>110.9</v>
      </c>
      <c r="O16" s="70" t="s">
        <v>119</v>
      </c>
    </row>
    <row r="17" spans="1:15" s="244" customFormat="1" ht="22.5" customHeight="1">
      <c r="A17" s="69" t="s">
        <v>287</v>
      </c>
      <c r="B17" s="241">
        <v>107.4</v>
      </c>
      <c r="C17" s="242">
        <v>101.4</v>
      </c>
      <c r="D17" s="242">
        <v>115.1</v>
      </c>
      <c r="E17" s="242">
        <v>108.4</v>
      </c>
      <c r="F17" s="242">
        <v>100</v>
      </c>
      <c r="G17" s="242">
        <v>99.8</v>
      </c>
      <c r="H17" s="242">
        <v>101.2</v>
      </c>
      <c r="I17" s="242">
        <v>107.4</v>
      </c>
      <c r="J17" s="242">
        <v>102.6</v>
      </c>
      <c r="K17" s="242">
        <v>107.1</v>
      </c>
      <c r="L17" s="242">
        <v>103.2</v>
      </c>
      <c r="M17" s="242">
        <v>126.8</v>
      </c>
      <c r="N17" s="243">
        <v>110.9</v>
      </c>
      <c r="O17" s="70" t="s">
        <v>120</v>
      </c>
    </row>
    <row r="18" spans="1:15" s="244" customFormat="1" ht="22.5" customHeight="1">
      <c r="A18" s="69" t="s">
        <v>288</v>
      </c>
      <c r="B18" s="241">
        <v>107.4</v>
      </c>
      <c r="C18" s="242">
        <v>101.4</v>
      </c>
      <c r="D18" s="242">
        <v>114.7</v>
      </c>
      <c r="E18" s="242">
        <v>108.5</v>
      </c>
      <c r="F18" s="242">
        <v>100</v>
      </c>
      <c r="G18" s="242">
        <v>100.2</v>
      </c>
      <c r="H18" s="242">
        <v>101.5</v>
      </c>
      <c r="I18" s="242">
        <v>107.4</v>
      </c>
      <c r="J18" s="242">
        <v>102.6</v>
      </c>
      <c r="K18" s="242">
        <v>107.2</v>
      </c>
      <c r="L18" s="242">
        <v>103.2</v>
      </c>
      <c r="M18" s="242">
        <v>118.8</v>
      </c>
      <c r="N18" s="243">
        <v>110.9</v>
      </c>
      <c r="O18" s="70" t="s">
        <v>121</v>
      </c>
    </row>
    <row r="19" spans="1:15" s="244" customFormat="1" ht="22.5" customHeight="1">
      <c r="A19" s="69" t="s">
        <v>289</v>
      </c>
      <c r="B19" s="241">
        <v>107.4</v>
      </c>
      <c r="C19" s="242">
        <v>101.4</v>
      </c>
      <c r="D19" s="242">
        <v>114.7</v>
      </c>
      <c r="E19" s="242">
        <v>108.5</v>
      </c>
      <c r="F19" s="242">
        <v>100</v>
      </c>
      <c r="G19" s="242">
        <v>103.6</v>
      </c>
      <c r="H19" s="242">
        <v>101.5</v>
      </c>
      <c r="I19" s="242">
        <v>107.4</v>
      </c>
      <c r="J19" s="242">
        <v>102.6</v>
      </c>
      <c r="K19" s="242">
        <v>107.3</v>
      </c>
      <c r="L19" s="242">
        <v>105.4</v>
      </c>
      <c r="M19" s="242">
        <v>112.4</v>
      </c>
      <c r="N19" s="243">
        <v>110.9</v>
      </c>
      <c r="O19" s="70" t="s">
        <v>122</v>
      </c>
    </row>
    <row r="20" spans="1:15" s="244" customFormat="1" ht="22.5" customHeight="1">
      <c r="A20" s="69" t="s">
        <v>290</v>
      </c>
      <c r="B20" s="241">
        <v>107.4</v>
      </c>
      <c r="C20" s="242">
        <v>101.4</v>
      </c>
      <c r="D20" s="242">
        <v>115.3</v>
      </c>
      <c r="E20" s="242">
        <v>108.5</v>
      </c>
      <c r="F20" s="242">
        <v>100</v>
      </c>
      <c r="G20" s="242">
        <v>106.2</v>
      </c>
      <c r="H20" s="242">
        <v>101.5</v>
      </c>
      <c r="I20" s="242">
        <v>107.4</v>
      </c>
      <c r="J20" s="242">
        <v>102.6</v>
      </c>
      <c r="K20" s="242">
        <v>107.3</v>
      </c>
      <c r="L20" s="242">
        <v>105.4</v>
      </c>
      <c r="M20" s="242">
        <v>112.4</v>
      </c>
      <c r="N20" s="243">
        <v>110.9</v>
      </c>
      <c r="O20" s="70" t="s">
        <v>123</v>
      </c>
    </row>
    <row r="21" spans="1:15" s="244" customFormat="1" ht="22.5" customHeight="1">
      <c r="A21" s="69" t="s">
        <v>291</v>
      </c>
      <c r="B21" s="241">
        <v>107.4</v>
      </c>
      <c r="C21" s="242">
        <v>101.4</v>
      </c>
      <c r="D21" s="242">
        <v>116.3</v>
      </c>
      <c r="E21" s="242">
        <v>108.9</v>
      </c>
      <c r="F21" s="242">
        <v>100</v>
      </c>
      <c r="G21" s="242">
        <v>106.2</v>
      </c>
      <c r="H21" s="242">
        <v>98</v>
      </c>
      <c r="I21" s="242">
        <v>107.4</v>
      </c>
      <c r="J21" s="242">
        <v>102.6</v>
      </c>
      <c r="K21" s="242">
        <v>107.3</v>
      </c>
      <c r="L21" s="242">
        <v>105.4</v>
      </c>
      <c r="M21" s="242">
        <v>120.8</v>
      </c>
      <c r="N21" s="243">
        <v>110.9</v>
      </c>
      <c r="O21" s="70" t="s">
        <v>124</v>
      </c>
    </row>
    <row r="22" spans="1:15" s="244" customFormat="1" ht="22.5" customHeight="1">
      <c r="A22" s="69" t="s">
        <v>292</v>
      </c>
      <c r="B22" s="241">
        <v>107.4</v>
      </c>
      <c r="C22" s="242">
        <v>101.4</v>
      </c>
      <c r="D22" s="242">
        <v>123</v>
      </c>
      <c r="E22" s="242">
        <v>108.9</v>
      </c>
      <c r="F22" s="242">
        <v>100</v>
      </c>
      <c r="G22" s="242">
        <v>106.1</v>
      </c>
      <c r="H22" s="242">
        <v>98</v>
      </c>
      <c r="I22" s="242">
        <v>107.4</v>
      </c>
      <c r="J22" s="242">
        <v>103.1</v>
      </c>
      <c r="K22" s="242">
        <v>107.3</v>
      </c>
      <c r="L22" s="242">
        <v>105.4</v>
      </c>
      <c r="M22" s="242">
        <v>120.8</v>
      </c>
      <c r="N22" s="243">
        <v>110.9</v>
      </c>
      <c r="O22" s="70" t="s">
        <v>125</v>
      </c>
    </row>
    <row r="23" spans="1:15" s="244" customFormat="1" ht="22.5" customHeight="1">
      <c r="A23" s="46" t="s">
        <v>293</v>
      </c>
      <c r="B23" s="245">
        <v>107.4</v>
      </c>
      <c r="C23" s="246">
        <v>101.4</v>
      </c>
      <c r="D23" s="246">
        <v>123</v>
      </c>
      <c r="E23" s="246">
        <v>108.9</v>
      </c>
      <c r="F23" s="246">
        <v>100</v>
      </c>
      <c r="G23" s="246">
        <v>106.1</v>
      </c>
      <c r="H23" s="246">
        <v>98</v>
      </c>
      <c r="I23" s="246">
        <v>107.4</v>
      </c>
      <c r="J23" s="246">
        <v>103.1</v>
      </c>
      <c r="K23" s="246">
        <v>107.7</v>
      </c>
      <c r="L23" s="246">
        <v>105.4</v>
      </c>
      <c r="M23" s="246">
        <v>120.8</v>
      </c>
      <c r="N23" s="247">
        <v>110.9</v>
      </c>
      <c r="O23" s="45" t="s">
        <v>126</v>
      </c>
    </row>
    <row r="24" spans="1:17" s="26" customFormat="1" ht="15.75" customHeight="1">
      <c r="A24" s="26" t="s">
        <v>298</v>
      </c>
      <c r="K24" s="27" t="s">
        <v>373</v>
      </c>
      <c r="M24" s="27"/>
      <c r="O24" s="28"/>
      <c r="P24" s="29"/>
      <c r="Q24" s="27"/>
    </row>
    <row r="25" spans="1:13" s="23" customFormat="1" ht="15.75" customHeight="1">
      <c r="A25" s="23" t="s">
        <v>656</v>
      </c>
      <c r="B25" s="24"/>
      <c r="K25" s="30" t="s">
        <v>297</v>
      </c>
      <c r="M25" s="30"/>
    </row>
    <row r="26" spans="1:19" s="26" customFormat="1" ht="15.75" customHeight="1">
      <c r="A26" s="30" t="s">
        <v>657</v>
      </c>
      <c r="B26" s="30"/>
      <c r="C26" s="30"/>
      <c r="D26" s="30"/>
      <c r="E26" s="30"/>
      <c r="F26" s="30"/>
      <c r="H26" s="30"/>
      <c r="I26" s="30"/>
      <c r="J26" s="30"/>
      <c r="K26" s="30"/>
      <c r="M26" s="30"/>
      <c r="N26" s="30"/>
      <c r="O26" s="30"/>
      <c r="P26" s="30"/>
      <c r="Q26" s="30"/>
      <c r="R26" s="30"/>
      <c r="S26" s="30"/>
    </row>
  </sheetData>
  <sheetProtection/>
  <mergeCells count="2">
    <mergeCell ref="A1:O1"/>
    <mergeCell ref="J4:J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28"/>
  <sheetViews>
    <sheetView zoomScalePageLayoutView="0" workbookViewId="0" topLeftCell="C5">
      <selection activeCell="N13" sqref="N13"/>
    </sheetView>
  </sheetViews>
  <sheetFormatPr defaultColWidth="10.77734375" defaultRowHeight="13.5"/>
  <cols>
    <col min="1" max="7" width="10.77734375" style="1" customWidth="1"/>
    <col min="8" max="8" width="10.77734375" style="25" customWidth="1"/>
    <col min="9" max="14" width="10.77734375" style="1" customWidth="1"/>
    <col min="15" max="254" width="8.88671875" style="1" customWidth="1"/>
    <col min="255" max="16384" width="10.77734375" style="1" customWidth="1"/>
  </cols>
  <sheetData>
    <row r="1" spans="1:14" ht="33.75" customHeight="1">
      <c r="A1" s="614" t="s">
        <v>421</v>
      </c>
      <c r="B1" s="614"/>
      <c r="C1" s="614"/>
      <c r="D1" s="614"/>
      <c r="E1" s="614"/>
      <c r="F1" s="614"/>
      <c r="G1" s="614"/>
      <c r="H1" s="614"/>
      <c r="I1" s="614"/>
      <c r="J1" s="614"/>
      <c r="K1" s="614"/>
      <c r="L1" s="614"/>
      <c r="M1" s="614"/>
      <c r="N1" s="542"/>
    </row>
    <row r="2" spans="8:14" s="223" customFormat="1" ht="18" customHeight="1">
      <c r="H2" s="265"/>
      <c r="N2" s="265" t="s">
        <v>422</v>
      </c>
    </row>
    <row r="3" spans="1:14" s="2" customFormat="1" ht="19.5" customHeight="1">
      <c r="A3" s="104"/>
      <c r="B3" s="112" t="s">
        <v>625</v>
      </c>
      <c r="C3" s="112" t="s">
        <v>626</v>
      </c>
      <c r="D3" s="112" t="s">
        <v>627</v>
      </c>
      <c r="E3" s="112" t="s">
        <v>628</v>
      </c>
      <c r="F3" s="112" t="s">
        <v>629</v>
      </c>
      <c r="G3" s="112" t="s">
        <v>630</v>
      </c>
      <c r="H3" s="112" t="s">
        <v>631</v>
      </c>
      <c r="I3" s="112" t="s">
        <v>632</v>
      </c>
      <c r="J3" s="112" t="s">
        <v>633</v>
      </c>
      <c r="K3" s="112" t="s">
        <v>634</v>
      </c>
      <c r="L3" s="112" t="s">
        <v>635</v>
      </c>
      <c r="M3" s="112" t="s">
        <v>636</v>
      </c>
      <c r="N3" s="4"/>
    </row>
    <row r="4" spans="1:14" s="2" customFormat="1" ht="19.5" customHeight="1">
      <c r="A4" s="5" t="s">
        <v>445</v>
      </c>
      <c r="B4" s="10" t="s">
        <v>637</v>
      </c>
      <c r="C4" s="10" t="s">
        <v>638</v>
      </c>
      <c r="D4" s="10" t="s">
        <v>639</v>
      </c>
      <c r="E4" s="10" t="s">
        <v>640</v>
      </c>
      <c r="F4" s="10" t="s">
        <v>641</v>
      </c>
      <c r="G4" s="10" t="s">
        <v>642</v>
      </c>
      <c r="H4" s="612" t="s">
        <v>405</v>
      </c>
      <c r="I4" s="612" t="s">
        <v>0</v>
      </c>
      <c r="J4" s="10" t="s">
        <v>1</v>
      </c>
      <c r="K4" s="10" t="s">
        <v>2</v>
      </c>
      <c r="L4" s="10" t="s">
        <v>3</v>
      </c>
      <c r="M4" s="10" t="s">
        <v>4</v>
      </c>
      <c r="N4" s="9" t="s">
        <v>173</v>
      </c>
    </row>
    <row r="5" spans="1:14" s="2" customFormat="1" ht="19.5" customHeight="1">
      <c r="A5" s="5"/>
      <c r="B5" s="10" t="s">
        <v>5</v>
      </c>
      <c r="C5" s="10" t="s">
        <v>171</v>
      </c>
      <c r="D5" s="10" t="s">
        <v>6</v>
      </c>
      <c r="E5" s="10" t="s">
        <v>7</v>
      </c>
      <c r="F5" s="10"/>
      <c r="G5" s="10" t="s">
        <v>8</v>
      </c>
      <c r="H5" s="619"/>
      <c r="I5" s="619"/>
      <c r="J5" s="10" t="s">
        <v>9</v>
      </c>
      <c r="K5" s="10" t="s">
        <v>10</v>
      </c>
      <c r="L5" s="10" t="s">
        <v>11</v>
      </c>
      <c r="M5" s="10" t="s">
        <v>12</v>
      </c>
      <c r="N5" s="9"/>
    </row>
    <row r="6" spans="1:14" s="2" customFormat="1" ht="19.5" customHeight="1">
      <c r="A6" s="5" t="s">
        <v>527</v>
      </c>
      <c r="B6" s="10"/>
      <c r="C6" s="10" t="s">
        <v>6</v>
      </c>
      <c r="D6" s="10" t="s">
        <v>13</v>
      </c>
      <c r="E6" s="10"/>
      <c r="F6" s="10"/>
      <c r="G6" s="10" t="s">
        <v>14</v>
      </c>
      <c r="H6" s="619"/>
      <c r="I6" s="619"/>
      <c r="J6" s="10" t="s">
        <v>15</v>
      </c>
      <c r="K6" s="10"/>
      <c r="L6" s="10" t="s">
        <v>165</v>
      </c>
      <c r="M6" s="10"/>
      <c r="N6" s="9" t="s">
        <v>174</v>
      </c>
    </row>
    <row r="7" spans="1:14" s="2" customFormat="1" ht="19.5" customHeight="1">
      <c r="A7" s="8"/>
      <c r="B7" s="13"/>
      <c r="C7" s="13" t="s">
        <v>13</v>
      </c>
      <c r="D7" s="13"/>
      <c r="E7" s="13"/>
      <c r="F7" s="13"/>
      <c r="G7" s="13"/>
      <c r="H7" s="620"/>
      <c r="I7" s="620"/>
      <c r="J7" s="13"/>
      <c r="K7" s="13"/>
      <c r="L7" s="13"/>
      <c r="M7" s="13"/>
      <c r="N7" s="14"/>
    </row>
    <row r="8" spans="1:14" s="2" customFormat="1" ht="22.5" customHeight="1">
      <c r="A8" s="248" t="s">
        <v>16</v>
      </c>
      <c r="B8" s="249" t="s">
        <v>406</v>
      </c>
      <c r="C8" s="250" t="s">
        <v>407</v>
      </c>
      <c r="D8" s="250" t="s">
        <v>408</v>
      </c>
      <c r="E8" s="250" t="s">
        <v>409</v>
      </c>
      <c r="F8" s="250" t="s">
        <v>410</v>
      </c>
      <c r="G8" s="250" t="s">
        <v>411</v>
      </c>
      <c r="H8" s="250" t="s">
        <v>412</v>
      </c>
      <c r="I8" s="250" t="s">
        <v>399</v>
      </c>
      <c r="J8" s="250" t="s">
        <v>413</v>
      </c>
      <c r="K8" s="250" t="s">
        <v>389</v>
      </c>
      <c r="L8" s="250" t="s">
        <v>414</v>
      </c>
      <c r="M8" s="251" t="s">
        <v>415</v>
      </c>
      <c r="N8" s="252" t="s">
        <v>133</v>
      </c>
    </row>
    <row r="9" spans="1:14" s="174" customFormat="1" ht="22.5" customHeight="1">
      <c r="A9" s="69" t="s">
        <v>276</v>
      </c>
      <c r="B9" s="253">
        <v>78.872</v>
      </c>
      <c r="C9" s="254">
        <v>96.028</v>
      </c>
      <c r="D9" s="254">
        <v>92.885</v>
      </c>
      <c r="E9" s="254">
        <v>99.92</v>
      </c>
      <c r="F9" s="254">
        <v>98.568</v>
      </c>
      <c r="G9" s="254">
        <v>100</v>
      </c>
      <c r="H9" s="254">
        <v>101.472</v>
      </c>
      <c r="I9" s="254">
        <v>87.522</v>
      </c>
      <c r="J9" s="254">
        <v>89.901</v>
      </c>
      <c r="K9" s="254">
        <v>94.635</v>
      </c>
      <c r="L9" s="254">
        <v>95.014</v>
      </c>
      <c r="M9" s="255">
        <v>100.373</v>
      </c>
      <c r="N9" s="68" t="s">
        <v>276</v>
      </c>
    </row>
    <row r="10" spans="1:14" s="174" customFormat="1" ht="22.5" customHeight="1">
      <c r="A10" s="69" t="s">
        <v>277</v>
      </c>
      <c r="B10" s="253">
        <v>83.921</v>
      </c>
      <c r="C10" s="254">
        <v>97.582</v>
      </c>
      <c r="D10" s="254">
        <v>98.564</v>
      </c>
      <c r="E10" s="254">
        <v>99.708</v>
      </c>
      <c r="F10" s="254">
        <v>91.995</v>
      </c>
      <c r="G10" s="254">
        <v>100</v>
      </c>
      <c r="H10" s="254">
        <v>101.437</v>
      </c>
      <c r="I10" s="254">
        <v>92.165</v>
      </c>
      <c r="J10" s="254">
        <v>99.077</v>
      </c>
      <c r="K10" s="254">
        <v>99.143</v>
      </c>
      <c r="L10" s="254">
        <v>98.917</v>
      </c>
      <c r="M10" s="255">
        <v>99.42</v>
      </c>
      <c r="N10" s="68" t="s">
        <v>277</v>
      </c>
    </row>
    <row r="11" spans="1:14" s="174" customFormat="1" ht="22.5" customHeight="1">
      <c r="A11" s="69" t="s">
        <v>280</v>
      </c>
      <c r="B11" s="253">
        <v>100</v>
      </c>
      <c r="C11" s="254">
        <v>100</v>
      </c>
      <c r="D11" s="254">
        <v>100</v>
      </c>
      <c r="E11" s="254">
        <v>100</v>
      </c>
      <c r="F11" s="254">
        <v>100</v>
      </c>
      <c r="G11" s="254">
        <v>100</v>
      </c>
      <c r="H11" s="254">
        <v>100</v>
      </c>
      <c r="I11" s="254">
        <v>100</v>
      </c>
      <c r="J11" s="254">
        <v>100</v>
      </c>
      <c r="K11" s="254">
        <v>100.1</v>
      </c>
      <c r="L11" s="254">
        <v>100</v>
      </c>
      <c r="M11" s="255">
        <v>100</v>
      </c>
      <c r="N11" s="68" t="s">
        <v>280</v>
      </c>
    </row>
    <row r="12" spans="1:14" s="174" customFormat="1" ht="22.5" customHeight="1">
      <c r="A12" s="69" t="s">
        <v>443</v>
      </c>
      <c r="B12" s="253">
        <v>108.9</v>
      </c>
      <c r="C12" s="254">
        <v>101.4</v>
      </c>
      <c r="D12" s="254">
        <v>102</v>
      </c>
      <c r="E12" s="254">
        <v>101.1</v>
      </c>
      <c r="F12" s="254">
        <v>111.1</v>
      </c>
      <c r="G12" s="254">
        <v>100</v>
      </c>
      <c r="H12" s="254">
        <v>97</v>
      </c>
      <c r="I12" s="254">
        <v>100</v>
      </c>
      <c r="J12" s="254">
        <v>116.5</v>
      </c>
      <c r="K12" s="254">
        <v>107.5</v>
      </c>
      <c r="L12" s="254">
        <v>108.6</v>
      </c>
      <c r="M12" s="255">
        <v>107.5</v>
      </c>
      <c r="N12" s="68" t="s">
        <v>443</v>
      </c>
    </row>
    <row r="13" spans="1:14" s="180" customFormat="1" ht="22.5" customHeight="1">
      <c r="A13" s="175" t="s">
        <v>444</v>
      </c>
      <c r="B13" s="256">
        <v>103.7</v>
      </c>
      <c r="C13" s="257">
        <v>102.5</v>
      </c>
      <c r="D13" s="257">
        <v>104.2</v>
      </c>
      <c r="E13" s="257">
        <v>111.7</v>
      </c>
      <c r="F13" s="257">
        <v>114.9</v>
      </c>
      <c r="G13" s="257">
        <v>100</v>
      </c>
      <c r="H13" s="257">
        <v>92.3</v>
      </c>
      <c r="I13" s="257">
        <v>100</v>
      </c>
      <c r="J13" s="257">
        <v>120</v>
      </c>
      <c r="K13" s="257">
        <v>109.2</v>
      </c>
      <c r="L13" s="257">
        <v>112.2</v>
      </c>
      <c r="M13" s="258">
        <v>109.9</v>
      </c>
      <c r="N13" s="64" t="s">
        <v>444</v>
      </c>
    </row>
    <row r="14" spans="1:14" s="184" customFormat="1" ht="22.5" customHeight="1">
      <c r="A14" s="69" t="s">
        <v>282</v>
      </c>
      <c r="B14" s="259">
        <v>120.5</v>
      </c>
      <c r="C14" s="260">
        <v>102.8</v>
      </c>
      <c r="D14" s="260">
        <v>103.9</v>
      </c>
      <c r="E14" s="260">
        <v>102.6</v>
      </c>
      <c r="F14" s="260">
        <v>113.7</v>
      </c>
      <c r="G14" s="260">
        <v>100</v>
      </c>
      <c r="H14" s="260">
        <v>92.3</v>
      </c>
      <c r="I14" s="260">
        <v>100</v>
      </c>
      <c r="J14" s="260">
        <v>117.9</v>
      </c>
      <c r="K14" s="260">
        <v>107.8</v>
      </c>
      <c r="L14" s="260">
        <v>112.2</v>
      </c>
      <c r="M14" s="261">
        <v>108.4</v>
      </c>
      <c r="N14" s="68" t="s">
        <v>115</v>
      </c>
    </row>
    <row r="15" spans="1:14" s="184" customFormat="1" ht="22.5" customHeight="1">
      <c r="A15" s="69" t="s">
        <v>283</v>
      </c>
      <c r="B15" s="259">
        <v>113</v>
      </c>
      <c r="C15" s="260">
        <v>102.8</v>
      </c>
      <c r="D15" s="260">
        <v>103.9</v>
      </c>
      <c r="E15" s="260">
        <v>102.6</v>
      </c>
      <c r="F15" s="260">
        <v>115.1</v>
      </c>
      <c r="G15" s="260">
        <v>100</v>
      </c>
      <c r="H15" s="260">
        <v>92.3</v>
      </c>
      <c r="I15" s="260">
        <v>100</v>
      </c>
      <c r="J15" s="260">
        <v>117.9</v>
      </c>
      <c r="K15" s="260">
        <v>107.8</v>
      </c>
      <c r="L15" s="260">
        <v>112.2</v>
      </c>
      <c r="M15" s="261">
        <v>110</v>
      </c>
      <c r="N15" s="68" t="s">
        <v>116</v>
      </c>
    </row>
    <row r="16" spans="1:14" s="184" customFormat="1" ht="22.5" customHeight="1">
      <c r="A16" s="69" t="s">
        <v>284</v>
      </c>
      <c r="B16" s="259">
        <v>100.2</v>
      </c>
      <c r="C16" s="260">
        <v>102.8</v>
      </c>
      <c r="D16" s="260">
        <v>103.9</v>
      </c>
      <c r="E16" s="260">
        <v>102.6</v>
      </c>
      <c r="F16" s="260">
        <v>117.3</v>
      </c>
      <c r="G16" s="260">
        <v>100</v>
      </c>
      <c r="H16" s="260">
        <v>92.3</v>
      </c>
      <c r="I16" s="260">
        <v>100</v>
      </c>
      <c r="J16" s="260">
        <v>117.9</v>
      </c>
      <c r="K16" s="260">
        <v>107.8</v>
      </c>
      <c r="L16" s="260">
        <v>112.2</v>
      </c>
      <c r="M16" s="261">
        <v>110</v>
      </c>
      <c r="N16" s="68" t="s">
        <v>117</v>
      </c>
    </row>
    <row r="17" spans="1:14" s="184" customFormat="1" ht="22.5" customHeight="1">
      <c r="A17" s="69" t="s">
        <v>285</v>
      </c>
      <c r="B17" s="259">
        <v>103.5</v>
      </c>
      <c r="C17" s="260">
        <v>103</v>
      </c>
      <c r="D17" s="260">
        <v>103.9</v>
      </c>
      <c r="E17" s="260">
        <v>110.9</v>
      </c>
      <c r="F17" s="260">
        <v>119.4</v>
      </c>
      <c r="G17" s="260">
        <v>100</v>
      </c>
      <c r="H17" s="260">
        <v>92.3</v>
      </c>
      <c r="I17" s="260">
        <v>100</v>
      </c>
      <c r="J17" s="260">
        <v>120.7</v>
      </c>
      <c r="K17" s="260">
        <v>107.8</v>
      </c>
      <c r="L17" s="260">
        <v>112.2</v>
      </c>
      <c r="M17" s="261">
        <v>110</v>
      </c>
      <c r="N17" s="68" t="s">
        <v>118</v>
      </c>
    </row>
    <row r="18" spans="1:14" s="184" customFormat="1" ht="22.5" customHeight="1">
      <c r="A18" s="69" t="s">
        <v>286</v>
      </c>
      <c r="B18" s="259">
        <v>103.5</v>
      </c>
      <c r="C18" s="260">
        <v>103</v>
      </c>
      <c r="D18" s="260">
        <v>103.9</v>
      </c>
      <c r="E18" s="260">
        <v>112.3</v>
      </c>
      <c r="F18" s="260">
        <v>117.7</v>
      </c>
      <c r="G18" s="260">
        <v>100</v>
      </c>
      <c r="H18" s="260">
        <v>92.3</v>
      </c>
      <c r="I18" s="260">
        <v>100</v>
      </c>
      <c r="J18" s="260">
        <v>120.7</v>
      </c>
      <c r="K18" s="260">
        <v>107.8</v>
      </c>
      <c r="L18" s="260">
        <v>112.2</v>
      </c>
      <c r="M18" s="261">
        <v>110</v>
      </c>
      <c r="N18" s="68" t="s">
        <v>119</v>
      </c>
    </row>
    <row r="19" spans="1:14" s="184" customFormat="1" ht="22.5" customHeight="1">
      <c r="A19" s="69" t="s">
        <v>287</v>
      </c>
      <c r="B19" s="259">
        <v>103.6</v>
      </c>
      <c r="C19" s="260">
        <v>103</v>
      </c>
      <c r="D19" s="260">
        <v>103.9</v>
      </c>
      <c r="E19" s="260">
        <v>112.3</v>
      </c>
      <c r="F19" s="260">
        <v>114.3</v>
      </c>
      <c r="G19" s="260">
        <v>100</v>
      </c>
      <c r="H19" s="260">
        <v>92.3</v>
      </c>
      <c r="I19" s="260">
        <v>100</v>
      </c>
      <c r="J19" s="260">
        <v>120.7</v>
      </c>
      <c r="K19" s="260">
        <v>107.8</v>
      </c>
      <c r="L19" s="260">
        <v>112.2</v>
      </c>
      <c r="M19" s="261">
        <v>110</v>
      </c>
      <c r="N19" s="68" t="s">
        <v>120</v>
      </c>
    </row>
    <row r="20" spans="1:14" s="184" customFormat="1" ht="22.5" customHeight="1">
      <c r="A20" s="69" t="s">
        <v>288</v>
      </c>
      <c r="B20" s="259">
        <v>102.9</v>
      </c>
      <c r="C20" s="260">
        <v>102</v>
      </c>
      <c r="D20" s="260">
        <v>104.4</v>
      </c>
      <c r="E20" s="260">
        <v>112.7</v>
      </c>
      <c r="F20" s="260">
        <v>109.9</v>
      </c>
      <c r="G20" s="260">
        <v>100</v>
      </c>
      <c r="H20" s="260">
        <v>92.3</v>
      </c>
      <c r="I20" s="260">
        <v>100</v>
      </c>
      <c r="J20" s="260">
        <v>120.7</v>
      </c>
      <c r="K20" s="260">
        <v>107.8</v>
      </c>
      <c r="L20" s="260">
        <v>112.2</v>
      </c>
      <c r="M20" s="261">
        <v>110</v>
      </c>
      <c r="N20" s="68" t="s">
        <v>121</v>
      </c>
    </row>
    <row r="21" spans="1:14" s="184" customFormat="1" ht="22.5" customHeight="1">
      <c r="A21" s="69" t="s">
        <v>289</v>
      </c>
      <c r="B21" s="259">
        <v>98.3</v>
      </c>
      <c r="C21" s="260">
        <v>102</v>
      </c>
      <c r="D21" s="260">
        <v>104.4</v>
      </c>
      <c r="E21" s="260">
        <v>112.7</v>
      </c>
      <c r="F21" s="260">
        <v>115.5</v>
      </c>
      <c r="G21" s="260">
        <v>100</v>
      </c>
      <c r="H21" s="260">
        <v>92.3</v>
      </c>
      <c r="I21" s="260">
        <v>100</v>
      </c>
      <c r="J21" s="260">
        <v>120.7</v>
      </c>
      <c r="K21" s="260">
        <v>107.8</v>
      </c>
      <c r="L21" s="260">
        <v>112.2</v>
      </c>
      <c r="M21" s="261">
        <v>110</v>
      </c>
      <c r="N21" s="68" t="s">
        <v>122</v>
      </c>
    </row>
    <row r="22" spans="1:14" s="184" customFormat="1" ht="22.5" customHeight="1">
      <c r="A22" s="69" t="s">
        <v>290</v>
      </c>
      <c r="B22" s="259">
        <v>100.6</v>
      </c>
      <c r="C22" s="260">
        <v>102</v>
      </c>
      <c r="D22" s="260">
        <v>104.4</v>
      </c>
      <c r="E22" s="260">
        <v>114.1</v>
      </c>
      <c r="F22" s="260">
        <v>117.8</v>
      </c>
      <c r="G22" s="260">
        <v>100</v>
      </c>
      <c r="H22" s="260">
        <v>92.3</v>
      </c>
      <c r="I22" s="260">
        <v>100</v>
      </c>
      <c r="J22" s="260">
        <v>120.7</v>
      </c>
      <c r="K22" s="260">
        <v>112.1</v>
      </c>
      <c r="L22" s="260">
        <v>112.2</v>
      </c>
      <c r="M22" s="261">
        <v>110</v>
      </c>
      <c r="N22" s="68" t="s">
        <v>123</v>
      </c>
    </row>
    <row r="23" spans="1:14" s="184" customFormat="1" ht="22.5" customHeight="1">
      <c r="A23" s="69" t="s">
        <v>291</v>
      </c>
      <c r="B23" s="259">
        <v>97.7</v>
      </c>
      <c r="C23" s="260">
        <v>102</v>
      </c>
      <c r="D23" s="260">
        <v>104.4</v>
      </c>
      <c r="E23" s="260">
        <v>118</v>
      </c>
      <c r="F23" s="260">
        <v>114.9</v>
      </c>
      <c r="G23" s="260">
        <v>100</v>
      </c>
      <c r="H23" s="260">
        <v>92.3</v>
      </c>
      <c r="I23" s="260">
        <v>100</v>
      </c>
      <c r="J23" s="260">
        <v>120.7</v>
      </c>
      <c r="K23" s="260">
        <v>112.1</v>
      </c>
      <c r="L23" s="260">
        <v>112.2</v>
      </c>
      <c r="M23" s="261">
        <v>110</v>
      </c>
      <c r="N23" s="68" t="s">
        <v>124</v>
      </c>
    </row>
    <row r="24" spans="1:14" s="184" customFormat="1" ht="22.5" customHeight="1">
      <c r="A24" s="69" t="s">
        <v>292</v>
      </c>
      <c r="B24" s="259">
        <v>101.3</v>
      </c>
      <c r="C24" s="260">
        <v>102</v>
      </c>
      <c r="D24" s="260">
        <v>104.4</v>
      </c>
      <c r="E24" s="260">
        <v>120</v>
      </c>
      <c r="F24" s="260">
        <v>111.9</v>
      </c>
      <c r="G24" s="260">
        <v>100</v>
      </c>
      <c r="H24" s="260">
        <v>92.3</v>
      </c>
      <c r="I24" s="260">
        <v>100</v>
      </c>
      <c r="J24" s="260">
        <v>120.7</v>
      </c>
      <c r="K24" s="260">
        <v>112.1</v>
      </c>
      <c r="L24" s="260">
        <v>112.2</v>
      </c>
      <c r="M24" s="261">
        <v>110</v>
      </c>
      <c r="N24" s="68" t="s">
        <v>125</v>
      </c>
    </row>
    <row r="25" spans="1:14" s="184" customFormat="1" ht="22.5" customHeight="1">
      <c r="A25" s="46" t="s">
        <v>293</v>
      </c>
      <c r="B25" s="262">
        <v>99.2</v>
      </c>
      <c r="C25" s="263">
        <v>102</v>
      </c>
      <c r="D25" s="263">
        <v>104.4</v>
      </c>
      <c r="E25" s="263">
        <v>120</v>
      </c>
      <c r="F25" s="263">
        <v>111.1</v>
      </c>
      <c r="G25" s="263">
        <v>100</v>
      </c>
      <c r="H25" s="263">
        <v>92.3</v>
      </c>
      <c r="I25" s="263">
        <v>100</v>
      </c>
      <c r="J25" s="263">
        <v>120.7</v>
      </c>
      <c r="K25" s="263">
        <v>112.1</v>
      </c>
      <c r="L25" s="263">
        <v>112.2</v>
      </c>
      <c r="M25" s="264">
        <v>110</v>
      </c>
      <c r="N25" s="71" t="s">
        <v>126</v>
      </c>
    </row>
    <row r="26" spans="1:17" s="26" customFormat="1" ht="15.75" customHeight="1">
      <c r="A26" s="26" t="s">
        <v>298</v>
      </c>
      <c r="K26" s="27" t="s">
        <v>373</v>
      </c>
      <c r="M26" s="27"/>
      <c r="O26" s="28"/>
      <c r="P26" s="29"/>
      <c r="Q26" s="27"/>
    </row>
    <row r="27" spans="1:13" s="23" customFormat="1" ht="15.75" customHeight="1">
      <c r="A27" s="23" t="s">
        <v>656</v>
      </c>
      <c r="B27" s="24"/>
      <c r="H27" s="26"/>
      <c r="K27" s="30" t="s">
        <v>297</v>
      </c>
      <c r="M27" s="30"/>
    </row>
    <row r="28" spans="1:19" s="26" customFormat="1" ht="15.75" customHeight="1">
      <c r="A28" s="30" t="s">
        <v>657</v>
      </c>
      <c r="B28" s="30"/>
      <c r="C28" s="30"/>
      <c r="D28" s="30"/>
      <c r="E28" s="30"/>
      <c r="F28" s="30"/>
      <c r="H28" s="30"/>
      <c r="I28" s="30"/>
      <c r="J28" s="30"/>
      <c r="K28" s="30"/>
      <c r="M28" s="30"/>
      <c r="N28" s="30"/>
      <c r="O28" s="30"/>
      <c r="P28" s="30"/>
      <c r="Q28" s="30"/>
      <c r="R28" s="30"/>
      <c r="S28" s="30"/>
    </row>
  </sheetData>
  <sheetProtection/>
  <mergeCells count="3">
    <mergeCell ref="A1:N1"/>
    <mergeCell ref="H4:H7"/>
    <mergeCell ref="I4:I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A562"/>
  <sheetViews>
    <sheetView showZeros="0" zoomScalePageLayoutView="0" workbookViewId="0" topLeftCell="A1">
      <selection activeCell="B571" sqref="B571"/>
    </sheetView>
  </sheetViews>
  <sheetFormatPr defaultColWidth="8.88671875" defaultRowHeight="13.5"/>
  <cols>
    <col min="1" max="1" width="17.77734375" style="1" customWidth="1"/>
    <col min="2" max="5" width="21.5546875" style="1" customWidth="1"/>
    <col min="6" max="6" width="17.77734375" style="1" customWidth="1"/>
    <col min="7" max="8" width="8.88671875" style="1" customWidth="1"/>
    <col min="9" max="130" width="0" style="1" hidden="1" customWidth="1"/>
    <col min="131" max="16384" width="8.88671875" style="1" customWidth="1"/>
  </cols>
  <sheetData>
    <row r="1" spans="1:7" ht="26.25">
      <c r="A1" s="542" t="s">
        <v>255</v>
      </c>
      <c r="B1" s="542"/>
      <c r="C1" s="542"/>
      <c r="D1" s="542"/>
      <c r="E1" s="542"/>
      <c r="F1" s="542"/>
      <c r="G1" s="15"/>
    </row>
    <row r="2" spans="1:7" s="2" customFormat="1" ht="18" customHeight="1">
      <c r="A2" s="145" t="s">
        <v>256</v>
      </c>
      <c r="F2" s="35" t="s">
        <v>257</v>
      </c>
      <c r="G2" s="34"/>
    </row>
    <row r="3" ht="14.25" hidden="1"/>
    <row r="4" ht="14.25" hidden="1"/>
    <row r="5" ht="14.25" hidden="1"/>
    <row r="6" ht="14.25" hidden="1"/>
    <row r="7" ht="14.25" hidden="1"/>
    <row r="8" ht="14.25" hidden="1"/>
    <row r="9" ht="14.25" hidden="1"/>
    <row r="10" ht="14.25" hidden="1"/>
    <row r="11" ht="14.25" hidden="1"/>
    <row r="12" ht="14.25" hidden="1"/>
    <row r="13" ht="14.25" hidden="1"/>
    <row r="14" ht="14.25" hidden="1"/>
    <row r="15" ht="14.25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14.25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  <row r="70" ht="14.25" hidden="1"/>
    <row r="71" ht="14.25" hidden="1"/>
    <row r="72" ht="14.25" hidden="1"/>
    <row r="73" ht="14.25" hidden="1"/>
    <row r="74" ht="14.25" hidden="1"/>
    <row r="75" ht="14.25" hidden="1"/>
    <row r="76" ht="14.25" hidden="1"/>
    <row r="77" ht="14.25" hidden="1"/>
    <row r="78" ht="14.25" hidden="1"/>
    <row r="79" ht="14.25" hidden="1"/>
    <row r="80" ht="14.25" hidden="1"/>
    <row r="81" ht="14.25" hidden="1"/>
    <row r="82" ht="14.25" hidden="1"/>
    <row r="83" ht="14.25" hidden="1"/>
    <row r="84" ht="14.25" hidden="1"/>
    <row r="85" ht="14.25" hidden="1"/>
    <row r="86" ht="14.25" hidden="1"/>
    <row r="87" ht="14.25" hidden="1"/>
    <row r="88" ht="14.25" hidden="1"/>
    <row r="89" ht="14.25" hidden="1"/>
    <row r="90" ht="14.25" hidden="1"/>
    <row r="91" ht="14.25" hidden="1"/>
    <row r="92" ht="14.25" hidden="1"/>
    <row r="93" ht="14.25" hidden="1"/>
    <row r="94" ht="14.25" hidden="1"/>
    <row r="95" ht="14.25" hidden="1"/>
    <row r="96" ht="14.25" hidden="1"/>
    <row r="97" ht="14.25" hidden="1"/>
    <row r="98" ht="14.25" hidden="1"/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14.25" hidden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14.25" hidden="1"/>
    <row r="146" ht="14.25" hidden="1"/>
    <row r="147" ht="14.25" hidden="1"/>
    <row r="148" ht="14.25" hidden="1"/>
    <row r="149" ht="14.25" hidden="1"/>
    <row r="150" ht="14.25" hidden="1"/>
    <row r="151" ht="14.25" hidden="1"/>
    <row r="152" ht="14.25" hidden="1"/>
    <row r="153" ht="14.25" hidden="1"/>
    <row r="154" ht="14.25" hidden="1"/>
    <row r="155" ht="14.25" hidden="1"/>
    <row r="156" ht="14.25" hidden="1"/>
    <row r="157" ht="14.25" hidden="1"/>
    <row r="158" ht="14.25" hidden="1"/>
    <row r="159" ht="14.25" hidden="1"/>
    <row r="160" ht="14.25" hidden="1"/>
    <row r="161" ht="14.25" hidden="1"/>
    <row r="162" ht="14.25" hidden="1"/>
    <row r="163" ht="14.25" hidden="1"/>
    <row r="164" ht="14.25" hidden="1"/>
    <row r="165" ht="14.25" hidden="1"/>
    <row r="166" ht="14.25" hidden="1"/>
    <row r="167" ht="14.25" hidden="1"/>
    <row r="168" ht="14.25" hidden="1"/>
    <row r="169" ht="14.25" hidden="1"/>
    <row r="170" ht="14.25" hidden="1"/>
    <row r="171" ht="14.25" hidden="1"/>
    <row r="172" ht="14.25" hidden="1"/>
    <row r="173" ht="14.25" hidden="1"/>
    <row r="174" ht="14.25" hidden="1"/>
    <row r="175" ht="14.25" hidden="1"/>
    <row r="176" ht="14.25" hidden="1"/>
    <row r="177" ht="14.25" hidden="1"/>
    <row r="178" ht="14.25" hidden="1"/>
    <row r="179" ht="14.25" hidden="1"/>
    <row r="180" ht="14.25" hidden="1"/>
    <row r="181" ht="14.25" hidden="1"/>
    <row r="182" ht="14.25" hidden="1"/>
    <row r="183" ht="14.25" hidden="1"/>
    <row r="184" ht="14.25" hidden="1"/>
    <row r="185" ht="14.25" hidden="1"/>
    <row r="186" ht="14.25" hidden="1"/>
    <row r="187" ht="14.25" hidden="1"/>
    <row r="188" ht="14.25" hidden="1"/>
    <row r="189" ht="14.25" hidden="1"/>
    <row r="190" ht="14.25" hidden="1"/>
    <row r="191" ht="14.25" hidden="1"/>
    <row r="192" ht="14.25" hidden="1"/>
    <row r="193" ht="14.25" hidden="1"/>
    <row r="194" ht="14.25" hidden="1"/>
    <row r="195" ht="14.25" hidden="1"/>
    <row r="196" ht="14.25" hidden="1"/>
    <row r="197" ht="14.25" hidden="1"/>
    <row r="198" ht="14.25" hidden="1"/>
    <row r="199" ht="14.25" hidden="1"/>
    <row r="200" ht="14.25" hidden="1"/>
    <row r="201" ht="14.25" hidden="1"/>
    <row r="202" ht="14.25" hidden="1"/>
    <row r="203" ht="14.25" hidden="1"/>
    <row r="204" ht="14.25" hidden="1"/>
    <row r="205" ht="14.25" hidden="1"/>
    <row r="206" ht="14.25" hidden="1"/>
    <row r="207" ht="14.25" hidden="1"/>
    <row r="208" ht="14.25" hidden="1"/>
    <row r="209" ht="14.25" hidden="1"/>
    <row r="210" ht="14.25" hidden="1"/>
    <row r="211" ht="14.25" hidden="1"/>
    <row r="212" ht="14.25" hidden="1"/>
    <row r="213" ht="14.25" hidden="1"/>
    <row r="214" ht="14.25" hidden="1"/>
    <row r="215" ht="14.25" hidden="1"/>
    <row r="216" ht="14.25" hidden="1"/>
    <row r="217" ht="14.25" hidden="1"/>
    <row r="218" ht="14.25" hidden="1"/>
    <row r="219" ht="14.25" hidden="1"/>
    <row r="220" ht="14.25" hidden="1"/>
    <row r="221" ht="14.25" hidden="1"/>
    <row r="222" ht="14.25" hidden="1"/>
    <row r="223" ht="14.25" hidden="1"/>
    <row r="224" ht="14.25" hidden="1"/>
    <row r="225" ht="14.25" hidden="1"/>
    <row r="226" ht="14.25" hidden="1"/>
    <row r="227" ht="14.25" hidden="1"/>
    <row r="228" ht="14.25" hidden="1"/>
    <row r="229" ht="14.25" hidden="1"/>
    <row r="230" ht="14.25" hidden="1"/>
    <row r="231" ht="14.25" hidden="1"/>
    <row r="232" ht="14.25" hidden="1"/>
    <row r="233" ht="14.25" hidden="1"/>
    <row r="234" ht="14.25" hidden="1"/>
    <row r="235" ht="14.25" hidden="1"/>
    <row r="236" ht="14.25" hidden="1"/>
    <row r="237" ht="14.25" hidden="1"/>
    <row r="238" ht="14.25" hidden="1"/>
    <row r="239" ht="14.25" hidden="1"/>
    <row r="240" ht="14.25" hidden="1"/>
    <row r="241" ht="14.25" hidden="1"/>
    <row r="242" ht="14.25" hidden="1"/>
    <row r="243" ht="14.25" hidden="1"/>
    <row r="244" ht="14.25" hidden="1"/>
    <row r="245" ht="14.25" hidden="1"/>
    <row r="246" ht="14.25" hidden="1"/>
    <row r="247" ht="14.25" hidden="1"/>
    <row r="248" ht="14.25" hidden="1"/>
    <row r="249" ht="14.25" hidden="1"/>
    <row r="250" ht="14.25" hidden="1"/>
    <row r="251" ht="14.25" hidden="1"/>
    <row r="252" ht="14.25" hidden="1"/>
    <row r="253" ht="14.25" hidden="1"/>
    <row r="254" ht="14.25" hidden="1"/>
    <row r="255" ht="14.25" hidden="1"/>
    <row r="256" ht="14.25" hidden="1"/>
    <row r="257" ht="14.25" hidden="1"/>
    <row r="258" ht="14.25" hidden="1"/>
    <row r="259" ht="14.25" hidden="1"/>
    <row r="260" ht="14.25" hidden="1"/>
    <row r="261" ht="14.25" hidden="1"/>
    <row r="262" ht="14.25" hidden="1"/>
    <row r="263" ht="14.25" hidden="1"/>
    <row r="264" ht="14.25" hidden="1"/>
    <row r="265" ht="14.25" hidden="1"/>
    <row r="266" ht="14.25" hidden="1"/>
    <row r="267" ht="14.25" hidden="1"/>
    <row r="268" ht="14.25" hidden="1"/>
    <row r="269" ht="14.25" hidden="1"/>
    <row r="270" ht="14.25" hidden="1"/>
    <row r="271" ht="14.25" hidden="1"/>
    <row r="272" ht="14.25" hidden="1"/>
    <row r="273" ht="14.25" hidden="1"/>
    <row r="274" ht="14.25" hidden="1"/>
    <row r="275" ht="14.25" hidden="1"/>
    <row r="276" ht="14.25" hidden="1"/>
    <row r="277" ht="14.25" hidden="1"/>
    <row r="278" ht="14.25" hidden="1"/>
    <row r="279" ht="14.25" hidden="1"/>
    <row r="280" ht="14.25" hidden="1"/>
    <row r="281" ht="14.25" hidden="1"/>
    <row r="282" ht="14.25" hidden="1"/>
    <row r="283" ht="14.25" hidden="1"/>
    <row r="284" ht="14.25" hidden="1"/>
    <row r="285" ht="14.25" hidden="1"/>
    <row r="286" ht="14.25" hidden="1"/>
    <row r="287" ht="14.25" hidden="1"/>
    <row r="288" ht="14.25" hidden="1"/>
    <row r="289" ht="14.25" hidden="1"/>
    <row r="290" ht="14.25" hidden="1"/>
    <row r="291" ht="14.25" hidden="1"/>
    <row r="292" ht="14.25" hidden="1"/>
    <row r="293" ht="14.25" hidden="1"/>
    <row r="294" ht="14.25" hidden="1"/>
    <row r="295" ht="14.25" hidden="1"/>
    <row r="296" ht="14.25" hidden="1"/>
    <row r="297" ht="14.25" hidden="1"/>
    <row r="298" ht="14.25" hidden="1"/>
    <row r="299" ht="14.25" hidden="1"/>
    <row r="300" ht="14.25" hidden="1"/>
    <row r="301" ht="14.25" hidden="1"/>
    <row r="302" ht="14.25" hidden="1"/>
    <row r="303" ht="14.25" hidden="1"/>
    <row r="304" ht="14.25" hidden="1"/>
    <row r="305" ht="14.25" hidden="1"/>
    <row r="306" ht="14.25" hidden="1"/>
    <row r="307" ht="14.25" hidden="1"/>
    <row r="308" ht="14.25" hidden="1"/>
    <row r="309" ht="14.25" hidden="1"/>
    <row r="310" ht="14.25" hidden="1"/>
    <row r="311" ht="14.25" hidden="1"/>
    <row r="312" ht="14.25" hidden="1"/>
    <row r="313" ht="14.25" hidden="1"/>
    <row r="314" ht="14.25" hidden="1"/>
    <row r="315" ht="14.25" hidden="1"/>
    <row r="316" ht="14.25" hidden="1"/>
    <row r="317" ht="14.25" hidden="1"/>
    <row r="318" ht="14.25" hidden="1"/>
    <row r="319" ht="14.25" hidden="1"/>
    <row r="320" ht="14.25" hidden="1"/>
    <row r="321" ht="14.25" hidden="1"/>
    <row r="322" ht="14.25" hidden="1"/>
    <row r="323" ht="14.25" hidden="1"/>
    <row r="324" ht="14.25" hidden="1"/>
    <row r="325" ht="14.25" hidden="1"/>
    <row r="326" ht="14.25" hidden="1"/>
    <row r="327" ht="14.25" hidden="1"/>
    <row r="328" ht="14.25" hidden="1"/>
    <row r="329" ht="14.25" hidden="1"/>
    <row r="330" ht="14.25" hidden="1"/>
    <row r="331" ht="14.25" hidden="1"/>
    <row r="332" ht="14.25" hidden="1"/>
    <row r="333" ht="14.25" hidden="1"/>
    <row r="334" ht="14.25" hidden="1"/>
    <row r="335" ht="14.25" hidden="1"/>
    <row r="336" ht="14.25" hidden="1"/>
    <row r="337" ht="14.25" hidden="1"/>
    <row r="338" ht="14.25" hidden="1"/>
    <row r="339" ht="14.25" hidden="1"/>
    <row r="340" ht="14.25" hidden="1"/>
    <row r="341" ht="14.25" hidden="1"/>
    <row r="342" ht="14.25" hidden="1"/>
    <row r="343" ht="14.25" hidden="1"/>
    <row r="344" ht="14.25" hidden="1"/>
    <row r="345" ht="14.25" hidden="1"/>
    <row r="346" ht="14.25" hidden="1"/>
    <row r="347" ht="14.25" hidden="1"/>
    <row r="348" ht="14.25" hidden="1"/>
    <row r="349" ht="14.25" hidden="1"/>
    <row r="350" ht="14.25" hidden="1"/>
    <row r="351" ht="14.25" hidden="1"/>
    <row r="352" ht="14.25" hidden="1"/>
    <row r="353" ht="14.25" hidden="1"/>
    <row r="354" ht="14.25" hidden="1"/>
    <row r="355" ht="14.25" hidden="1"/>
    <row r="356" ht="14.25" hidden="1"/>
    <row r="357" ht="14.25" hidden="1"/>
    <row r="358" ht="14.25" hidden="1"/>
    <row r="359" ht="14.25" hidden="1"/>
    <row r="360" ht="14.25" hidden="1"/>
    <row r="361" ht="14.25" hidden="1"/>
    <row r="362" ht="14.25" hidden="1"/>
    <row r="363" ht="14.25" hidden="1"/>
    <row r="364" ht="14.25" hidden="1"/>
    <row r="365" ht="14.25" hidden="1"/>
    <row r="366" ht="14.25" hidden="1"/>
    <row r="367" ht="14.25" hidden="1"/>
    <row r="368" ht="14.25" hidden="1"/>
    <row r="369" ht="14.25" hidden="1"/>
    <row r="370" ht="14.25" hidden="1"/>
    <row r="371" ht="14.25" hidden="1"/>
    <row r="372" ht="14.25" hidden="1"/>
    <row r="373" ht="14.25" hidden="1"/>
    <row r="374" ht="14.25" hidden="1"/>
    <row r="375" ht="14.25" hidden="1"/>
    <row r="376" ht="14.25" hidden="1"/>
    <row r="377" ht="14.25" hidden="1"/>
    <row r="378" ht="14.25" hidden="1"/>
    <row r="379" ht="14.25" hidden="1"/>
    <row r="380" ht="14.25" hidden="1"/>
    <row r="381" ht="14.25" hidden="1"/>
    <row r="382" ht="14.25" hidden="1"/>
    <row r="383" ht="14.25" hidden="1"/>
    <row r="384" ht="14.25" hidden="1"/>
    <row r="385" ht="14.25" hidden="1"/>
    <row r="386" ht="14.25" hidden="1"/>
    <row r="387" ht="14.25" hidden="1"/>
    <row r="388" ht="14.25" hidden="1"/>
    <row r="389" ht="14.25" hidden="1"/>
    <row r="390" ht="14.25" hidden="1"/>
    <row r="391" ht="14.25" hidden="1"/>
    <row r="392" ht="14.25" hidden="1"/>
    <row r="393" ht="14.25" hidden="1"/>
    <row r="394" ht="14.25" hidden="1"/>
    <row r="395" ht="14.25" hidden="1"/>
    <row r="396" ht="14.25" hidden="1"/>
    <row r="397" ht="14.25" hidden="1"/>
    <row r="398" ht="14.25" hidden="1"/>
    <row r="399" ht="14.25" hidden="1"/>
    <row r="400" ht="14.25" hidden="1"/>
    <row r="401" ht="14.25" hidden="1"/>
    <row r="402" ht="14.25" hidden="1"/>
    <row r="403" ht="14.25" hidden="1"/>
    <row r="404" ht="14.25" hidden="1"/>
    <row r="405" ht="14.25" hidden="1"/>
    <row r="406" ht="14.25" hidden="1"/>
    <row r="407" ht="14.25" hidden="1"/>
    <row r="408" ht="14.25" hidden="1"/>
    <row r="409" ht="14.25" hidden="1"/>
    <row r="410" ht="14.25" hidden="1"/>
    <row r="411" ht="14.25" hidden="1"/>
    <row r="412" ht="14.25" hidden="1"/>
    <row r="413" ht="14.25" hidden="1"/>
    <row r="414" ht="14.25" hidden="1"/>
    <row r="415" ht="14.25" hidden="1"/>
    <row r="416" ht="14.25" hidden="1"/>
    <row r="417" ht="14.25" hidden="1"/>
    <row r="418" ht="14.25" hidden="1"/>
    <row r="419" ht="14.25" hidden="1"/>
    <row r="420" ht="14.25" hidden="1"/>
    <row r="421" ht="14.25" hidden="1"/>
    <row r="422" ht="14.25" hidden="1"/>
    <row r="423" ht="14.25" hidden="1"/>
    <row r="424" ht="14.25" hidden="1"/>
    <row r="425" ht="14.25" hidden="1"/>
    <row r="426" ht="14.25" hidden="1"/>
    <row r="427" ht="14.25" hidden="1"/>
    <row r="428" ht="14.25" hidden="1"/>
    <row r="429" ht="14.25" hidden="1"/>
    <row r="430" ht="14.25" hidden="1"/>
    <row r="431" ht="14.25" hidden="1"/>
    <row r="432" ht="14.25" hidden="1"/>
    <row r="433" ht="14.25" hidden="1"/>
    <row r="434" ht="14.25" hidden="1"/>
    <row r="435" ht="14.25" hidden="1"/>
    <row r="436" ht="14.25" hidden="1"/>
    <row r="437" ht="14.25" hidden="1"/>
    <row r="438" ht="14.25" hidden="1"/>
    <row r="439" ht="14.25" hidden="1"/>
    <row r="440" ht="14.25" hidden="1"/>
    <row r="441" ht="14.25" hidden="1"/>
    <row r="442" ht="14.25" hidden="1"/>
    <row r="443" ht="14.25" hidden="1"/>
    <row r="444" ht="14.25" hidden="1"/>
    <row r="445" ht="14.25" hidden="1"/>
    <row r="446" ht="14.25" hidden="1"/>
    <row r="447" ht="14.25" hidden="1"/>
    <row r="448" ht="14.25" hidden="1"/>
    <row r="449" ht="14.25" hidden="1"/>
    <row r="450" ht="14.25" hidden="1"/>
    <row r="451" ht="14.25" hidden="1"/>
    <row r="452" ht="14.25" hidden="1"/>
    <row r="453" ht="14.25" hidden="1"/>
    <row r="454" ht="14.25" hidden="1"/>
    <row r="455" ht="14.25" hidden="1"/>
    <row r="456" ht="14.25" hidden="1"/>
    <row r="457" ht="14.25" hidden="1"/>
    <row r="458" ht="14.25" hidden="1"/>
    <row r="459" ht="14.25" hidden="1"/>
    <row r="460" ht="14.25" hidden="1"/>
    <row r="461" ht="14.25" hidden="1"/>
    <row r="462" ht="14.25" hidden="1"/>
    <row r="463" ht="14.25" hidden="1"/>
    <row r="464" ht="14.25" hidden="1"/>
    <row r="465" ht="14.25" hidden="1"/>
    <row r="466" ht="14.25" hidden="1"/>
    <row r="467" ht="14.25" hidden="1"/>
    <row r="468" ht="14.25" hidden="1"/>
    <row r="469" ht="14.25" hidden="1"/>
    <row r="470" ht="14.25" hidden="1"/>
    <row r="471" ht="14.25" hidden="1"/>
    <row r="472" ht="14.25" hidden="1"/>
    <row r="473" ht="14.25" hidden="1"/>
    <row r="474" ht="14.25" hidden="1"/>
    <row r="475" ht="14.25" hidden="1"/>
    <row r="476" ht="14.25" hidden="1"/>
    <row r="477" ht="14.25" hidden="1"/>
    <row r="478" ht="14.25" hidden="1"/>
    <row r="479" ht="14.25" hidden="1"/>
    <row r="480" ht="14.25" hidden="1"/>
    <row r="481" ht="14.25" hidden="1"/>
    <row r="482" ht="14.25" hidden="1"/>
    <row r="483" ht="14.25" hidden="1"/>
    <row r="484" ht="14.25" hidden="1"/>
    <row r="485" ht="14.25" hidden="1"/>
    <row r="486" ht="14.25" hidden="1"/>
    <row r="487" ht="14.25" hidden="1"/>
    <row r="488" ht="14.25" hidden="1"/>
    <row r="489" ht="14.25" hidden="1"/>
    <row r="490" ht="14.25" hidden="1"/>
    <row r="491" ht="14.25" hidden="1"/>
    <row r="492" ht="14.25" hidden="1"/>
    <row r="493" ht="14.25" hidden="1"/>
    <row r="494" ht="14.25" hidden="1"/>
    <row r="495" ht="14.25" hidden="1"/>
    <row r="496" ht="14.25" hidden="1"/>
    <row r="497" ht="14.25" hidden="1"/>
    <row r="498" ht="14.25" hidden="1"/>
    <row r="499" ht="14.25" hidden="1"/>
    <row r="500" ht="14.25" hidden="1"/>
    <row r="501" ht="14.25" hidden="1"/>
    <row r="502" ht="14.25" hidden="1"/>
    <row r="503" ht="14.25" hidden="1"/>
    <row r="504" ht="14.25" hidden="1"/>
    <row r="505" ht="14.25" hidden="1"/>
    <row r="506" ht="14.25" hidden="1"/>
    <row r="507" ht="14.25" hidden="1"/>
    <row r="508" ht="14.25" hidden="1"/>
    <row r="509" ht="14.25" hidden="1"/>
    <row r="510" ht="14.25" hidden="1"/>
    <row r="511" ht="14.25" hidden="1"/>
    <row r="512" ht="14.25" hidden="1"/>
    <row r="513" ht="14.25" hidden="1"/>
    <row r="514" ht="14.25" hidden="1"/>
    <row r="515" ht="14.25" hidden="1"/>
    <row r="516" ht="14.25" hidden="1"/>
    <row r="517" ht="14.25" hidden="1"/>
    <row r="518" ht="14.25" hidden="1"/>
    <row r="519" ht="14.25" hidden="1"/>
    <row r="520" ht="14.25" hidden="1"/>
    <row r="521" ht="14.25" hidden="1"/>
    <row r="522" ht="14.25" hidden="1"/>
    <row r="523" ht="14.25" hidden="1"/>
    <row r="524" ht="14.25" hidden="1"/>
    <row r="525" ht="14.25" hidden="1"/>
    <row r="526" ht="14.25" hidden="1"/>
    <row r="527" ht="14.25" hidden="1"/>
    <row r="528" ht="14.25" hidden="1"/>
    <row r="529" ht="14.25" hidden="1"/>
    <row r="530" ht="14.25" hidden="1"/>
    <row r="531" ht="14.25" hidden="1"/>
    <row r="532" ht="14.25" hidden="1"/>
    <row r="533" ht="14.25" hidden="1"/>
    <row r="534" ht="14.25" hidden="1"/>
    <row r="535" ht="14.25" hidden="1"/>
    <row r="536" ht="14.25" hidden="1"/>
    <row r="537" ht="14.25" hidden="1"/>
    <row r="538" ht="14.25" hidden="1"/>
    <row r="539" ht="14.25" hidden="1"/>
    <row r="540" ht="14.25" hidden="1"/>
    <row r="541" ht="14.25" hidden="1"/>
    <row r="542" ht="14.25" hidden="1"/>
    <row r="543" ht="14.25" hidden="1"/>
    <row r="544" ht="14.25" hidden="1"/>
    <row r="545" ht="14.25" hidden="1"/>
    <row r="546" ht="14.25" hidden="1"/>
    <row r="547" ht="14.25" hidden="1"/>
    <row r="548" ht="14.25" hidden="1"/>
    <row r="549" ht="14.25" hidden="1"/>
    <row r="550" ht="14.25" hidden="1"/>
    <row r="551" ht="14.25" hidden="1"/>
    <row r="552" ht="14.25" hidden="1"/>
    <row r="553" spans="1:7" s="2" customFormat="1" ht="21" customHeight="1">
      <c r="A553" s="102" t="s">
        <v>17</v>
      </c>
      <c r="B553" s="20" t="s">
        <v>18</v>
      </c>
      <c r="C553" s="102" t="s">
        <v>19</v>
      </c>
      <c r="D553" s="20" t="s">
        <v>20</v>
      </c>
      <c r="E553" s="102" t="s">
        <v>21</v>
      </c>
      <c r="F553" s="103" t="s">
        <v>22</v>
      </c>
      <c r="G553" s="34"/>
    </row>
    <row r="554" spans="1:7" s="2" customFormat="1" ht="14.25" customHeight="1">
      <c r="A554" s="50"/>
      <c r="B554" s="11" t="s">
        <v>23</v>
      </c>
      <c r="C554" s="50" t="s">
        <v>24</v>
      </c>
      <c r="D554" s="11" t="s">
        <v>25</v>
      </c>
      <c r="E554" s="50" t="s">
        <v>26</v>
      </c>
      <c r="F554" s="106"/>
      <c r="G554" s="34"/>
    </row>
    <row r="555" spans="1:7" s="2" customFormat="1" ht="27" customHeight="1">
      <c r="A555" s="7" t="s">
        <v>27</v>
      </c>
      <c r="B555" s="266" t="s">
        <v>28</v>
      </c>
      <c r="C555" s="7" t="s">
        <v>29</v>
      </c>
      <c r="D555" s="266" t="s">
        <v>30</v>
      </c>
      <c r="E555" s="267" t="s">
        <v>31</v>
      </c>
      <c r="F555" s="105" t="s">
        <v>32</v>
      </c>
      <c r="G555" s="34"/>
    </row>
    <row r="556" spans="1:131" s="62" customFormat="1" ht="22.5" customHeight="1">
      <c r="A556" s="89" t="s">
        <v>33</v>
      </c>
      <c r="B556" s="272">
        <f>C556+D556</f>
        <v>418924</v>
      </c>
      <c r="C556" s="273">
        <v>107942</v>
      </c>
      <c r="D556" s="273">
        <v>310982</v>
      </c>
      <c r="E556" s="274">
        <f>C556-D556</f>
        <v>-203040</v>
      </c>
      <c r="F556" s="275" t="s">
        <v>33</v>
      </c>
      <c r="G556" s="63"/>
      <c r="EA556" s="276"/>
    </row>
    <row r="557" spans="1:7" s="65" customFormat="1" ht="22.5" customHeight="1">
      <c r="A557" s="81" t="s">
        <v>34</v>
      </c>
      <c r="B557" s="269">
        <f>C557+D557</f>
        <v>371391</v>
      </c>
      <c r="C557" s="270">
        <v>88589</v>
      </c>
      <c r="D557" s="270">
        <v>282802</v>
      </c>
      <c r="E557" s="271">
        <f>C557-D557</f>
        <v>-194213</v>
      </c>
      <c r="F557" s="70" t="s">
        <v>424</v>
      </c>
      <c r="G557" s="66"/>
    </row>
    <row r="558" spans="1:7" s="65" customFormat="1" ht="22.5" customHeight="1">
      <c r="A558" s="277" t="s">
        <v>35</v>
      </c>
      <c r="B558" s="278">
        <f>B556-B557</f>
        <v>47533</v>
      </c>
      <c r="C558" s="279">
        <f>C556-C557</f>
        <v>19353</v>
      </c>
      <c r="D558" s="279">
        <f>D556-D557</f>
        <v>28180</v>
      </c>
      <c r="E558" s="280">
        <f>C558-D558</f>
        <v>-8827</v>
      </c>
      <c r="F558" s="45" t="s">
        <v>425</v>
      </c>
      <c r="G558" s="66"/>
    </row>
    <row r="559" spans="1:13" s="2" customFormat="1" ht="19.5" customHeight="1">
      <c r="A559" s="92" t="s">
        <v>648</v>
      </c>
      <c r="B559" s="34"/>
      <c r="C559" s="34"/>
      <c r="D559" s="408"/>
      <c r="E559" s="409" t="s">
        <v>649</v>
      </c>
      <c r="F559" s="109"/>
      <c r="G559" s="109"/>
      <c r="I559" s="109"/>
      <c r="J559" s="109"/>
      <c r="K559" s="409" t="s">
        <v>649</v>
      </c>
      <c r="L559" s="65"/>
      <c r="M559" s="150"/>
    </row>
    <row r="560" spans="1:4" s="26" customFormat="1" ht="18" customHeight="1">
      <c r="A560" s="268" t="s">
        <v>653</v>
      </c>
      <c r="D560" s="26" t="s">
        <v>646</v>
      </c>
    </row>
    <row r="561" spans="1:4" s="26" customFormat="1" ht="18" customHeight="1">
      <c r="A561" s="629" t="s">
        <v>654</v>
      </c>
      <c r="B561" s="629"/>
      <c r="D561" s="30" t="s">
        <v>647</v>
      </c>
    </row>
    <row r="562" s="407" customFormat="1" ht="13.5">
      <c r="A562" s="407" t="s">
        <v>655</v>
      </c>
    </row>
  </sheetData>
  <sheetProtection/>
  <mergeCells count="2">
    <mergeCell ref="A561:B561"/>
    <mergeCell ref="A1:F1"/>
  </mergeCells>
  <printOptions horizontalCentered="1" verticalCentered="1"/>
  <pageMargins left="0.35433070866141736" right="0.35433070866141736" top="0.71" bottom="0.23" header="0.42" footer="0.16"/>
  <pageSetup horizontalDpi="600" verticalDpi="600" orientation="landscape" paperSize="9" scale="9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29"/>
  <sheetViews>
    <sheetView zoomScalePageLayoutView="0" workbookViewId="0" topLeftCell="A4">
      <selection activeCell="H28" sqref="H28"/>
    </sheetView>
  </sheetViews>
  <sheetFormatPr defaultColWidth="8.88671875" defaultRowHeight="13.5"/>
  <cols>
    <col min="1" max="1" width="10.77734375" style="2" customWidth="1"/>
    <col min="2" max="2" width="9.10546875" style="2" customWidth="1"/>
    <col min="3" max="7" width="12.3359375" style="2" customWidth="1"/>
    <col min="8" max="8" width="12.99609375" style="2" customWidth="1"/>
    <col min="9" max="9" width="12.77734375" style="2" customWidth="1"/>
    <col min="10" max="10" width="12.6640625" style="2" customWidth="1"/>
    <col min="11" max="11" width="12.77734375" style="2" customWidth="1"/>
    <col min="12" max="12" width="14.6640625" style="2" customWidth="1"/>
    <col min="13" max="13" width="10.77734375" style="2" customWidth="1"/>
    <col min="14" max="14" width="0.10546875" style="2" hidden="1" customWidth="1"/>
    <col min="15" max="16384" width="8.88671875" style="2" customWidth="1"/>
  </cols>
  <sheetData>
    <row r="1" spans="1:13" ht="42" customHeight="1">
      <c r="A1" s="630" t="s">
        <v>426</v>
      </c>
      <c r="B1" s="630"/>
      <c r="C1" s="630"/>
      <c r="D1" s="630"/>
      <c r="E1" s="630"/>
      <c r="F1" s="630"/>
      <c r="G1" s="630"/>
      <c r="H1" s="630"/>
      <c r="I1" s="630"/>
      <c r="J1" s="630"/>
      <c r="K1" s="630"/>
      <c r="L1" s="630"/>
      <c r="M1" s="630"/>
    </row>
    <row r="2" spans="1:13" ht="18" customHeight="1">
      <c r="A2" s="304" t="s">
        <v>427</v>
      </c>
      <c r="B2" s="33"/>
      <c r="C2" s="109"/>
      <c r="D2" s="109"/>
      <c r="E2" s="109"/>
      <c r="F2" s="109"/>
      <c r="G2" s="109"/>
      <c r="H2" s="109"/>
      <c r="I2" s="109"/>
      <c r="J2" s="109"/>
      <c r="L2" s="305"/>
      <c r="M2" s="35" t="s">
        <v>428</v>
      </c>
    </row>
    <row r="3" spans="1:13" ht="20.25" customHeight="1">
      <c r="A3" s="91"/>
      <c r="B3" s="112" t="s">
        <v>36</v>
      </c>
      <c r="C3" s="91" t="s">
        <v>37</v>
      </c>
      <c r="D3" s="112" t="s">
        <v>38</v>
      </c>
      <c r="E3" s="91" t="s">
        <v>39</v>
      </c>
      <c r="F3" s="112" t="s">
        <v>40</v>
      </c>
      <c r="G3" s="91" t="s">
        <v>41</v>
      </c>
      <c r="H3" s="281" t="s">
        <v>42</v>
      </c>
      <c r="I3" s="281" t="s">
        <v>43</v>
      </c>
      <c r="J3" s="91" t="s">
        <v>44</v>
      </c>
      <c r="K3" s="112" t="s">
        <v>45</v>
      </c>
      <c r="L3" s="112" t="s">
        <v>46</v>
      </c>
      <c r="M3" s="101"/>
    </row>
    <row r="4" spans="1:13" ht="20.25" customHeight="1">
      <c r="A4" s="37" t="s">
        <v>534</v>
      </c>
      <c r="B4" s="10"/>
      <c r="C4" s="37" t="s">
        <v>47</v>
      </c>
      <c r="D4" s="10" t="s">
        <v>48</v>
      </c>
      <c r="E4" s="37" t="s">
        <v>49</v>
      </c>
      <c r="F4" s="10" t="s">
        <v>50</v>
      </c>
      <c r="G4" s="37" t="s">
        <v>51</v>
      </c>
      <c r="H4" s="10" t="s">
        <v>52</v>
      </c>
      <c r="I4" s="10" t="s">
        <v>53</v>
      </c>
      <c r="J4" s="37" t="s">
        <v>54</v>
      </c>
      <c r="K4" s="10" t="s">
        <v>53</v>
      </c>
      <c r="L4" s="10" t="s">
        <v>55</v>
      </c>
      <c r="M4" s="37" t="s">
        <v>545</v>
      </c>
    </row>
    <row r="5" spans="1:13" ht="20.25" customHeight="1">
      <c r="A5" s="37"/>
      <c r="B5" s="10"/>
      <c r="C5" s="37"/>
      <c r="D5" s="10"/>
      <c r="E5" s="37" t="s">
        <v>56</v>
      </c>
      <c r="F5" s="113" t="s">
        <v>57</v>
      </c>
      <c r="G5" s="37" t="s">
        <v>58</v>
      </c>
      <c r="H5" s="10"/>
      <c r="I5" s="10" t="s">
        <v>59</v>
      </c>
      <c r="J5" s="37"/>
      <c r="K5" s="10"/>
      <c r="L5" s="282"/>
      <c r="M5" s="37"/>
    </row>
    <row r="6" spans="1:13" ht="20.25" customHeight="1">
      <c r="A6" s="37" t="s">
        <v>550</v>
      </c>
      <c r="B6" s="10"/>
      <c r="C6" s="37"/>
      <c r="D6" s="10"/>
      <c r="E6" s="114" t="s">
        <v>60</v>
      </c>
      <c r="F6" s="10" t="s">
        <v>61</v>
      </c>
      <c r="G6" s="37" t="s">
        <v>62</v>
      </c>
      <c r="H6" s="10"/>
      <c r="I6" s="10" t="s">
        <v>63</v>
      </c>
      <c r="J6" s="37" t="s">
        <v>64</v>
      </c>
      <c r="K6" s="10" t="s">
        <v>65</v>
      </c>
      <c r="L6" s="10" t="s">
        <v>66</v>
      </c>
      <c r="M6" s="37" t="s">
        <v>553</v>
      </c>
    </row>
    <row r="7" spans="1:13" ht="20.25" customHeight="1">
      <c r="A7" s="37"/>
      <c r="B7" s="10"/>
      <c r="C7" s="37" t="s">
        <v>67</v>
      </c>
      <c r="D7" s="113" t="s">
        <v>68</v>
      </c>
      <c r="E7" s="37" t="s">
        <v>69</v>
      </c>
      <c r="F7" s="10" t="s">
        <v>70</v>
      </c>
      <c r="G7" s="114" t="s">
        <v>71</v>
      </c>
      <c r="H7" s="10" t="s">
        <v>72</v>
      </c>
      <c r="I7" s="10" t="s">
        <v>73</v>
      </c>
      <c r="J7" s="37" t="s">
        <v>74</v>
      </c>
      <c r="K7" s="10" t="s">
        <v>75</v>
      </c>
      <c r="L7" s="113" t="s">
        <v>76</v>
      </c>
      <c r="M7" s="108"/>
    </row>
    <row r="8" spans="1:13" ht="20.25" customHeight="1">
      <c r="A8" s="93"/>
      <c r="B8" s="13" t="s">
        <v>77</v>
      </c>
      <c r="C8" s="93" t="s">
        <v>78</v>
      </c>
      <c r="D8" s="13" t="s">
        <v>79</v>
      </c>
      <c r="E8" s="93" t="s">
        <v>80</v>
      </c>
      <c r="F8" s="13" t="s">
        <v>60</v>
      </c>
      <c r="G8" s="93" t="s">
        <v>81</v>
      </c>
      <c r="H8" s="13" t="s">
        <v>82</v>
      </c>
      <c r="I8" s="13" t="s">
        <v>83</v>
      </c>
      <c r="J8" s="93" t="s">
        <v>84</v>
      </c>
      <c r="K8" s="13" t="s">
        <v>85</v>
      </c>
      <c r="L8" s="13" t="s">
        <v>86</v>
      </c>
      <c r="M8" s="94"/>
    </row>
    <row r="9" spans="1:13" s="54" customFormat="1" ht="22.5" customHeight="1">
      <c r="A9" s="69" t="s">
        <v>276</v>
      </c>
      <c r="B9" s="283">
        <v>83299</v>
      </c>
      <c r="C9" s="284">
        <v>44613</v>
      </c>
      <c r="D9" s="284">
        <v>1828</v>
      </c>
      <c r="E9" s="284">
        <v>16615</v>
      </c>
      <c r="F9" s="284">
        <v>0</v>
      </c>
      <c r="G9" s="285">
        <v>82</v>
      </c>
      <c r="H9" s="284">
        <v>1669</v>
      </c>
      <c r="I9" s="284">
        <v>1442</v>
      </c>
      <c r="J9" s="284">
        <v>14823</v>
      </c>
      <c r="K9" s="286">
        <v>2221</v>
      </c>
      <c r="L9" s="287">
        <v>6</v>
      </c>
      <c r="M9" s="70" t="s">
        <v>276</v>
      </c>
    </row>
    <row r="10" spans="1:13" s="54" customFormat="1" ht="22.5" customHeight="1">
      <c r="A10" s="69" t="s">
        <v>277</v>
      </c>
      <c r="B10" s="288">
        <v>87384</v>
      </c>
      <c r="C10" s="289">
        <v>53836</v>
      </c>
      <c r="D10" s="289">
        <v>3364</v>
      </c>
      <c r="E10" s="289">
        <v>15620</v>
      </c>
      <c r="F10" s="289">
        <v>0</v>
      </c>
      <c r="G10" s="290">
        <v>108</v>
      </c>
      <c r="H10" s="289">
        <v>933</v>
      </c>
      <c r="I10" s="289">
        <v>1300</v>
      </c>
      <c r="J10" s="289">
        <v>11588</v>
      </c>
      <c r="K10" s="291">
        <v>632</v>
      </c>
      <c r="L10" s="292">
        <v>3</v>
      </c>
      <c r="M10" s="70" t="s">
        <v>277</v>
      </c>
    </row>
    <row r="11" spans="1:13" s="54" customFormat="1" ht="22.5" customHeight="1">
      <c r="A11" s="69" t="s">
        <v>280</v>
      </c>
      <c r="B11" s="288">
        <v>98042</v>
      </c>
      <c r="C11" s="289">
        <v>55132</v>
      </c>
      <c r="D11" s="289">
        <v>3476</v>
      </c>
      <c r="E11" s="289">
        <v>13381</v>
      </c>
      <c r="F11" s="289">
        <v>0</v>
      </c>
      <c r="G11" s="290">
        <v>4</v>
      </c>
      <c r="H11" s="289">
        <v>1092</v>
      </c>
      <c r="I11" s="289">
        <v>1629</v>
      </c>
      <c r="J11" s="289">
        <v>21936</v>
      </c>
      <c r="K11" s="291">
        <v>1118</v>
      </c>
      <c r="L11" s="293">
        <v>275</v>
      </c>
      <c r="M11" s="70" t="s">
        <v>280</v>
      </c>
    </row>
    <row r="12" spans="1:13" s="54" customFormat="1" ht="22.5" customHeight="1">
      <c r="A12" s="69" t="s">
        <v>443</v>
      </c>
      <c r="B12" s="288">
        <v>99735</v>
      </c>
      <c r="C12" s="289">
        <v>55882</v>
      </c>
      <c r="D12" s="289">
        <v>3589</v>
      </c>
      <c r="E12" s="289">
        <v>14485</v>
      </c>
      <c r="F12" s="289">
        <v>0</v>
      </c>
      <c r="G12" s="289">
        <v>0</v>
      </c>
      <c r="H12" s="289">
        <v>2366</v>
      </c>
      <c r="I12" s="289">
        <v>827</v>
      </c>
      <c r="J12" s="289">
        <v>19375</v>
      </c>
      <c r="K12" s="291">
        <v>3125</v>
      </c>
      <c r="L12" s="293">
        <v>87</v>
      </c>
      <c r="M12" s="70" t="s">
        <v>443</v>
      </c>
    </row>
    <row r="13" spans="1:13" s="90" customFormat="1" ht="22.5" customHeight="1">
      <c r="A13" s="175" t="s">
        <v>557</v>
      </c>
      <c r="B13" s="294">
        <f>SUM(C13:L13)</f>
        <v>107942</v>
      </c>
      <c r="C13" s="295">
        <v>67457</v>
      </c>
      <c r="D13" s="295">
        <v>3023</v>
      </c>
      <c r="E13" s="295">
        <v>12686</v>
      </c>
      <c r="F13" s="289">
        <v>0</v>
      </c>
      <c r="G13" s="289">
        <v>0</v>
      </c>
      <c r="H13" s="295">
        <v>4677</v>
      </c>
      <c r="I13" s="295">
        <v>485</v>
      </c>
      <c r="J13" s="295">
        <v>18386</v>
      </c>
      <c r="K13" s="296">
        <v>1222</v>
      </c>
      <c r="L13" s="297">
        <v>6</v>
      </c>
      <c r="M13" s="179" t="s">
        <v>557</v>
      </c>
    </row>
    <row r="14" spans="1:13" s="65" customFormat="1" ht="22.5" customHeight="1">
      <c r="A14" s="298" t="s">
        <v>87</v>
      </c>
      <c r="B14" s="288">
        <v>8883</v>
      </c>
      <c r="C14" s="289">
        <v>6244</v>
      </c>
      <c r="D14" s="289">
        <v>172</v>
      </c>
      <c r="E14" s="289">
        <v>934</v>
      </c>
      <c r="F14" s="289">
        <v>0</v>
      </c>
      <c r="G14" s="289">
        <v>0</v>
      </c>
      <c r="H14" s="289">
        <v>115</v>
      </c>
      <c r="I14" s="289">
        <v>58</v>
      </c>
      <c r="J14" s="289">
        <v>1321</v>
      </c>
      <c r="K14" s="291">
        <v>42</v>
      </c>
      <c r="L14" s="293">
        <v>0</v>
      </c>
      <c r="M14" s="70" t="s">
        <v>115</v>
      </c>
    </row>
    <row r="15" spans="1:13" s="65" customFormat="1" ht="22.5" customHeight="1">
      <c r="A15" s="298" t="s">
        <v>186</v>
      </c>
      <c r="B15" s="288">
        <v>8052</v>
      </c>
      <c r="C15" s="289">
        <v>5690</v>
      </c>
      <c r="D15" s="289">
        <v>217</v>
      </c>
      <c r="E15" s="289">
        <v>820</v>
      </c>
      <c r="F15" s="289">
        <v>0</v>
      </c>
      <c r="G15" s="289">
        <v>0</v>
      </c>
      <c r="H15" s="289">
        <v>339</v>
      </c>
      <c r="I15" s="289">
        <v>37</v>
      </c>
      <c r="J15" s="289">
        <v>808</v>
      </c>
      <c r="K15" s="291">
        <v>140</v>
      </c>
      <c r="L15" s="293">
        <v>0</v>
      </c>
      <c r="M15" s="70" t="s">
        <v>116</v>
      </c>
    </row>
    <row r="16" spans="1:13" s="65" customFormat="1" ht="22.5" customHeight="1">
      <c r="A16" s="298" t="s">
        <v>187</v>
      </c>
      <c r="B16" s="288">
        <v>8543</v>
      </c>
      <c r="C16" s="289">
        <v>5636</v>
      </c>
      <c r="D16" s="289">
        <v>143</v>
      </c>
      <c r="E16" s="289">
        <v>1333</v>
      </c>
      <c r="F16" s="289">
        <v>0</v>
      </c>
      <c r="G16" s="289">
        <v>0</v>
      </c>
      <c r="H16" s="289">
        <v>211</v>
      </c>
      <c r="I16" s="289">
        <v>130</v>
      </c>
      <c r="J16" s="289">
        <v>1069</v>
      </c>
      <c r="K16" s="291">
        <v>20</v>
      </c>
      <c r="L16" s="293">
        <v>0</v>
      </c>
      <c r="M16" s="70" t="s">
        <v>117</v>
      </c>
    </row>
    <row r="17" spans="1:13" s="65" customFormat="1" ht="22.5" customHeight="1">
      <c r="A17" s="298" t="s">
        <v>188</v>
      </c>
      <c r="B17" s="288">
        <v>7515</v>
      </c>
      <c r="C17" s="289">
        <v>5341</v>
      </c>
      <c r="D17" s="289">
        <v>324</v>
      </c>
      <c r="E17" s="289">
        <v>396</v>
      </c>
      <c r="F17" s="289">
        <v>0</v>
      </c>
      <c r="G17" s="289">
        <v>0</v>
      </c>
      <c r="H17" s="289">
        <v>237</v>
      </c>
      <c r="I17" s="289">
        <v>25</v>
      </c>
      <c r="J17" s="289">
        <v>1141</v>
      </c>
      <c r="K17" s="291">
        <v>52</v>
      </c>
      <c r="L17" s="293">
        <v>0</v>
      </c>
      <c r="M17" s="70" t="s">
        <v>118</v>
      </c>
    </row>
    <row r="18" spans="1:13" s="65" customFormat="1" ht="22.5" customHeight="1">
      <c r="A18" s="298" t="s">
        <v>189</v>
      </c>
      <c r="B18" s="288">
        <v>7239</v>
      </c>
      <c r="C18" s="289">
        <v>3867</v>
      </c>
      <c r="D18" s="289">
        <v>236</v>
      </c>
      <c r="E18" s="289">
        <v>804</v>
      </c>
      <c r="F18" s="289">
        <v>0</v>
      </c>
      <c r="G18" s="289">
        <v>0</v>
      </c>
      <c r="H18" s="289">
        <v>240</v>
      </c>
      <c r="I18" s="289">
        <v>7</v>
      </c>
      <c r="J18" s="289">
        <v>2044</v>
      </c>
      <c r="K18" s="291">
        <v>40</v>
      </c>
      <c r="L18" s="293">
        <v>0</v>
      </c>
      <c r="M18" s="70" t="s">
        <v>119</v>
      </c>
    </row>
    <row r="19" spans="1:13" s="65" customFormat="1" ht="22.5" customHeight="1">
      <c r="A19" s="298" t="s">
        <v>190</v>
      </c>
      <c r="B19" s="288">
        <v>6438</v>
      </c>
      <c r="C19" s="289">
        <v>3323</v>
      </c>
      <c r="D19" s="289">
        <v>355</v>
      </c>
      <c r="E19" s="289">
        <v>984</v>
      </c>
      <c r="F19" s="289">
        <v>0</v>
      </c>
      <c r="G19" s="289">
        <v>0</v>
      </c>
      <c r="H19" s="289">
        <v>239</v>
      </c>
      <c r="I19" s="289">
        <v>0</v>
      </c>
      <c r="J19" s="289">
        <v>1508</v>
      </c>
      <c r="K19" s="291">
        <v>29</v>
      </c>
      <c r="L19" s="293">
        <v>0</v>
      </c>
      <c r="M19" s="70" t="s">
        <v>120</v>
      </c>
    </row>
    <row r="20" spans="1:13" s="65" customFormat="1" ht="22.5" customHeight="1">
      <c r="A20" s="298" t="s">
        <v>191</v>
      </c>
      <c r="B20" s="288">
        <v>7861</v>
      </c>
      <c r="C20" s="289">
        <v>4048</v>
      </c>
      <c r="D20" s="289">
        <v>404</v>
      </c>
      <c r="E20" s="289">
        <v>641</v>
      </c>
      <c r="F20" s="289">
        <v>0</v>
      </c>
      <c r="G20" s="289">
        <v>0</v>
      </c>
      <c r="H20" s="289">
        <v>425</v>
      </c>
      <c r="I20" s="289">
        <v>37</v>
      </c>
      <c r="J20" s="289">
        <v>2185</v>
      </c>
      <c r="K20" s="291">
        <v>115</v>
      </c>
      <c r="L20" s="293">
        <v>5</v>
      </c>
      <c r="M20" s="70" t="s">
        <v>121</v>
      </c>
    </row>
    <row r="21" spans="1:13" s="65" customFormat="1" ht="22.5" customHeight="1">
      <c r="A21" s="298" t="s">
        <v>192</v>
      </c>
      <c r="B21" s="288">
        <v>7102</v>
      </c>
      <c r="C21" s="289">
        <v>4116</v>
      </c>
      <c r="D21" s="289">
        <v>223</v>
      </c>
      <c r="E21" s="289">
        <v>214</v>
      </c>
      <c r="F21" s="289">
        <v>0</v>
      </c>
      <c r="G21" s="289">
        <v>0</v>
      </c>
      <c r="H21" s="289">
        <v>214</v>
      </c>
      <c r="I21" s="289">
        <v>23</v>
      </c>
      <c r="J21" s="289">
        <v>1926</v>
      </c>
      <c r="K21" s="291">
        <v>386</v>
      </c>
      <c r="L21" s="293">
        <v>1</v>
      </c>
      <c r="M21" s="70" t="s">
        <v>122</v>
      </c>
    </row>
    <row r="22" spans="1:13" s="65" customFormat="1" ht="22.5" customHeight="1">
      <c r="A22" s="298" t="s">
        <v>193</v>
      </c>
      <c r="B22" s="288">
        <v>8295</v>
      </c>
      <c r="C22" s="289">
        <v>5314</v>
      </c>
      <c r="D22" s="289">
        <v>165</v>
      </c>
      <c r="E22" s="289">
        <v>470</v>
      </c>
      <c r="F22" s="289">
        <v>0</v>
      </c>
      <c r="G22" s="289">
        <v>0</v>
      </c>
      <c r="H22" s="289">
        <v>813</v>
      </c>
      <c r="I22" s="289">
        <v>42</v>
      </c>
      <c r="J22" s="289">
        <v>1452</v>
      </c>
      <c r="K22" s="291">
        <v>40</v>
      </c>
      <c r="L22" s="293">
        <v>0</v>
      </c>
      <c r="M22" s="70" t="s">
        <v>123</v>
      </c>
    </row>
    <row r="23" spans="1:13" s="65" customFormat="1" ht="22.5" customHeight="1">
      <c r="A23" s="298" t="s">
        <v>194</v>
      </c>
      <c r="B23" s="288">
        <v>10223</v>
      </c>
      <c r="C23" s="289">
        <v>6353</v>
      </c>
      <c r="D23" s="289">
        <v>324</v>
      </c>
      <c r="E23" s="289">
        <v>1284</v>
      </c>
      <c r="F23" s="289">
        <v>0</v>
      </c>
      <c r="G23" s="289">
        <v>0</v>
      </c>
      <c r="H23" s="289">
        <v>416</v>
      </c>
      <c r="I23" s="289">
        <v>4</v>
      </c>
      <c r="J23" s="289">
        <v>1692</v>
      </c>
      <c r="K23" s="291">
        <v>152</v>
      </c>
      <c r="L23" s="293">
        <v>0</v>
      </c>
      <c r="M23" s="70" t="s">
        <v>124</v>
      </c>
    </row>
    <row r="24" spans="1:13" s="65" customFormat="1" ht="22.5" customHeight="1">
      <c r="A24" s="298" t="s">
        <v>195</v>
      </c>
      <c r="B24" s="288">
        <v>13317</v>
      </c>
      <c r="C24" s="289">
        <v>8743</v>
      </c>
      <c r="D24" s="289">
        <v>255</v>
      </c>
      <c r="E24" s="289">
        <v>1900</v>
      </c>
      <c r="F24" s="289">
        <v>0</v>
      </c>
      <c r="G24" s="289">
        <v>0</v>
      </c>
      <c r="H24" s="289">
        <v>683</v>
      </c>
      <c r="I24" s="289">
        <v>1</v>
      </c>
      <c r="J24" s="289">
        <v>1670</v>
      </c>
      <c r="K24" s="291">
        <v>64</v>
      </c>
      <c r="L24" s="293">
        <v>0</v>
      </c>
      <c r="M24" s="70" t="s">
        <v>125</v>
      </c>
    </row>
    <row r="25" spans="1:13" s="65" customFormat="1" ht="22.5" customHeight="1">
      <c r="A25" s="299" t="s">
        <v>196</v>
      </c>
      <c r="B25" s="300">
        <v>14474</v>
      </c>
      <c r="C25" s="301">
        <v>8783</v>
      </c>
      <c r="D25" s="301">
        <v>206</v>
      </c>
      <c r="E25" s="301">
        <v>2907</v>
      </c>
      <c r="F25" s="301">
        <v>0</v>
      </c>
      <c r="G25" s="301">
        <v>0</v>
      </c>
      <c r="H25" s="301">
        <v>745</v>
      </c>
      <c r="I25" s="301">
        <v>120</v>
      </c>
      <c r="J25" s="301">
        <v>1570</v>
      </c>
      <c r="K25" s="302">
        <v>143</v>
      </c>
      <c r="L25" s="303">
        <v>0</v>
      </c>
      <c r="M25" s="45" t="s">
        <v>126</v>
      </c>
    </row>
    <row r="26" spans="1:13" ht="19.5" customHeight="1">
      <c r="A26" s="92" t="s">
        <v>648</v>
      </c>
      <c r="B26" s="34"/>
      <c r="C26" s="34"/>
      <c r="D26" s="408"/>
      <c r="E26" s="109"/>
      <c r="F26" s="109"/>
      <c r="G26" s="109"/>
      <c r="I26" s="109"/>
      <c r="J26" s="109"/>
      <c r="K26" s="409" t="s">
        <v>649</v>
      </c>
      <c r="L26" s="65"/>
      <c r="M26" s="150"/>
    </row>
    <row r="27" spans="1:13" s="23" customFormat="1" ht="15" customHeight="1">
      <c r="A27" s="148" t="s">
        <v>650</v>
      </c>
      <c r="D27" s="147"/>
      <c r="E27" s="147"/>
      <c r="F27" s="147"/>
      <c r="G27" s="147"/>
      <c r="H27" s="147"/>
      <c r="I27" s="147"/>
      <c r="J27" s="30" t="s">
        <v>296</v>
      </c>
      <c r="K27" s="147"/>
      <c r="L27" s="147"/>
      <c r="M27" s="147"/>
    </row>
    <row r="28" spans="1:3" s="23" customFormat="1" ht="15" customHeight="1">
      <c r="A28" s="631" t="s">
        <v>651</v>
      </c>
      <c r="B28" s="631"/>
      <c r="C28" s="631"/>
    </row>
    <row r="29" spans="1:19" s="26" customFormat="1" ht="15" customHeight="1">
      <c r="A29" s="30" t="s">
        <v>652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M29" s="30"/>
      <c r="N29" s="30"/>
      <c r="O29" s="30"/>
      <c r="P29" s="30"/>
      <c r="Q29" s="30"/>
      <c r="R29" s="30"/>
      <c r="S29" s="30"/>
    </row>
  </sheetData>
  <sheetProtection/>
  <mergeCells count="2">
    <mergeCell ref="A1:M1"/>
    <mergeCell ref="A28:C28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29"/>
  <sheetViews>
    <sheetView zoomScalePageLayoutView="0" workbookViewId="0" topLeftCell="A1">
      <selection activeCell="A13" sqref="A13"/>
    </sheetView>
  </sheetViews>
  <sheetFormatPr defaultColWidth="8.88671875" defaultRowHeight="13.5"/>
  <cols>
    <col min="1" max="1" width="13.77734375" style="2" customWidth="1"/>
    <col min="2" max="7" width="11.99609375" style="2" customWidth="1"/>
    <col min="8" max="8" width="13.10546875" style="2" customWidth="1"/>
    <col min="9" max="9" width="12.6640625" style="2" customWidth="1"/>
    <col min="10" max="11" width="11.99609375" style="2" customWidth="1"/>
    <col min="12" max="12" width="13.10546875" style="2" customWidth="1"/>
    <col min="13" max="13" width="13.77734375" style="2" customWidth="1"/>
    <col min="14" max="16384" width="8.88671875" style="2" customWidth="1"/>
  </cols>
  <sheetData>
    <row r="1" spans="1:13" ht="42" customHeight="1">
      <c r="A1" s="630" t="s">
        <v>429</v>
      </c>
      <c r="B1" s="630"/>
      <c r="C1" s="630"/>
      <c r="D1" s="630"/>
      <c r="E1" s="630"/>
      <c r="F1" s="630"/>
      <c r="G1" s="630"/>
      <c r="H1" s="630"/>
      <c r="I1" s="630"/>
      <c r="J1" s="630"/>
      <c r="K1" s="630"/>
      <c r="L1" s="630"/>
      <c r="M1" s="630"/>
    </row>
    <row r="2" spans="1:13" ht="18" customHeight="1">
      <c r="A2" s="304" t="s">
        <v>430</v>
      </c>
      <c r="B2" s="33"/>
      <c r="C2" s="109"/>
      <c r="D2" s="109"/>
      <c r="E2" s="109"/>
      <c r="F2" s="109"/>
      <c r="G2" s="109"/>
      <c r="H2" s="109"/>
      <c r="I2" s="109"/>
      <c r="J2" s="109"/>
      <c r="L2" s="33"/>
      <c r="M2" s="305" t="s">
        <v>431</v>
      </c>
    </row>
    <row r="3" spans="1:13" ht="24" customHeight="1">
      <c r="A3" s="91"/>
      <c r="B3" s="112" t="s">
        <v>36</v>
      </c>
      <c r="C3" s="91" t="s">
        <v>37</v>
      </c>
      <c r="D3" s="112" t="s">
        <v>38</v>
      </c>
      <c r="E3" s="91" t="s">
        <v>39</v>
      </c>
      <c r="F3" s="112" t="s">
        <v>40</v>
      </c>
      <c r="G3" s="91" t="s">
        <v>41</v>
      </c>
      <c r="H3" s="281" t="s">
        <v>42</v>
      </c>
      <c r="I3" s="281" t="s">
        <v>43</v>
      </c>
      <c r="J3" s="91" t="s">
        <v>88</v>
      </c>
      <c r="K3" s="112" t="s">
        <v>45</v>
      </c>
      <c r="L3" s="112" t="s">
        <v>46</v>
      </c>
      <c r="M3" s="101"/>
    </row>
    <row r="4" spans="1:13" ht="24" customHeight="1">
      <c r="A4" s="37" t="s">
        <v>534</v>
      </c>
      <c r="B4" s="10"/>
      <c r="C4" s="37" t="s">
        <v>47</v>
      </c>
      <c r="D4" s="10" t="s">
        <v>48</v>
      </c>
      <c r="E4" s="37" t="s">
        <v>49</v>
      </c>
      <c r="F4" s="10" t="s">
        <v>50</v>
      </c>
      <c r="G4" s="37" t="s">
        <v>51</v>
      </c>
      <c r="H4" s="10" t="s">
        <v>52</v>
      </c>
      <c r="I4" s="10" t="s">
        <v>53</v>
      </c>
      <c r="J4" s="37" t="s">
        <v>54</v>
      </c>
      <c r="K4" s="10" t="s">
        <v>53</v>
      </c>
      <c r="L4" s="10" t="s">
        <v>55</v>
      </c>
      <c r="M4" s="37" t="s">
        <v>545</v>
      </c>
    </row>
    <row r="5" spans="1:13" ht="24" customHeight="1">
      <c r="A5" s="37"/>
      <c r="B5" s="10"/>
      <c r="C5" s="37"/>
      <c r="D5" s="10"/>
      <c r="E5" s="37" t="s">
        <v>56</v>
      </c>
      <c r="F5" s="113" t="s">
        <v>57</v>
      </c>
      <c r="G5" s="37" t="s">
        <v>58</v>
      </c>
      <c r="H5" s="10"/>
      <c r="I5" s="10" t="s">
        <v>59</v>
      </c>
      <c r="J5" s="37"/>
      <c r="K5" s="10"/>
      <c r="L5" s="282"/>
      <c r="M5" s="37"/>
    </row>
    <row r="6" spans="1:13" ht="24" customHeight="1">
      <c r="A6" s="37" t="s">
        <v>550</v>
      </c>
      <c r="B6" s="10"/>
      <c r="C6" s="37"/>
      <c r="D6" s="10"/>
      <c r="E6" s="114" t="s">
        <v>60</v>
      </c>
      <c r="F6" s="10" t="s">
        <v>61</v>
      </c>
      <c r="G6" s="37" t="s">
        <v>62</v>
      </c>
      <c r="H6" s="10"/>
      <c r="I6" s="10" t="s">
        <v>63</v>
      </c>
      <c r="J6" s="37" t="s">
        <v>64</v>
      </c>
      <c r="K6" s="10" t="s">
        <v>65</v>
      </c>
      <c r="L6" s="10" t="s">
        <v>66</v>
      </c>
      <c r="M6" s="37" t="s">
        <v>553</v>
      </c>
    </row>
    <row r="7" spans="1:13" ht="24" customHeight="1">
      <c r="A7" s="37"/>
      <c r="B7" s="10"/>
      <c r="C7" s="37" t="s">
        <v>67</v>
      </c>
      <c r="D7" s="113" t="s">
        <v>68</v>
      </c>
      <c r="E7" s="37" t="s">
        <v>69</v>
      </c>
      <c r="F7" s="10" t="s">
        <v>70</v>
      </c>
      <c r="G7" s="114" t="s">
        <v>71</v>
      </c>
      <c r="H7" s="10" t="s">
        <v>72</v>
      </c>
      <c r="I7" s="10" t="s">
        <v>73</v>
      </c>
      <c r="J7" s="37" t="s">
        <v>74</v>
      </c>
      <c r="K7" s="10" t="s">
        <v>75</v>
      </c>
      <c r="L7" s="113" t="s">
        <v>76</v>
      </c>
      <c r="M7" s="108"/>
    </row>
    <row r="8" spans="1:13" ht="24" customHeight="1">
      <c r="A8" s="93"/>
      <c r="B8" s="13" t="s">
        <v>77</v>
      </c>
      <c r="C8" s="93" t="s">
        <v>78</v>
      </c>
      <c r="D8" s="13" t="s">
        <v>79</v>
      </c>
      <c r="E8" s="93" t="s">
        <v>80</v>
      </c>
      <c r="F8" s="13" t="s">
        <v>60</v>
      </c>
      <c r="G8" s="93" t="s">
        <v>81</v>
      </c>
      <c r="H8" s="13" t="s">
        <v>82</v>
      </c>
      <c r="I8" s="13" t="s">
        <v>83</v>
      </c>
      <c r="J8" s="93" t="s">
        <v>84</v>
      </c>
      <c r="K8" s="13" t="s">
        <v>85</v>
      </c>
      <c r="L8" s="13" t="s">
        <v>86</v>
      </c>
      <c r="M8" s="94"/>
    </row>
    <row r="9" spans="1:13" s="54" customFormat="1" ht="22.5" customHeight="1">
      <c r="A9" s="69" t="s">
        <v>276</v>
      </c>
      <c r="B9" s="283">
        <v>201627</v>
      </c>
      <c r="C9" s="284">
        <v>38592</v>
      </c>
      <c r="D9" s="284">
        <v>26153</v>
      </c>
      <c r="E9" s="284">
        <v>4059</v>
      </c>
      <c r="F9" s="284">
        <v>20</v>
      </c>
      <c r="G9" s="284">
        <v>52</v>
      </c>
      <c r="H9" s="284">
        <v>50785</v>
      </c>
      <c r="I9" s="284">
        <v>4913</v>
      </c>
      <c r="J9" s="284">
        <v>46871</v>
      </c>
      <c r="K9" s="284">
        <v>30180</v>
      </c>
      <c r="L9" s="306">
        <v>3</v>
      </c>
      <c r="M9" s="70" t="s">
        <v>276</v>
      </c>
    </row>
    <row r="10" spans="1:13" s="54" customFormat="1" ht="22.5" customHeight="1">
      <c r="A10" s="69" t="s">
        <v>277</v>
      </c>
      <c r="B10" s="288">
        <v>177894</v>
      </c>
      <c r="C10" s="289">
        <v>38815</v>
      </c>
      <c r="D10" s="289">
        <v>13752</v>
      </c>
      <c r="E10" s="289">
        <v>3141</v>
      </c>
      <c r="F10" s="289">
        <v>91</v>
      </c>
      <c r="G10" s="289">
        <v>87</v>
      </c>
      <c r="H10" s="289">
        <v>58557</v>
      </c>
      <c r="I10" s="289">
        <v>4275</v>
      </c>
      <c r="J10" s="289">
        <v>31213</v>
      </c>
      <c r="K10" s="289">
        <v>27961</v>
      </c>
      <c r="L10" s="293">
        <v>2</v>
      </c>
      <c r="M10" s="70" t="s">
        <v>277</v>
      </c>
    </row>
    <row r="11" spans="1:13" s="54" customFormat="1" ht="22.5" customHeight="1">
      <c r="A11" s="69" t="s">
        <v>280</v>
      </c>
      <c r="B11" s="288">
        <v>205600</v>
      </c>
      <c r="C11" s="289">
        <v>39346</v>
      </c>
      <c r="D11" s="289">
        <v>21445</v>
      </c>
      <c r="E11" s="289">
        <v>3802</v>
      </c>
      <c r="F11" s="289">
        <v>28</v>
      </c>
      <c r="G11" s="289">
        <v>69</v>
      </c>
      <c r="H11" s="289">
        <v>70129</v>
      </c>
      <c r="I11" s="289">
        <v>5043</v>
      </c>
      <c r="J11" s="289">
        <v>30262</v>
      </c>
      <c r="K11" s="289">
        <v>35476</v>
      </c>
      <c r="L11" s="293">
        <v>1</v>
      </c>
      <c r="M11" s="70" t="s">
        <v>280</v>
      </c>
    </row>
    <row r="12" spans="1:13" s="54" customFormat="1" ht="22.5" customHeight="1">
      <c r="A12" s="69" t="s">
        <v>443</v>
      </c>
      <c r="B12" s="288">
        <v>226445</v>
      </c>
      <c r="C12" s="289">
        <v>44608</v>
      </c>
      <c r="D12" s="289">
        <v>21588</v>
      </c>
      <c r="E12" s="289">
        <v>5400</v>
      </c>
      <c r="F12" s="289">
        <v>54</v>
      </c>
      <c r="G12" s="289">
        <v>16</v>
      </c>
      <c r="H12" s="289">
        <v>78535</v>
      </c>
      <c r="I12" s="289">
        <v>4466</v>
      </c>
      <c r="J12" s="289">
        <v>28859</v>
      </c>
      <c r="K12" s="289">
        <v>42915</v>
      </c>
      <c r="L12" s="293">
        <v>4</v>
      </c>
      <c r="M12" s="70" t="s">
        <v>443</v>
      </c>
    </row>
    <row r="13" spans="1:13" s="90" customFormat="1" ht="22.5" customHeight="1">
      <c r="A13" s="175" t="s">
        <v>557</v>
      </c>
      <c r="B13" s="294">
        <v>310982</v>
      </c>
      <c r="C13" s="295">
        <v>54104</v>
      </c>
      <c r="D13" s="295">
        <v>19986</v>
      </c>
      <c r="E13" s="295">
        <v>6046</v>
      </c>
      <c r="F13" s="295">
        <v>475</v>
      </c>
      <c r="G13" s="295">
        <v>178</v>
      </c>
      <c r="H13" s="295">
        <v>76613</v>
      </c>
      <c r="I13" s="295">
        <v>9112</v>
      </c>
      <c r="J13" s="295">
        <v>104092</v>
      </c>
      <c r="K13" s="295">
        <v>40375</v>
      </c>
      <c r="L13" s="297">
        <v>1</v>
      </c>
      <c r="M13" s="179" t="s">
        <v>557</v>
      </c>
    </row>
    <row r="14" spans="1:13" s="65" customFormat="1" ht="22.5" customHeight="1">
      <c r="A14" s="69" t="s">
        <v>282</v>
      </c>
      <c r="B14" s="288">
        <v>19528</v>
      </c>
      <c r="C14" s="289">
        <v>5247</v>
      </c>
      <c r="D14" s="289">
        <v>1200</v>
      </c>
      <c r="E14" s="289">
        <v>119</v>
      </c>
      <c r="F14" s="289">
        <v>0</v>
      </c>
      <c r="G14" s="289">
        <v>0</v>
      </c>
      <c r="H14" s="289">
        <v>5949</v>
      </c>
      <c r="I14" s="289">
        <v>366</v>
      </c>
      <c r="J14" s="289">
        <v>2427</v>
      </c>
      <c r="K14" s="289">
        <v>4220</v>
      </c>
      <c r="L14" s="293">
        <v>0</v>
      </c>
      <c r="M14" s="70" t="s">
        <v>115</v>
      </c>
    </row>
    <row r="15" spans="1:13" s="65" customFormat="1" ht="22.5" customHeight="1">
      <c r="A15" s="69" t="s">
        <v>283</v>
      </c>
      <c r="B15" s="288">
        <v>16933</v>
      </c>
      <c r="C15" s="289">
        <v>3234</v>
      </c>
      <c r="D15" s="289">
        <v>1649</v>
      </c>
      <c r="E15" s="289">
        <v>253</v>
      </c>
      <c r="F15" s="289">
        <v>1</v>
      </c>
      <c r="G15" s="289">
        <v>0</v>
      </c>
      <c r="H15" s="289">
        <v>6319</v>
      </c>
      <c r="I15" s="289">
        <v>985</v>
      </c>
      <c r="J15" s="289">
        <v>1152</v>
      </c>
      <c r="K15" s="289">
        <v>3340</v>
      </c>
      <c r="L15" s="293">
        <v>0</v>
      </c>
      <c r="M15" s="70" t="s">
        <v>116</v>
      </c>
    </row>
    <row r="16" spans="1:13" s="65" customFormat="1" ht="22.5" customHeight="1">
      <c r="A16" s="69" t="s">
        <v>284</v>
      </c>
      <c r="B16" s="288">
        <v>17568</v>
      </c>
      <c r="C16" s="289">
        <v>2811</v>
      </c>
      <c r="D16" s="289">
        <v>1752</v>
      </c>
      <c r="E16" s="289">
        <v>388</v>
      </c>
      <c r="F16" s="289">
        <v>3</v>
      </c>
      <c r="G16" s="289">
        <v>54</v>
      </c>
      <c r="H16" s="289">
        <v>7974</v>
      </c>
      <c r="I16" s="289">
        <v>681</v>
      </c>
      <c r="J16" s="289">
        <v>1458</v>
      </c>
      <c r="K16" s="289">
        <v>2448</v>
      </c>
      <c r="L16" s="293">
        <v>0</v>
      </c>
      <c r="M16" s="70" t="s">
        <v>117</v>
      </c>
    </row>
    <row r="17" spans="1:13" s="65" customFormat="1" ht="22.5" customHeight="1">
      <c r="A17" s="69" t="s">
        <v>285</v>
      </c>
      <c r="B17" s="288">
        <v>20294</v>
      </c>
      <c r="C17" s="289">
        <v>4500</v>
      </c>
      <c r="D17" s="289">
        <v>1677</v>
      </c>
      <c r="E17" s="289">
        <v>342</v>
      </c>
      <c r="F17" s="289">
        <v>2</v>
      </c>
      <c r="G17" s="289">
        <v>0</v>
      </c>
      <c r="H17" s="289">
        <v>6642</v>
      </c>
      <c r="I17" s="289">
        <v>890</v>
      </c>
      <c r="J17" s="289">
        <v>3285</v>
      </c>
      <c r="K17" s="289">
        <v>2955</v>
      </c>
      <c r="L17" s="293">
        <v>0</v>
      </c>
      <c r="M17" s="70" t="s">
        <v>118</v>
      </c>
    </row>
    <row r="18" spans="1:13" s="65" customFormat="1" ht="22.5" customHeight="1">
      <c r="A18" s="69" t="s">
        <v>286</v>
      </c>
      <c r="B18" s="288">
        <v>23402</v>
      </c>
      <c r="C18" s="289">
        <v>4687</v>
      </c>
      <c r="D18" s="289">
        <v>1674</v>
      </c>
      <c r="E18" s="289">
        <v>263</v>
      </c>
      <c r="F18" s="289">
        <v>8</v>
      </c>
      <c r="G18" s="289">
        <v>0</v>
      </c>
      <c r="H18" s="289">
        <v>8063</v>
      </c>
      <c r="I18" s="289">
        <v>564</v>
      </c>
      <c r="J18" s="289">
        <v>3452</v>
      </c>
      <c r="K18" s="289">
        <v>4691</v>
      </c>
      <c r="L18" s="293">
        <v>0</v>
      </c>
      <c r="M18" s="70" t="s">
        <v>119</v>
      </c>
    </row>
    <row r="19" spans="1:13" s="65" customFormat="1" ht="22.5" customHeight="1">
      <c r="A19" s="69" t="s">
        <v>287</v>
      </c>
      <c r="B19" s="288">
        <v>31378</v>
      </c>
      <c r="C19" s="289">
        <v>3762</v>
      </c>
      <c r="D19" s="289">
        <v>640</v>
      </c>
      <c r="E19" s="289">
        <v>1082</v>
      </c>
      <c r="F19" s="289">
        <v>7</v>
      </c>
      <c r="G19" s="289">
        <v>42</v>
      </c>
      <c r="H19" s="289">
        <v>8290</v>
      </c>
      <c r="I19" s="289">
        <v>1232</v>
      </c>
      <c r="J19" s="289">
        <v>13596</v>
      </c>
      <c r="K19" s="289">
        <v>2726</v>
      </c>
      <c r="L19" s="293">
        <v>0</v>
      </c>
      <c r="M19" s="70" t="s">
        <v>120</v>
      </c>
    </row>
    <row r="20" spans="1:13" s="65" customFormat="1" ht="22.5" customHeight="1">
      <c r="A20" s="69" t="s">
        <v>288</v>
      </c>
      <c r="B20" s="288">
        <v>76675</v>
      </c>
      <c r="C20" s="289">
        <v>3265</v>
      </c>
      <c r="D20" s="289">
        <v>2281</v>
      </c>
      <c r="E20" s="289">
        <v>888</v>
      </c>
      <c r="F20" s="289">
        <v>280</v>
      </c>
      <c r="G20" s="289">
        <v>40</v>
      </c>
      <c r="H20" s="289">
        <v>4919</v>
      </c>
      <c r="I20" s="289">
        <v>1104</v>
      </c>
      <c r="J20" s="289">
        <v>58636</v>
      </c>
      <c r="K20" s="289">
        <v>5264</v>
      </c>
      <c r="L20" s="293">
        <v>0</v>
      </c>
      <c r="M20" s="70" t="s">
        <v>121</v>
      </c>
    </row>
    <row r="21" spans="1:13" s="65" customFormat="1" ht="22.5" customHeight="1">
      <c r="A21" s="69" t="s">
        <v>289</v>
      </c>
      <c r="B21" s="288">
        <v>19982</v>
      </c>
      <c r="C21" s="289">
        <v>3573</v>
      </c>
      <c r="D21" s="289">
        <v>2522</v>
      </c>
      <c r="E21" s="289">
        <v>1607</v>
      </c>
      <c r="F21" s="289">
        <v>2</v>
      </c>
      <c r="G21" s="289">
        <v>1</v>
      </c>
      <c r="H21" s="289">
        <v>5653</v>
      </c>
      <c r="I21" s="289">
        <v>538</v>
      </c>
      <c r="J21" s="289">
        <v>2516</v>
      </c>
      <c r="K21" s="289">
        <v>3570</v>
      </c>
      <c r="L21" s="293">
        <v>0</v>
      </c>
      <c r="M21" s="70" t="s">
        <v>122</v>
      </c>
    </row>
    <row r="22" spans="1:13" s="65" customFormat="1" ht="22.5" customHeight="1">
      <c r="A22" s="69" t="s">
        <v>290</v>
      </c>
      <c r="B22" s="288">
        <v>22273</v>
      </c>
      <c r="C22" s="289">
        <v>7728</v>
      </c>
      <c r="D22" s="289">
        <v>1897</v>
      </c>
      <c r="E22" s="289">
        <v>546</v>
      </c>
      <c r="F22" s="289">
        <v>1</v>
      </c>
      <c r="G22" s="289">
        <v>0</v>
      </c>
      <c r="H22" s="289">
        <v>5107</v>
      </c>
      <c r="I22" s="289">
        <v>796</v>
      </c>
      <c r="J22" s="289">
        <v>1617</v>
      </c>
      <c r="K22" s="289">
        <v>4581</v>
      </c>
      <c r="L22" s="293">
        <v>0</v>
      </c>
      <c r="M22" s="70" t="s">
        <v>123</v>
      </c>
    </row>
    <row r="23" spans="1:13" s="65" customFormat="1" ht="22.5" customHeight="1">
      <c r="A23" s="69" t="s">
        <v>291</v>
      </c>
      <c r="B23" s="288">
        <v>26901</v>
      </c>
      <c r="C23" s="289">
        <v>4008</v>
      </c>
      <c r="D23" s="289">
        <v>923</v>
      </c>
      <c r="E23" s="289">
        <v>138</v>
      </c>
      <c r="F23" s="289">
        <v>155</v>
      </c>
      <c r="G23" s="289">
        <v>0</v>
      </c>
      <c r="H23" s="289">
        <v>6316</v>
      </c>
      <c r="I23" s="289">
        <v>537</v>
      </c>
      <c r="J23" s="289">
        <v>12444</v>
      </c>
      <c r="K23" s="289">
        <v>2379</v>
      </c>
      <c r="L23" s="293">
        <v>0</v>
      </c>
      <c r="M23" s="70" t="s">
        <v>124</v>
      </c>
    </row>
    <row r="24" spans="1:13" s="65" customFormat="1" ht="22.5" customHeight="1">
      <c r="A24" s="69" t="s">
        <v>292</v>
      </c>
      <c r="B24" s="288">
        <v>15849</v>
      </c>
      <c r="C24" s="289">
        <v>3554</v>
      </c>
      <c r="D24" s="289">
        <v>1953</v>
      </c>
      <c r="E24" s="289">
        <v>227</v>
      </c>
      <c r="F24" s="289">
        <v>13</v>
      </c>
      <c r="G24" s="289">
        <v>40</v>
      </c>
      <c r="H24" s="289">
        <v>4249</v>
      </c>
      <c r="I24" s="289">
        <v>578</v>
      </c>
      <c r="J24" s="289">
        <v>2544</v>
      </c>
      <c r="K24" s="289">
        <v>2691</v>
      </c>
      <c r="L24" s="293">
        <v>0</v>
      </c>
      <c r="M24" s="70" t="s">
        <v>125</v>
      </c>
    </row>
    <row r="25" spans="1:13" s="65" customFormat="1" ht="22.5" customHeight="1">
      <c r="A25" s="46" t="s">
        <v>293</v>
      </c>
      <c r="B25" s="300">
        <v>20197</v>
      </c>
      <c r="C25" s="301">
        <v>7735</v>
      </c>
      <c r="D25" s="301">
        <v>1818</v>
      </c>
      <c r="E25" s="301">
        <v>194</v>
      </c>
      <c r="F25" s="301">
        <v>3</v>
      </c>
      <c r="G25" s="301">
        <v>0</v>
      </c>
      <c r="H25" s="301">
        <v>7132</v>
      </c>
      <c r="I25" s="301">
        <v>841</v>
      </c>
      <c r="J25" s="301">
        <v>964</v>
      </c>
      <c r="K25" s="301">
        <v>1509</v>
      </c>
      <c r="L25" s="303">
        <v>1</v>
      </c>
      <c r="M25" s="45" t="s">
        <v>126</v>
      </c>
    </row>
    <row r="26" spans="1:13" ht="19.5" customHeight="1">
      <c r="A26" s="92" t="s">
        <v>648</v>
      </c>
      <c r="B26" s="34"/>
      <c r="C26" s="34"/>
      <c r="D26" s="408"/>
      <c r="E26" s="109"/>
      <c r="F26" s="109"/>
      <c r="G26" s="109"/>
      <c r="I26" s="109"/>
      <c r="J26" s="109"/>
      <c r="K26" s="409" t="s">
        <v>649</v>
      </c>
      <c r="L26" s="65"/>
      <c r="M26" s="150"/>
    </row>
    <row r="27" spans="1:13" s="23" customFormat="1" ht="15" customHeight="1">
      <c r="A27" s="148" t="s">
        <v>650</v>
      </c>
      <c r="D27" s="147"/>
      <c r="E27" s="147"/>
      <c r="F27" s="147"/>
      <c r="G27" s="147"/>
      <c r="H27" s="147"/>
      <c r="I27" s="147"/>
      <c r="J27" s="30" t="s">
        <v>296</v>
      </c>
      <c r="K27" s="147"/>
      <c r="L27" s="147"/>
      <c r="M27" s="147"/>
    </row>
    <row r="28" spans="1:3" s="23" customFormat="1" ht="15" customHeight="1">
      <c r="A28" s="631" t="s">
        <v>651</v>
      </c>
      <c r="B28" s="631"/>
      <c r="C28" s="631"/>
    </row>
    <row r="29" spans="1:19" s="26" customFormat="1" ht="15" customHeight="1">
      <c r="A29" s="30" t="s">
        <v>652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M29" s="30"/>
      <c r="N29" s="30"/>
      <c r="O29" s="30"/>
      <c r="P29" s="30"/>
      <c r="Q29" s="30"/>
      <c r="R29" s="30"/>
      <c r="S29" s="30"/>
    </row>
  </sheetData>
  <sheetProtection/>
  <mergeCells count="2">
    <mergeCell ref="A1:M1"/>
    <mergeCell ref="A28:C28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C20" sqref="C20"/>
    </sheetView>
  </sheetViews>
  <sheetFormatPr defaultColWidth="8.88671875" defaultRowHeight="13.5"/>
  <cols>
    <col min="1" max="1" width="8.88671875" style="16" customWidth="1"/>
    <col min="2" max="2" width="10.4453125" style="16" bestFit="1" customWidth="1"/>
    <col min="3" max="3" width="10.5546875" style="16" customWidth="1"/>
    <col min="4" max="4" width="9.5546875" style="16" bestFit="1" customWidth="1"/>
    <col min="5" max="5" width="9.10546875" style="16" bestFit="1" customWidth="1"/>
    <col min="6" max="7" width="10.4453125" style="16" bestFit="1" customWidth="1"/>
    <col min="8" max="8" width="10.77734375" style="16" customWidth="1"/>
    <col min="9" max="9" width="10.4453125" style="16" bestFit="1" customWidth="1"/>
    <col min="10" max="11" width="9.5546875" style="16" bestFit="1" customWidth="1"/>
    <col min="12" max="16384" width="8.88671875" style="16" customWidth="1"/>
  </cols>
  <sheetData>
    <row r="1" spans="1:12" s="330" customFormat="1" ht="56.25" customHeight="1">
      <c r="A1" s="632" t="s">
        <v>432</v>
      </c>
      <c r="B1" s="633"/>
      <c r="C1" s="633"/>
      <c r="D1" s="633"/>
      <c r="E1" s="633"/>
      <c r="F1" s="633"/>
      <c r="G1" s="633"/>
      <c r="H1" s="633"/>
      <c r="I1" s="633"/>
      <c r="J1" s="633"/>
      <c r="K1" s="633"/>
      <c r="L1" s="633"/>
    </row>
    <row r="2" spans="1:12" ht="39" customHeight="1">
      <c r="A2" s="331" t="s">
        <v>433</v>
      </c>
      <c r="K2" s="332"/>
      <c r="L2" s="332" t="s">
        <v>434</v>
      </c>
    </row>
    <row r="3" spans="1:12" s="2" customFormat="1" ht="26.25" customHeight="1">
      <c r="A3" s="307"/>
      <c r="B3" s="634" t="s">
        <v>89</v>
      </c>
      <c r="C3" s="635"/>
      <c r="D3" s="635"/>
      <c r="E3" s="635"/>
      <c r="F3" s="636"/>
      <c r="G3" s="634" t="s">
        <v>90</v>
      </c>
      <c r="H3" s="635"/>
      <c r="I3" s="635"/>
      <c r="J3" s="635"/>
      <c r="K3" s="636"/>
      <c r="L3" s="308"/>
    </row>
    <row r="4" spans="1:12" s="2" customFormat="1" ht="24" customHeight="1">
      <c r="A4" s="309" t="s">
        <v>534</v>
      </c>
      <c r="B4" s="310"/>
      <c r="C4" s="311" t="s">
        <v>91</v>
      </c>
      <c r="D4" s="311" t="s">
        <v>92</v>
      </c>
      <c r="E4" s="311" t="s">
        <v>93</v>
      </c>
      <c r="F4" s="311" t="s">
        <v>94</v>
      </c>
      <c r="G4" s="310"/>
      <c r="H4" s="311" t="s">
        <v>91</v>
      </c>
      <c r="I4" s="311" t="s">
        <v>92</v>
      </c>
      <c r="J4" s="311" t="s">
        <v>93</v>
      </c>
      <c r="K4" s="311" t="s">
        <v>94</v>
      </c>
      <c r="L4" s="312" t="s">
        <v>545</v>
      </c>
    </row>
    <row r="5" spans="1:12" s="316" customFormat="1" ht="30" customHeight="1">
      <c r="A5" s="313"/>
      <c r="B5" s="314"/>
      <c r="C5" s="314" t="s">
        <v>135</v>
      </c>
      <c r="D5" s="314" t="s">
        <v>136</v>
      </c>
      <c r="E5" s="314" t="s">
        <v>137</v>
      </c>
      <c r="F5" s="314" t="s">
        <v>138</v>
      </c>
      <c r="G5" s="314"/>
      <c r="H5" s="314" t="s">
        <v>135</v>
      </c>
      <c r="I5" s="314" t="s">
        <v>136</v>
      </c>
      <c r="J5" s="314" t="s">
        <v>137</v>
      </c>
      <c r="K5" s="314" t="s">
        <v>138</v>
      </c>
      <c r="L5" s="315"/>
    </row>
    <row r="6" spans="1:13" s="322" customFormat="1" ht="22.5" customHeight="1">
      <c r="A6" s="317" t="s">
        <v>276</v>
      </c>
      <c r="B6" s="318">
        <v>63136</v>
      </c>
      <c r="C6" s="318">
        <v>24888</v>
      </c>
      <c r="D6" s="318">
        <v>1652</v>
      </c>
      <c r="E6" s="318" t="s">
        <v>281</v>
      </c>
      <c r="F6" s="318">
        <v>36596</v>
      </c>
      <c r="G6" s="318">
        <v>69344</v>
      </c>
      <c r="H6" s="319">
        <v>58679</v>
      </c>
      <c r="I6" s="319">
        <v>4330</v>
      </c>
      <c r="J6" s="319">
        <v>481</v>
      </c>
      <c r="K6" s="319">
        <v>5853</v>
      </c>
      <c r="L6" s="320" t="s">
        <v>276</v>
      </c>
      <c r="M6" s="321"/>
    </row>
    <row r="7" spans="1:13" s="322" customFormat="1" ht="22.5" customHeight="1">
      <c r="A7" s="317" t="s">
        <v>277</v>
      </c>
      <c r="B7" s="323">
        <v>72583</v>
      </c>
      <c r="C7" s="318">
        <v>23206</v>
      </c>
      <c r="D7" s="318">
        <v>2959</v>
      </c>
      <c r="E7" s="318">
        <v>5</v>
      </c>
      <c r="F7" s="318">
        <v>46413</v>
      </c>
      <c r="G7" s="318">
        <v>56934</v>
      </c>
      <c r="H7" s="318">
        <v>47234</v>
      </c>
      <c r="I7" s="318">
        <v>2980</v>
      </c>
      <c r="J7" s="318">
        <v>376</v>
      </c>
      <c r="K7" s="318">
        <v>6344</v>
      </c>
      <c r="L7" s="320" t="s">
        <v>277</v>
      </c>
      <c r="M7" s="321"/>
    </row>
    <row r="8" spans="1:13" s="322" customFormat="1" ht="22.5" customHeight="1">
      <c r="A8" s="317" t="s">
        <v>280</v>
      </c>
      <c r="B8" s="323">
        <v>72002</v>
      </c>
      <c r="C8" s="318">
        <v>21861</v>
      </c>
      <c r="D8" s="318">
        <v>700</v>
      </c>
      <c r="E8" s="318">
        <v>14</v>
      </c>
      <c r="F8" s="318">
        <v>49427</v>
      </c>
      <c r="G8" s="318">
        <v>66051</v>
      </c>
      <c r="H8" s="318">
        <v>56456</v>
      </c>
      <c r="I8" s="318">
        <v>2271</v>
      </c>
      <c r="J8" s="318">
        <v>499</v>
      </c>
      <c r="K8" s="318">
        <v>6825</v>
      </c>
      <c r="L8" s="320" t="s">
        <v>280</v>
      </c>
      <c r="M8" s="321"/>
    </row>
    <row r="9" spans="1:13" s="322" customFormat="1" ht="22.5" customHeight="1">
      <c r="A9" s="317" t="s">
        <v>443</v>
      </c>
      <c r="B9" s="323">
        <v>73956</v>
      </c>
      <c r="C9" s="318">
        <v>23696</v>
      </c>
      <c r="D9" s="318">
        <v>618</v>
      </c>
      <c r="E9" s="318">
        <v>1</v>
      </c>
      <c r="F9" s="318">
        <v>49641</v>
      </c>
      <c r="G9" s="318">
        <v>73883</v>
      </c>
      <c r="H9" s="318">
        <v>62455</v>
      </c>
      <c r="I9" s="318">
        <v>4546</v>
      </c>
      <c r="J9" s="318">
        <v>1189</v>
      </c>
      <c r="K9" s="318">
        <v>5693</v>
      </c>
      <c r="L9" s="320" t="s">
        <v>443</v>
      </c>
      <c r="M9" s="321"/>
    </row>
    <row r="10" spans="1:13" s="329" customFormat="1" ht="22.5" customHeight="1">
      <c r="A10" s="324" t="s">
        <v>557</v>
      </c>
      <c r="B10" s="325">
        <f>SUM(C10:F10)</f>
        <v>83123</v>
      </c>
      <c r="C10" s="326">
        <v>26803</v>
      </c>
      <c r="D10" s="326">
        <v>846</v>
      </c>
      <c r="E10" s="326">
        <v>5</v>
      </c>
      <c r="F10" s="326">
        <v>55469</v>
      </c>
      <c r="G10" s="326">
        <f>SUM(H10:K10)</f>
        <v>82686</v>
      </c>
      <c r="H10" s="326">
        <v>69004</v>
      </c>
      <c r="I10" s="326">
        <v>4890</v>
      </c>
      <c r="J10" s="326">
        <v>1174</v>
      </c>
      <c r="K10" s="326">
        <v>7618</v>
      </c>
      <c r="L10" s="327" t="s">
        <v>557</v>
      </c>
      <c r="M10" s="328"/>
    </row>
    <row r="11" spans="1:13" s="2" customFormat="1" ht="19.5" customHeight="1">
      <c r="A11" s="92" t="s">
        <v>648</v>
      </c>
      <c r="B11" s="34"/>
      <c r="C11" s="34"/>
      <c r="D11" s="408"/>
      <c r="E11" s="109"/>
      <c r="F11" s="109"/>
      <c r="G11" s="109"/>
      <c r="I11" s="409" t="s">
        <v>649</v>
      </c>
      <c r="J11" s="109"/>
      <c r="L11" s="65"/>
      <c r="M11" s="150"/>
    </row>
    <row r="12" spans="1:8" s="333" customFormat="1" ht="15.75" customHeight="1">
      <c r="A12" s="333" t="s">
        <v>660</v>
      </c>
      <c r="H12" s="334" t="s">
        <v>297</v>
      </c>
    </row>
    <row r="13" s="24" customFormat="1" ht="15.75" customHeight="1">
      <c r="A13" s="24" t="s">
        <v>657</v>
      </c>
    </row>
  </sheetData>
  <sheetProtection/>
  <mergeCells count="3">
    <mergeCell ref="A1:L1"/>
    <mergeCell ref="B3:F3"/>
    <mergeCell ref="G3:K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12"/>
  <sheetViews>
    <sheetView zoomScalePageLayoutView="0" workbookViewId="0" topLeftCell="A1">
      <selection activeCell="G20" sqref="G20"/>
    </sheetView>
  </sheetViews>
  <sheetFormatPr defaultColWidth="8.88671875" defaultRowHeight="13.5"/>
  <cols>
    <col min="1" max="5" width="16.77734375" style="149" customWidth="1"/>
    <col min="6" max="6" width="15.77734375" style="149" customWidth="1"/>
    <col min="7" max="7" width="17.10546875" style="149" customWidth="1"/>
    <col min="8" max="16384" width="8.88671875" style="149" customWidth="1"/>
  </cols>
  <sheetData>
    <row r="1" spans="1:6" ht="38.25" customHeight="1">
      <c r="A1" s="637" t="s">
        <v>435</v>
      </c>
      <c r="B1" s="638"/>
      <c r="C1" s="638"/>
      <c r="D1" s="638"/>
      <c r="E1" s="638"/>
      <c r="F1" s="638"/>
    </row>
    <row r="2" spans="1:7" ht="21.75" customHeight="1">
      <c r="A2" s="358" t="s">
        <v>436</v>
      </c>
      <c r="G2" s="359" t="s">
        <v>437</v>
      </c>
    </row>
    <row r="3" spans="1:7" s="316" customFormat="1" ht="27" customHeight="1">
      <c r="A3" s="639" t="s">
        <v>95</v>
      </c>
      <c r="B3" s="311" t="s">
        <v>96</v>
      </c>
      <c r="C3" s="311" t="s">
        <v>97</v>
      </c>
      <c r="D3" s="311" t="s">
        <v>98</v>
      </c>
      <c r="E3" s="311" t="s">
        <v>99</v>
      </c>
      <c r="F3" s="311" t="s">
        <v>100</v>
      </c>
      <c r="G3" s="641" t="s">
        <v>545</v>
      </c>
    </row>
    <row r="4" spans="1:7" s="316" customFormat="1" ht="32.25" customHeight="1">
      <c r="A4" s="640"/>
      <c r="B4" s="335" t="s">
        <v>175</v>
      </c>
      <c r="C4" s="335" t="s">
        <v>176</v>
      </c>
      <c r="D4" s="335" t="s">
        <v>177</v>
      </c>
      <c r="E4" s="335" t="s">
        <v>178</v>
      </c>
      <c r="F4" s="335" t="s">
        <v>179</v>
      </c>
      <c r="G4" s="642"/>
    </row>
    <row r="5" spans="1:7" s="316" customFormat="1" ht="22.5" customHeight="1">
      <c r="A5" s="336" t="s">
        <v>276</v>
      </c>
      <c r="B5" s="337">
        <v>9</v>
      </c>
      <c r="C5" s="338">
        <v>54</v>
      </c>
      <c r="D5" s="338">
        <v>5</v>
      </c>
      <c r="E5" s="339">
        <v>2496</v>
      </c>
      <c r="F5" s="340">
        <v>957700</v>
      </c>
      <c r="G5" s="341" t="s">
        <v>276</v>
      </c>
    </row>
    <row r="6" spans="1:7" s="316" customFormat="1" ht="22.5" customHeight="1">
      <c r="A6" s="336" t="s">
        <v>277</v>
      </c>
      <c r="B6" s="342">
        <v>7</v>
      </c>
      <c r="C6" s="343">
        <v>54</v>
      </c>
      <c r="D6" s="343">
        <v>5</v>
      </c>
      <c r="E6" s="344">
        <v>2433</v>
      </c>
      <c r="F6" s="345">
        <v>1841609</v>
      </c>
      <c r="G6" s="341" t="s">
        <v>277</v>
      </c>
    </row>
    <row r="7" spans="1:7" s="316" customFormat="1" ht="22.5" customHeight="1">
      <c r="A7" s="336" t="s">
        <v>280</v>
      </c>
      <c r="B7" s="342">
        <v>10</v>
      </c>
      <c r="C7" s="343">
        <v>55</v>
      </c>
      <c r="D7" s="343">
        <v>4</v>
      </c>
      <c r="E7" s="344">
        <v>2259</v>
      </c>
      <c r="F7" s="345">
        <v>5713709</v>
      </c>
      <c r="G7" s="341" t="s">
        <v>280</v>
      </c>
    </row>
    <row r="8" spans="1:7" s="316" customFormat="1" ht="22.5" customHeight="1">
      <c r="A8" s="336" t="s">
        <v>443</v>
      </c>
      <c r="B8" s="342">
        <v>15</v>
      </c>
      <c r="C8" s="343">
        <v>52</v>
      </c>
      <c r="D8" s="343">
        <v>5</v>
      </c>
      <c r="E8" s="344">
        <v>2445</v>
      </c>
      <c r="F8" s="345">
        <v>3011370</v>
      </c>
      <c r="G8" s="341" t="s">
        <v>443</v>
      </c>
    </row>
    <row r="9" spans="1:7" s="316" customFormat="1" ht="22.5" customHeight="1">
      <c r="A9" s="346" t="s">
        <v>557</v>
      </c>
      <c r="B9" s="347">
        <v>13</v>
      </c>
      <c r="C9" s="348">
        <v>50</v>
      </c>
      <c r="D9" s="348">
        <v>4</v>
      </c>
      <c r="E9" s="349">
        <v>2347</v>
      </c>
      <c r="F9" s="350">
        <v>1444259</v>
      </c>
      <c r="G9" s="351" t="s">
        <v>557</v>
      </c>
    </row>
    <row r="10" spans="1:7" s="316" customFormat="1" ht="48.75" customHeight="1">
      <c r="A10" s="352" t="s">
        <v>101</v>
      </c>
      <c r="B10" s="353">
        <v>13</v>
      </c>
      <c r="C10" s="354">
        <v>50</v>
      </c>
      <c r="D10" s="354">
        <v>4</v>
      </c>
      <c r="E10" s="355">
        <v>2347</v>
      </c>
      <c r="F10" s="356">
        <v>1444259</v>
      </c>
      <c r="G10" s="357" t="s">
        <v>102</v>
      </c>
    </row>
    <row r="11" spans="1:5" s="24" customFormat="1" ht="16.5" customHeight="1">
      <c r="A11" s="360" t="s">
        <v>301</v>
      </c>
      <c r="E11" s="24" t="s">
        <v>438</v>
      </c>
    </row>
    <row r="12" spans="1:19" s="26" customFormat="1" ht="16.5" customHeight="1">
      <c r="A12" s="30" t="s">
        <v>299</v>
      </c>
      <c r="B12" s="30"/>
      <c r="C12" s="30"/>
      <c r="D12" s="30"/>
      <c r="E12" s="30" t="s">
        <v>300</v>
      </c>
      <c r="F12" s="30"/>
      <c r="G12" s="30"/>
      <c r="H12" s="30"/>
      <c r="I12" s="30"/>
      <c r="J12" s="30"/>
      <c r="K12" s="30"/>
      <c r="M12" s="30"/>
      <c r="N12" s="30"/>
      <c r="O12" s="30"/>
      <c r="P12" s="30"/>
      <c r="Q12" s="30"/>
      <c r="R12" s="30"/>
      <c r="S12" s="30"/>
    </row>
  </sheetData>
  <sheetProtection/>
  <mergeCells count="3">
    <mergeCell ref="A1:F1"/>
    <mergeCell ref="A3:A4"/>
    <mergeCell ref="G3:G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16"/>
  <sheetViews>
    <sheetView zoomScalePageLayoutView="0" workbookViewId="0" topLeftCell="A1">
      <selection activeCell="D22" sqref="D22"/>
    </sheetView>
  </sheetViews>
  <sheetFormatPr defaultColWidth="8.88671875" defaultRowHeight="13.5"/>
  <cols>
    <col min="1" max="1" width="11.4453125" style="149" customWidth="1"/>
    <col min="2" max="2" width="8.21484375" style="149" customWidth="1"/>
    <col min="3" max="3" width="10.4453125" style="149" customWidth="1"/>
    <col min="4" max="4" width="9.6640625" style="149" customWidth="1"/>
    <col min="5" max="5" width="7.21484375" style="149" customWidth="1"/>
    <col min="6" max="6" width="6.6640625" style="149" customWidth="1"/>
    <col min="7" max="7" width="9.99609375" style="149" customWidth="1"/>
    <col min="8" max="8" width="9.4453125" style="149" customWidth="1"/>
    <col min="9" max="9" width="7.4453125" style="149" customWidth="1"/>
    <col min="10" max="10" width="6.99609375" style="149" customWidth="1"/>
    <col min="11" max="11" width="10.21484375" style="149" customWidth="1"/>
    <col min="12" max="12" width="10.4453125" style="149" customWidth="1"/>
    <col min="13" max="13" width="6.88671875" style="149" customWidth="1"/>
    <col min="14" max="14" width="11.4453125" style="149" customWidth="1"/>
    <col min="15" max="16384" width="8.88671875" style="149" customWidth="1"/>
  </cols>
  <sheetData>
    <row r="1" spans="1:14" ht="22.5" customHeight="1">
      <c r="A1" s="637" t="s">
        <v>439</v>
      </c>
      <c r="B1" s="637"/>
      <c r="C1" s="637"/>
      <c r="D1" s="637"/>
      <c r="E1" s="637"/>
      <c r="F1" s="637"/>
      <c r="G1" s="637"/>
      <c r="H1" s="637"/>
      <c r="I1" s="637"/>
      <c r="J1" s="637"/>
      <c r="K1" s="637"/>
      <c r="L1" s="637"/>
      <c r="M1" s="637"/>
      <c r="N1" s="637"/>
    </row>
    <row r="2" spans="1:14" ht="13.5">
      <c r="A2" s="637"/>
      <c r="B2" s="637"/>
      <c r="C2" s="637"/>
      <c r="D2" s="637"/>
      <c r="E2" s="637"/>
      <c r="F2" s="637"/>
      <c r="G2" s="637"/>
      <c r="H2" s="637"/>
      <c r="I2" s="637"/>
      <c r="J2" s="637"/>
      <c r="K2" s="637"/>
      <c r="L2" s="637"/>
      <c r="M2" s="637"/>
      <c r="N2" s="637"/>
    </row>
    <row r="3" spans="1:13" ht="19.5" customHeight="1">
      <c r="A3" s="644" t="s">
        <v>440</v>
      </c>
      <c r="B3" s="644"/>
      <c r="M3" s="359" t="s">
        <v>434</v>
      </c>
    </row>
    <row r="4" spans="1:14" s="316" customFormat="1" ht="24" customHeight="1">
      <c r="A4" s="639" t="s">
        <v>103</v>
      </c>
      <c r="B4" s="634" t="s">
        <v>104</v>
      </c>
      <c r="C4" s="646"/>
      <c r="D4" s="646"/>
      <c r="E4" s="639"/>
      <c r="F4" s="634" t="s">
        <v>105</v>
      </c>
      <c r="G4" s="646"/>
      <c r="H4" s="646"/>
      <c r="I4" s="639"/>
      <c r="J4" s="634" t="s">
        <v>106</v>
      </c>
      <c r="K4" s="646"/>
      <c r="L4" s="646"/>
      <c r="M4" s="639"/>
      <c r="N4" s="647" t="s">
        <v>197</v>
      </c>
    </row>
    <row r="5" spans="1:14" s="316" customFormat="1" ht="20.25" customHeight="1">
      <c r="A5" s="645"/>
      <c r="B5" s="643" t="s">
        <v>180</v>
      </c>
      <c r="C5" s="649"/>
      <c r="D5" s="649"/>
      <c r="E5" s="640"/>
      <c r="F5" s="643" t="s">
        <v>181</v>
      </c>
      <c r="G5" s="649"/>
      <c r="H5" s="649"/>
      <c r="I5" s="640"/>
      <c r="J5" s="643" t="s">
        <v>182</v>
      </c>
      <c r="K5" s="649"/>
      <c r="L5" s="649"/>
      <c r="M5" s="640"/>
      <c r="N5" s="648"/>
    </row>
    <row r="6" spans="1:14" s="316" customFormat="1" ht="33.75" customHeight="1">
      <c r="A6" s="645"/>
      <c r="B6" s="311" t="s">
        <v>107</v>
      </c>
      <c r="C6" s="311" t="s">
        <v>108</v>
      </c>
      <c r="D6" s="634" t="s">
        <v>109</v>
      </c>
      <c r="E6" s="639"/>
      <c r="F6" s="311" t="s">
        <v>110</v>
      </c>
      <c r="G6" s="311" t="s">
        <v>108</v>
      </c>
      <c r="H6" s="634" t="s">
        <v>109</v>
      </c>
      <c r="I6" s="639"/>
      <c r="J6" s="311" t="s">
        <v>111</v>
      </c>
      <c r="K6" s="311" t="s">
        <v>108</v>
      </c>
      <c r="L6" s="634" t="s">
        <v>109</v>
      </c>
      <c r="M6" s="639"/>
      <c r="N6" s="648"/>
    </row>
    <row r="7" spans="1:14" s="316" customFormat="1" ht="25.5">
      <c r="A7" s="645"/>
      <c r="B7" s="310" t="s">
        <v>183</v>
      </c>
      <c r="C7" s="310" t="s">
        <v>213</v>
      </c>
      <c r="D7" s="643"/>
      <c r="E7" s="640"/>
      <c r="F7" s="310" t="s">
        <v>214</v>
      </c>
      <c r="G7" s="310" t="s">
        <v>213</v>
      </c>
      <c r="H7" s="643"/>
      <c r="I7" s="640"/>
      <c r="J7" s="310" t="s">
        <v>112</v>
      </c>
      <c r="K7" s="310" t="s">
        <v>213</v>
      </c>
      <c r="L7" s="643"/>
      <c r="M7" s="640"/>
      <c r="N7" s="648"/>
    </row>
    <row r="8" spans="1:14" s="316" customFormat="1" ht="30" customHeight="1">
      <c r="A8" s="645"/>
      <c r="B8" s="310"/>
      <c r="C8" s="310"/>
      <c r="D8" s="311" t="s">
        <v>113</v>
      </c>
      <c r="E8" s="311" t="s">
        <v>114</v>
      </c>
      <c r="F8" s="310" t="s">
        <v>215</v>
      </c>
      <c r="G8" s="310"/>
      <c r="H8" s="311" t="s">
        <v>113</v>
      </c>
      <c r="I8" s="311" t="s">
        <v>114</v>
      </c>
      <c r="J8" s="310"/>
      <c r="K8" s="310"/>
      <c r="L8" s="311" t="s">
        <v>113</v>
      </c>
      <c r="M8" s="311" t="s">
        <v>114</v>
      </c>
      <c r="N8" s="648"/>
    </row>
    <row r="9" spans="1:14" s="316" customFormat="1" ht="44.25" customHeight="1">
      <c r="A9" s="645"/>
      <c r="B9" s="310"/>
      <c r="C9" s="310"/>
      <c r="D9" s="310" t="s">
        <v>184</v>
      </c>
      <c r="E9" s="310" t="s">
        <v>185</v>
      </c>
      <c r="F9" s="310"/>
      <c r="G9" s="310"/>
      <c r="H9" s="310" t="s">
        <v>184</v>
      </c>
      <c r="I9" s="310" t="s">
        <v>185</v>
      </c>
      <c r="J9" s="310"/>
      <c r="K9" s="310"/>
      <c r="L9" s="310" t="s">
        <v>184</v>
      </c>
      <c r="M9" s="310" t="s">
        <v>185</v>
      </c>
      <c r="N9" s="648"/>
    </row>
    <row r="10" spans="1:14" s="316" customFormat="1" ht="22.5" customHeight="1">
      <c r="A10" s="362">
        <v>2008</v>
      </c>
      <c r="B10" s="363">
        <v>6</v>
      </c>
      <c r="C10" s="364">
        <v>49</v>
      </c>
      <c r="D10" s="365">
        <v>5540</v>
      </c>
      <c r="E10" s="364" t="s">
        <v>279</v>
      </c>
      <c r="F10" s="364">
        <v>2</v>
      </c>
      <c r="G10" s="364">
        <v>17</v>
      </c>
      <c r="H10" s="365">
        <v>17626</v>
      </c>
      <c r="I10" s="365" t="s">
        <v>279</v>
      </c>
      <c r="J10" s="364">
        <v>26</v>
      </c>
      <c r="K10" s="364">
        <v>139</v>
      </c>
      <c r="L10" s="365">
        <v>19776</v>
      </c>
      <c r="M10" s="366" t="s">
        <v>279</v>
      </c>
      <c r="N10" s="367">
        <v>2008</v>
      </c>
    </row>
    <row r="11" spans="1:14" s="316" customFormat="1" ht="22.5" customHeight="1">
      <c r="A11" s="361">
        <v>2009</v>
      </c>
      <c r="B11" s="368">
        <v>10</v>
      </c>
      <c r="C11" s="369">
        <v>60</v>
      </c>
      <c r="D11" s="370">
        <v>4450</v>
      </c>
      <c r="E11" s="369" t="s">
        <v>279</v>
      </c>
      <c r="F11" s="369">
        <v>3</v>
      </c>
      <c r="G11" s="369">
        <v>22</v>
      </c>
      <c r="H11" s="370">
        <v>43669</v>
      </c>
      <c r="I11" s="370" t="s">
        <v>279</v>
      </c>
      <c r="J11" s="369">
        <v>17</v>
      </c>
      <c r="K11" s="369">
        <v>35</v>
      </c>
      <c r="L11" s="370">
        <v>74534</v>
      </c>
      <c r="M11" s="371" t="s">
        <v>279</v>
      </c>
      <c r="N11" s="372">
        <v>2009</v>
      </c>
    </row>
    <row r="12" spans="1:14" s="316" customFormat="1" ht="22.5" customHeight="1">
      <c r="A12" s="361">
        <v>2010</v>
      </c>
      <c r="B12" s="368">
        <v>1</v>
      </c>
      <c r="C12" s="369">
        <v>55</v>
      </c>
      <c r="D12" s="370">
        <v>9750</v>
      </c>
      <c r="E12" s="369" t="s">
        <v>279</v>
      </c>
      <c r="F12" s="369">
        <v>4</v>
      </c>
      <c r="G12" s="369">
        <v>35</v>
      </c>
      <c r="H12" s="370">
        <v>32549</v>
      </c>
      <c r="I12" s="370" t="s">
        <v>279</v>
      </c>
      <c r="J12" s="369">
        <v>16</v>
      </c>
      <c r="K12" s="369">
        <v>44</v>
      </c>
      <c r="L12" s="370">
        <v>139621</v>
      </c>
      <c r="M12" s="371" t="s">
        <v>279</v>
      </c>
      <c r="N12" s="372">
        <v>2010</v>
      </c>
    </row>
    <row r="13" spans="1:14" s="316" customFormat="1" ht="22.5" customHeight="1">
      <c r="A13" s="361">
        <v>2011</v>
      </c>
      <c r="B13" s="368">
        <v>3</v>
      </c>
      <c r="C13" s="369">
        <v>97</v>
      </c>
      <c r="D13" s="370">
        <v>22404</v>
      </c>
      <c r="E13" s="369" t="s">
        <v>279</v>
      </c>
      <c r="F13" s="369">
        <v>3</v>
      </c>
      <c r="G13" s="369">
        <v>24</v>
      </c>
      <c r="H13" s="370">
        <v>19056</v>
      </c>
      <c r="I13" s="370" t="s">
        <v>279</v>
      </c>
      <c r="J13" s="369">
        <v>11</v>
      </c>
      <c r="K13" s="369">
        <v>125</v>
      </c>
      <c r="L13" s="370">
        <v>79087</v>
      </c>
      <c r="M13" s="371" t="s">
        <v>279</v>
      </c>
      <c r="N13" s="372">
        <v>2011</v>
      </c>
    </row>
    <row r="14" spans="1:14" s="381" customFormat="1" ht="22.5" customHeight="1">
      <c r="A14" s="373">
        <v>2012</v>
      </c>
      <c r="B14" s="374">
        <v>3</v>
      </c>
      <c r="C14" s="375">
        <v>109</v>
      </c>
      <c r="D14" s="376">
        <v>14884</v>
      </c>
      <c r="E14" s="377" t="s">
        <v>279</v>
      </c>
      <c r="F14" s="375">
        <v>4</v>
      </c>
      <c r="G14" s="375">
        <v>35</v>
      </c>
      <c r="H14" s="376">
        <v>109844</v>
      </c>
      <c r="I14" s="378" t="s">
        <v>279</v>
      </c>
      <c r="J14" s="375">
        <v>35</v>
      </c>
      <c r="K14" s="375">
        <v>84</v>
      </c>
      <c r="L14" s="376">
        <v>46359</v>
      </c>
      <c r="M14" s="379" t="s">
        <v>279</v>
      </c>
      <c r="N14" s="380">
        <v>2012</v>
      </c>
    </row>
    <row r="15" spans="1:7" s="382" customFormat="1" ht="18" customHeight="1">
      <c r="A15" s="148" t="s">
        <v>302</v>
      </c>
      <c r="G15" s="383" t="s">
        <v>303</v>
      </c>
    </row>
    <row r="16" spans="1:19" s="333" customFormat="1" ht="18" customHeight="1">
      <c r="A16" s="384" t="s">
        <v>299</v>
      </c>
      <c r="B16" s="334"/>
      <c r="C16" s="334"/>
      <c r="D16" s="334"/>
      <c r="E16" s="334"/>
      <c r="F16" s="334"/>
      <c r="G16" s="334" t="s">
        <v>300</v>
      </c>
      <c r="H16" s="334"/>
      <c r="I16" s="334"/>
      <c r="J16" s="334"/>
      <c r="K16" s="334"/>
      <c r="M16" s="334"/>
      <c r="N16" s="334"/>
      <c r="O16" s="334"/>
      <c r="P16" s="334"/>
      <c r="Q16" s="334"/>
      <c r="R16" s="334"/>
      <c r="S16" s="334"/>
    </row>
  </sheetData>
  <sheetProtection/>
  <mergeCells count="13">
    <mergeCell ref="B5:E5"/>
    <mergeCell ref="F5:I5"/>
    <mergeCell ref="J5:M5"/>
    <mergeCell ref="D6:E7"/>
    <mergeCell ref="H6:I7"/>
    <mergeCell ref="L6:M7"/>
    <mergeCell ref="A1:N2"/>
    <mergeCell ref="A3:B3"/>
    <mergeCell ref="A4:A9"/>
    <mergeCell ref="B4:E4"/>
    <mergeCell ref="F4:I4"/>
    <mergeCell ref="J4:M4"/>
    <mergeCell ref="N4:N9"/>
  </mergeCells>
  <printOptions/>
  <pageMargins left="0.75" right="0.75" top="1" bottom="1" header="0.5" footer="0.5"/>
  <pageSetup horizontalDpi="600" verticalDpi="600" orientation="landscape" paperSize="9" scale="8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57"/>
  <sheetViews>
    <sheetView tabSelected="1" zoomScalePageLayoutView="0" workbookViewId="0" topLeftCell="A1">
      <pane xSplit="1" ySplit="8" topLeftCell="B9" activePane="bottomRight" state="frozen"/>
      <selection pane="topLeft" activeCell="U31" sqref="U31"/>
      <selection pane="topRight" activeCell="U31" sqref="U31"/>
      <selection pane="bottomLeft" activeCell="U31" sqref="U31"/>
      <selection pane="bottomRight" activeCell="D19" sqref="D19"/>
    </sheetView>
  </sheetViews>
  <sheetFormatPr defaultColWidth="8.88671875" defaultRowHeight="13.5"/>
  <cols>
    <col min="1" max="1" width="13.77734375" style="2" customWidth="1"/>
    <col min="2" max="11" width="11.99609375" style="2" customWidth="1"/>
    <col min="12" max="12" width="9.77734375" style="2" customWidth="1"/>
    <col min="13" max="13" width="8.21484375" style="2" customWidth="1"/>
    <col min="14" max="16384" width="8.88671875" style="2" customWidth="1"/>
  </cols>
  <sheetData>
    <row r="1" spans="1:14" ht="42" customHeight="1">
      <c r="A1" s="630" t="s">
        <v>260</v>
      </c>
      <c r="B1" s="630"/>
      <c r="C1" s="630"/>
      <c r="D1" s="630"/>
      <c r="E1" s="630"/>
      <c r="F1" s="630"/>
      <c r="G1" s="630"/>
      <c r="H1" s="630"/>
      <c r="I1" s="630"/>
      <c r="J1" s="630"/>
      <c r="K1" s="630"/>
      <c r="L1" s="630"/>
      <c r="M1" s="630"/>
      <c r="N1" s="630"/>
    </row>
    <row r="2" spans="1:14" ht="18" customHeight="1">
      <c r="A2" s="304" t="s">
        <v>256</v>
      </c>
      <c r="B2" s="33"/>
      <c r="C2" s="109"/>
      <c r="D2" s="33"/>
      <c r="E2" s="109"/>
      <c r="F2" s="33"/>
      <c r="G2" s="109"/>
      <c r="H2" s="33"/>
      <c r="I2" s="109"/>
      <c r="J2" s="33"/>
      <c r="K2" s="109"/>
      <c r="L2" s="33"/>
      <c r="M2" s="650" t="s">
        <v>261</v>
      </c>
      <c r="N2" s="650"/>
    </row>
    <row r="3" spans="1:15" ht="25.5" customHeight="1">
      <c r="A3" s="477" t="s">
        <v>258</v>
      </c>
      <c r="B3" s="653" t="s">
        <v>262</v>
      </c>
      <c r="C3" s="654"/>
      <c r="D3" s="653" t="s">
        <v>263</v>
      </c>
      <c r="E3" s="654"/>
      <c r="F3" s="653" t="s">
        <v>264</v>
      </c>
      <c r="G3" s="654"/>
      <c r="H3" s="653" t="s">
        <v>265</v>
      </c>
      <c r="I3" s="654"/>
      <c r="J3" s="653" t="s">
        <v>266</v>
      </c>
      <c r="K3" s="654"/>
      <c r="L3" s="653" t="s">
        <v>267</v>
      </c>
      <c r="M3" s="654"/>
      <c r="N3" s="488" t="s">
        <v>259</v>
      </c>
      <c r="O3" s="149"/>
    </row>
    <row r="4" spans="1:14" ht="32.25" customHeight="1">
      <c r="A4" s="478"/>
      <c r="B4" s="655"/>
      <c r="C4" s="656"/>
      <c r="D4" s="655"/>
      <c r="E4" s="656"/>
      <c r="F4" s="655"/>
      <c r="G4" s="656"/>
      <c r="H4" s="655"/>
      <c r="I4" s="656"/>
      <c r="J4" s="655"/>
      <c r="K4" s="656"/>
      <c r="L4" s="655"/>
      <c r="M4" s="656"/>
      <c r="N4" s="489"/>
    </row>
    <row r="5" spans="1:14" ht="35.25" customHeight="1">
      <c r="A5" s="479"/>
      <c r="B5" s="385" t="s">
        <v>268</v>
      </c>
      <c r="C5" s="385" t="s">
        <v>269</v>
      </c>
      <c r="D5" s="385" t="s">
        <v>268</v>
      </c>
      <c r="E5" s="385" t="s">
        <v>269</v>
      </c>
      <c r="F5" s="385" t="s">
        <v>268</v>
      </c>
      <c r="G5" s="385" t="s">
        <v>269</v>
      </c>
      <c r="H5" s="385" t="s">
        <v>268</v>
      </c>
      <c r="I5" s="385" t="s">
        <v>269</v>
      </c>
      <c r="J5" s="385" t="s">
        <v>268</v>
      </c>
      <c r="K5" s="385" t="s">
        <v>269</v>
      </c>
      <c r="L5" s="385" t="s">
        <v>268</v>
      </c>
      <c r="M5" s="385" t="s">
        <v>269</v>
      </c>
      <c r="N5" s="483"/>
    </row>
    <row r="6" spans="1:14" ht="30" customHeight="1">
      <c r="A6" s="91" t="s">
        <v>295</v>
      </c>
      <c r="B6" s="386">
        <v>6</v>
      </c>
      <c r="C6" s="387">
        <v>305089</v>
      </c>
      <c r="D6" s="388">
        <v>0</v>
      </c>
      <c r="E6" s="388">
        <v>0</v>
      </c>
      <c r="F6" s="98">
        <v>1</v>
      </c>
      <c r="G6" s="387">
        <v>250000</v>
      </c>
      <c r="H6" s="388">
        <v>0</v>
      </c>
      <c r="I6" s="388">
        <v>0</v>
      </c>
      <c r="J6" s="98">
        <v>5</v>
      </c>
      <c r="K6" s="387">
        <v>55089</v>
      </c>
      <c r="L6" s="388">
        <v>0</v>
      </c>
      <c r="M6" s="389">
        <v>0</v>
      </c>
      <c r="N6" s="4" t="s">
        <v>295</v>
      </c>
    </row>
    <row r="7" spans="1:14" ht="30" customHeight="1">
      <c r="A7" s="37" t="s">
        <v>443</v>
      </c>
      <c r="B7" s="95">
        <v>20</v>
      </c>
      <c r="C7" s="99">
        <v>260836</v>
      </c>
      <c r="D7" s="400">
        <v>1</v>
      </c>
      <c r="E7" s="400">
        <v>89</v>
      </c>
      <c r="F7" s="97" t="s">
        <v>279</v>
      </c>
      <c r="G7" s="100">
        <v>0</v>
      </c>
      <c r="H7" s="397">
        <v>0</v>
      </c>
      <c r="I7" s="397">
        <v>0</v>
      </c>
      <c r="J7" s="96">
        <v>19</v>
      </c>
      <c r="K7" s="99">
        <v>260747</v>
      </c>
      <c r="L7" s="397">
        <v>0</v>
      </c>
      <c r="M7" s="398">
        <v>0</v>
      </c>
      <c r="N7" s="9" t="s">
        <v>443</v>
      </c>
    </row>
    <row r="8" spans="1:14" s="134" customFormat="1" ht="30" customHeight="1">
      <c r="A8" s="110" t="s">
        <v>444</v>
      </c>
      <c r="B8" s="390">
        <f>SUM(H8,J8)</f>
        <v>36</v>
      </c>
      <c r="C8" s="391">
        <f>SUM(I8,K8)</f>
        <v>109192</v>
      </c>
      <c r="D8" s="399">
        <v>0</v>
      </c>
      <c r="E8" s="399">
        <v>0</v>
      </c>
      <c r="F8" s="402" t="s">
        <v>441</v>
      </c>
      <c r="G8" s="403">
        <v>0</v>
      </c>
      <c r="H8" s="401">
        <v>1</v>
      </c>
      <c r="I8" s="401">
        <v>187</v>
      </c>
      <c r="J8" s="393">
        <v>35</v>
      </c>
      <c r="K8" s="391">
        <v>109005</v>
      </c>
      <c r="L8" s="392">
        <v>0</v>
      </c>
      <c r="M8" s="395">
        <v>0</v>
      </c>
      <c r="N8" s="110" t="s">
        <v>444</v>
      </c>
    </row>
    <row r="10" spans="1:15" ht="25.5" customHeight="1">
      <c r="A10" s="477" t="s">
        <v>258</v>
      </c>
      <c r="B10" s="651" t="s">
        <v>270</v>
      </c>
      <c r="C10" s="657"/>
      <c r="D10" s="657"/>
      <c r="E10" s="657"/>
      <c r="F10" s="657"/>
      <c r="G10" s="657"/>
      <c r="H10" s="657"/>
      <c r="I10" s="657"/>
      <c r="J10" s="657"/>
      <c r="K10" s="657"/>
      <c r="L10" s="657"/>
      <c r="M10" s="652"/>
      <c r="N10" s="488" t="s">
        <v>259</v>
      </c>
      <c r="O10" s="149"/>
    </row>
    <row r="11" spans="1:14" ht="29.25" customHeight="1">
      <c r="A11" s="478"/>
      <c r="B11" s="655" t="s">
        <v>271</v>
      </c>
      <c r="C11" s="656"/>
      <c r="D11" s="651" t="s">
        <v>272</v>
      </c>
      <c r="E11" s="652"/>
      <c r="F11" s="651" t="s">
        <v>273</v>
      </c>
      <c r="G11" s="652"/>
      <c r="H11" s="651" t="s">
        <v>274</v>
      </c>
      <c r="I11" s="652"/>
      <c r="J11" s="651" t="s">
        <v>442</v>
      </c>
      <c r="K11" s="652"/>
      <c r="L11" s="651" t="s">
        <v>275</v>
      </c>
      <c r="M11" s="652"/>
      <c r="N11" s="489"/>
    </row>
    <row r="12" spans="1:14" ht="42.75" customHeight="1">
      <c r="A12" s="479"/>
      <c r="B12" s="385" t="s">
        <v>268</v>
      </c>
      <c r="C12" s="385" t="s">
        <v>269</v>
      </c>
      <c r="D12" s="385" t="s">
        <v>268</v>
      </c>
      <c r="E12" s="385" t="s">
        <v>269</v>
      </c>
      <c r="F12" s="385" t="s">
        <v>268</v>
      </c>
      <c r="G12" s="385" t="s">
        <v>269</v>
      </c>
      <c r="H12" s="385" t="s">
        <v>268</v>
      </c>
      <c r="I12" s="385" t="s">
        <v>269</v>
      </c>
      <c r="J12" s="385" t="s">
        <v>268</v>
      </c>
      <c r="K12" s="385" t="s">
        <v>269</v>
      </c>
      <c r="L12" s="385" t="s">
        <v>268</v>
      </c>
      <c r="M12" s="385" t="s">
        <v>269</v>
      </c>
      <c r="N12" s="483"/>
    </row>
    <row r="13" spans="1:14" ht="30" customHeight="1">
      <c r="A13" s="37" t="s">
        <v>295</v>
      </c>
      <c r="B13" s="386">
        <v>6</v>
      </c>
      <c r="C13" s="387">
        <v>305089</v>
      </c>
      <c r="D13" s="388">
        <v>0</v>
      </c>
      <c r="E13" s="388">
        <v>0</v>
      </c>
      <c r="F13" s="98">
        <v>2</v>
      </c>
      <c r="G13" s="387">
        <v>255000</v>
      </c>
      <c r="H13" s="98">
        <v>4</v>
      </c>
      <c r="I13" s="387">
        <v>50089</v>
      </c>
      <c r="J13" s="388">
        <v>0</v>
      </c>
      <c r="K13" s="388">
        <v>0</v>
      </c>
      <c r="L13" s="388">
        <v>0</v>
      </c>
      <c r="M13" s="389">
        <v>0</v>
      </c>
      <c r="N13" s="9" t="s">
        <v>295</v>
      </c>
    </row>
    <row r="14" spans="1:14" ht="30" customHeight="1">
      <c r="A14" s="37" t="s">
        <v>443</v>
      </c>
      <c r="B14" s="95">
        <v>20</v>
      </c>
      <c r="C14" s="99">
        <v>260836</v>
      </c>
      <c r="D14" s="397">
        <v>0</v>
      </c>
      <c r="E14" s="397">
        <v>0</v>
      </c>
      <c r="F14" s="97" t="s">
        <v>279</v>
      </c>
      <c r="G14" s="100">
        <v>0</v>
      </c>
      <c r="H14" s="96">
        <v>19</v>
      </c>
      <c r="I14" s="99">
        <v>260747</v>
      </c>
      <c r="J14" s="400">
        <v>1</v>
      </c>
      <c r="K14" s="400">
        <v>89</v>
      </c>
      <c r="L14" s="397">
        <v>0</v>
      </c>
      <c r="M14" s="398">
        <v>0</v>
      </c>
      <c r="N14" s="9" t="s">
        <v>443</v>
      </c>
    </row>
    <row r="15" spans="1:14" s="134" customFormat="1" ht="30" customHeight="1">
      <c r="A15" s="110" t="s">
        <v>444</v>
      </c>
      <c r="B15" s="390">
        <f>SUM(F15,H15,J15)</f>
        <v>36</v>
      </c>
      <c r="C15" s="391">
        <f>SUM(G15,I15,K15)</f>
        <v>109192</v>
      </c>
      <c r="D15" s="392">
        <v>0</v>
      </c>
      <c r="E15" s="392">
        <v>0</v>
      </c>
      <c r="F15" s="393">
        <v>1</v>
      </c>
      <c r="G15" s="391">
        <v>2700</v>
      </c>
      <c r="H15" s="393">
        <v>34</v>
      </c>
      <c r="I15" s="391">
        <v>106305</v>
      </c>
      <c r="J15" s="394">
        <v>1</v>
      </c>
      <c r="K15" s="394">
        <v>187</v>
      </c>
      <c r="L15" s="392">
        <v>0</v>
      </c>
      <c r="M15" s="395">
        <v>0</v>
      </c>
      <c r="N15" s="110" t="s">
        <v>444</v>
      </c>
    </row>
    <row r="16" spans="1:8" s="24" customFormat="1" ht="16.5" customHeight="1">
      <c r="A16" s="148" t="s">
        <v>304</v>
      </c>
      <c r="F16" s="23"/>
      <c r="H16" s="24" t="s">
        <v>305</v>
      </c>
    </row>
    <row r="57" ht="12.75">
      <c r="I57" s="396"/>
    </row>
  </sheetData>
  <sheetProtection/>
  <mergeCells count="19">
    <mergeCell ref="N3:N5"/>
    <mergeCell ref="A10:A12"/>
    <mergeCell ref="N10:N12"/>
    <mergeCell ref="F3:G4"/>
    <mergeCell ref="H3:I4"/>
    <mergeCell ref="B10:M10"/>
    <mergeCell ref="B3:C4"/>
    <mergeCell ref="D3:E4"/>
    <mergeCell ref="A3:A5"/>
    <mergeCell ref="M2:N2"/>
    <mergeCell ref="D11:E11"/>
    <mergeCell ref="F11:G11"/>
    <mergeCell ref="A1:N1"/>
    <mergeCell ref="H11:I11"/>
    <mergeCell ref="J11:K11"/>
    <mergeCell ref="J3:K4"/>
    <mergeCell ref="L3:M4"/>
    <mergeCell ref="L11:M11"/>
    <mergeCell ref="B11:C11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4"/>
  <sheetViews>
    <sheetView zoomScaleSheetLayoutView="85" zoomScalePageLayoutView="0" workbookViewId="0" topLeftCell="A1">
      <selection activeCell="B34" sqref="B34"/>
    </sheetView>
  </sheetViews>
  <sheetFormatPr defaultColWidth="7.10546875" defaultRowHeight="13.5"/>
  <cols>
    <col min="1" max="1" width="13.5546875" style="413" customWidth="1"/>
    <col min="2" max="2" width="6.77734375" style="413" customWidth="1"/>
    <col min="3" max="3" width="5.21484375" style="413" customWidth="1"/>
    <col min="4" max="4" width="6.77734375" style="413" customWidth="1"/>
    <col min="5" max="5" width="4.21484375" style="413" customWidth="1"/>
    <col min="6" max="6" width="6.77734375" style="413" customWidth="1"/>
    <col min="7" max="7" width="3.10546875" style="413" customWidth="1"/>
    <col min="8" max="8" width="6.77734375" style="413" customWidth="1"/>
    <col min="9" max="9" width="3.5546875" style="413" customWidth="1"/>
    <col min="10" max="10" width="6.77734375" style="413" customWidth="1"/>
    <col min="11" max="11" width="3.3359375" style="413" customWidth="1"/>
    <col min="12" max="12" width="6.77734375" style="413" customWidth="1"/>
    <col min="13" max="13" width="3.6640625" style="413" customWidth="1"/>
    <col min="14" max="16" width="5.21484375" style="413" customWidth="1"/>
    <col min="17" max="17" width="11.3359375" style="413" bestFit="1" customWidth="1"/>
    <col min="18" max="18" width="3.6640625" style="413" hidden="1" customWidth="1"/>
    <col min="19" max="19" width="4.10546875" style="413" customWidth="1"/>
    <col min="20" max="20" width="2.88671875" style="413" customWidth="1"/>
    <col min="21" max="21" width="4.5546875" style="413" customWidth="1"/>
    <col min="22" max="22" width="3.6640625" style="413" customWidth="1"/>
    <col min="23" max="23" width="6.4453125" style="413" customWidth="1"/>
    <col min="24" max="24" width="4.21484375" style="413" customWidth="1"/>
    <col min="25" max="25" width="3.5546875" style="413" customWidth="1"/>
    <col min="26" max="26" width="3.88671875" style="413" customWidth="1"/>
    <col min="27" max="27" width="3.3359375" style="413" customWidth="1"/>
    <col min="28" max="28" width="8.77734375" style="413" customWidth="1"/>
    <col min="29" max="29" width="8.99609375" style="413" customWidth="1"/>
    <col min="30" max="30" width="10.4453125" style="413" customWidth="1"/>
    <col min="31" max="31" width="10.21484375" style="413" customWidth="1"/>
    <col min="32" max="16384" width="7.10546875" style="413" customWidth="1"/>
  </cols>
  <sheetData>
    <row r="1" spans="1:31" ht="32.25" customHeight="1">
      <c r="A1" s="595" t="s">
        <v>661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595"/>
      <c r="O1" s="595"/>
      <c r="P1" s="595"/>
      <c r="Q1" s="595"/>
      <c r="R1" s="411"/>
      <c r="S1" s="411"/>
      <c r="T1" s="411"/>
      <c r="U1" s="411"/>
      <c r="V1" s="411"/>
      <c r="W1" s="411"/>
      <c r="X1" s="411"/>
      <c r="Y1" s="411"/>
      <c r="Z1" s="411"/>
      <c r="AA1" s="411"/>
      <c r="AB1" s="411"/>
      <c r="AC1" s="411"/>
      <c r="AD1" s="412"/>
      <c r="AE1" s="412"/>
    </row>
    <row r="2" spans="1:27" ht="18" customHeight="1">
      <c r="A2" s="413" t="s">
        <v>662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4"/>
      <c r="S2" s="414"/>
      <c r="T2" s="414"/>
      <c r="U2" s="414"/>
      <c r="V2" s="414"/>
      <c r="W2" s="414"/>
      <c r="X2" s="414"/>
      <c r="Y2" s="414"/>
      <c r="Z2" s="414"/>
      <c r="AA2" s="414"/>
    </row>
    <row r="3" spans="1:17" s="410" customFormat="1" ht="12.75">
      <c r="A3" s="415"/>
      <c r="B3" s="592" t="s">
        <v>663</v>
      </c>
      <c r="C3" s="594"/>
      <c r="D3" s="592" t="s">
        <v>664</v>
      </c>
      <c r="E3" s="594"/>
      <c r="F3" s="592" t="s">
        <v>665</v>
      </c>
      <c r="G3" s="593"/>
      <c r="H3" s="593"/>
      <c r="I3" s="593"/>
      <c r="J3" s="593"/>
      <c r="K3" s="593"/>
      <c r="L3" s="593"/>
      <c r="M3" s="593"/>
      <c r="N3" s="593"/>
      <c r="O3" s="415"/>
      <c r="P3" s="416"/>
      <c r="Q3" s="416"/>
    </row>
    <row r="4" spans="1:17" s="410" customFormat="1" ht="12.75">
      <c r="A4" s="417" t="s">
        <v>666</v>
      </c>
      <c r="B4" s="575"/>
      <c r="C4" s="576"/>
      <c r="D4" s="575"/>
      <c r="E4" s="576"/>
      <c r="F4" s="565" t="s">
        <v>667</v>
      </c>
      <c r="G4" s="590"/>
      <c r="H4" s="590"/>
      <c r="I4" s="590"/>
      <c r="J4" s="590"/>
      <c r="K4" s="590"/>
      <c r="L4" s="590"/>
      <c r="M4" s="590"/>
      <c r="N4" s="590"/>
      <c r="O4" s="418"/>
      <c r="P4" s="419"/>
      <c r="Q4" s="419"/>
    </row>
    <row r="5" spans="1:16" s="410" customFormat="1" ht="13.5" customHeight="1">
      <c r="A5" s="417"/>
      <c r="B5" s="575"/>
      <c r="C5" s="576"/>
      <c r="D5" s="575"/>
      <c r="E5" s="576"/>
      <c r="F5" s="592" t="s">
        <v>668</v>
      </c>
      <c r="G5" s="593"/>
      <c r="H5" s="592" t="s">
        <v>669</v>
      </c>
      <c r="I5" s="594"/>
      <c r="J5" s="592" t="s">
        <v>670</v>
      </c>
      <c r="K5" s="594"/>
      <c r="L5" s="592" t="s">
        <v>671</v>
      </c>
      <c r="M5" s="593"/>
      <c r="N5" s="594"/>
      <c r="O5" s="592" t="s">
        <v>672</v>
      </c>
      <c r="P5" s="594"/>
    </row>
    <row r="6" spans="1:17" s="410" customFormat="1" ht="13.5" customHeight="1">
      <c r="A6" s="417" t="s">
        <v>673</v>
      </c>
      <c r="B6" s="575"/>
      <c r="C6" s="576"/>
      <c r="D6" s="575"/>
      <c r="E6" s="576"/>
      <c r="F6" s="575"/>
      <c r="G6" s="556"/>
      <c r="H6" s="575"/>
      <c r="I6" s="576"/>
      <c r="J6" s="575"/>
      <c r="K6" s="576"/>
      <c r="L6" s="575"/>
      <c r="M6" s="556"/>
      <c r="N6" s="576"/>
      <c r="O6" s="575"/>
      <c r="P6" s="576"/>
      <c r="Q6" s="420" t="s">
        <v>674</v>
      </c>
    </row>
    <row r="7" spans="1:17" s="410" customFormat="1" ht="12.75">
      <c r="A7" s="417"/>
      <c r="B7" s="575"/>
      <c r="C7" s="576"/>
      <c r="D7" s="575" t="s">
        <v>675</v>
      </c>
      <c r="E7" s="576"/>
      <c r="F7" s="575" t="s">
        <v>676</v>
      </c>
      <c r="G7" s="576"/>
      <c r="H7" s="575" t="s">
        <v>677</v>
      </c>
      <c r="I7" s="576"/>
      <c r="J7" s="575" t="s">
        <v>678</v>
      </c>
      <c r="K7" s="576"/>
      <c r="L7" s="575" t="s">
        <v>679</v>
      </c>
      <c r="M7" s="556"/>
      <c r="N7" s="576"/>
      <c r="O7" s="556"/>
      <c r="P7" s="576"/>
      <c r="Q7" s="420"/>
    </row>
    <row r="8" spans="1:17" s="410" customFormat="1" ht="13.5" customHeight="1">
      <c r="A8" s="417"/>
      <c r="B8" s="575" t="s">
        <v>680</v>
      </c>
      <c r="C8" s="576"/>
      <c r="D8" s="575" t="s">
        <v>681</v>
      </c>
      <c r="E8" s="576"/>
      <c r="F8" s="575" t="s">
        <v>682</v>
      </c>
      <c r="G8" s="576"/>
      <c r="H8" s="575" t="s">
        <v>683</v>
      </c>
      <c r="I8" s="576"/>
      <c r="J8" s="575" t="s">
        <v>682</v>
      </c>
      <c r="K8" s="576"/>
      <c r="L8" s="575" t="s">
        <v>682</v>
      </c>
      <c r="M8" s="556"/>
      <c r="N8" s="576"/>
      <c r="O8" s="575" t="s">
        <v>684</v>
      </c>
      <c r="P8" s="576"/>
      <c r="Q8" s="420" t="s">
        <v>446</v>
      </c>
    </row>
    <row r="9" spans="1:17" s="410" customFormat="1" ht="13.5" customHeight="1">
      <c r="A9" s="418"/>
      <c r="B9" s="565"/>
      <c r="C9" s="566"/>
      <c r="D9" s="565"/>
      <c r="E9" s="566"/>
      <c r="F9" s="565"/>
      <c r="G9" s="566"/>
      <c r="H9" s="565"/>
      <c r="I9" s="566"/>
      <c r="J9" s="565"/>
      <c r="K9" s="566"/>
      <c r="L9" s="565"/>
      <c r="M9" s="590"/>
      <c r="N9" s="566"/>
      <c r="O9" s="565"/>
      <c r="P9" s="566"/>
      <c r="Q9" s="421"/>
    </row>
    <row r="10" spans="1:17" s="410" customFormat="1" ht="22.5" customHeight="1">
      <c r="A10" s="417" t="s">
        <v>276</v>
      </c>
      <c r="B10" s="422">
        <v>62</v>
      </c>
      <c r="C10" s="423">
        <v>10</v>
      </c>
      <c r="D10" s="424">
        <v>1</v>
      </c>
      <c r="E10" s="425"/>
      <c r="F10" s="424">
        <v>2</v>
      </c>
      <c r="G10" s="425"/>
      <c r="H10" s="424">
        <v>2</v>
      </c>
      <c r="I10" s="423">
        <v>1</v>
      </c>
      <c r="J10" s="424">
        <v>1</v>
      </c>
      <c r="K10" s="425"/>
      <c r="L10" s="591">
        <v>4</v>
      </c>
      <c r="M10" s="591"/>
      <c r="N10" s="423">
        <v>1</v>
      </c>
      <c r="O10" s="426">
        <v>1</v>
      </c>
      <c r="P10" s="427"/>
      <c r="Q10" s="417" t="s">
        <v>276</v>
      </c>
    </row>
    <row r="11" spans="1:17" s="410" customFormat="1" ht="22.5" customHeight="1">
      <c r="A11" s="428" t="s">
        <v>277</v>
      </c>
      <c r="B11" s="422">
        <v>62</v>
      </c>
      <c r="C11" s="423">
        <v>10</v>
      </c>
      <c r="D11" s="429">
        <v>1</v>
      </c>
      <c r="E11" s="417"/>
      <c r="F11" s="429">
        <v>2</v>
      </c>
      <c r="G11" s="430"/>
      <c r="H11" s="429">
        <v>2</v>
      </c>
      <c r="I11" s="423">
        <v>1</v>
      </c>
      <c r="J11" s="429">
        <v>1</v>
      </c>
      <c r="K11" s="417"/>
      <c r="L11" s="584">
        <v>4</v>
      </c>
      <c r="M11" s="584"/>
      <c r="N11" s="423">
        <v>1</v>
      </c>
      <c r="O11" s="426">
        <v>1</v>
      </c>
      <c r="P11" s="427"/>
      <c r="Q11" s="417" t="s">
        <v>277</v>
      </c>
    </row>
    <row r="12" spans="1:17" s="410" customFormat="1" ht="22.5" customHeight="1">
      <c r="A12" s="428" t="s">
        <v>280</v>
      </c>
      <c r="B12" s="422">
        <v>61</v>
      </c>
      <c r="C12" s="423">
        <v>10</v>
      </c>
      <c r="D12" s="429">
        <v>1</v>
      </c>
      <c r="E12" s="417"/>
      <c r="F12" s="429">
        <v>2</v>
      </c>
      <c r="G12" s="430"/>
      <c r="H12" s="429">
        <v>2</v>
      </c>
      <c r="I12" s="423">
        <v>1</v>
      </c>
      <c r="J12" s="429">
        <v>1</v>
      </c>
      <c r="K12" s="417"/>
      <c r="L12" s="584">
        <v>4</v>
      </c>
      <c r="M12" s="584"/>
      <c r="N12" s="423">
        <v>1</v>
      </c>
      <c r="O12" s="426">
        <v>1</v>
      </c>
      <c r="P12" s="427"/>
      <c r="Q12" s="417" t="s">
        <v>280</v>
      </c>
    </row>
    <row r="13" spans="1:17" s="410" customFormat="1" ht="22.5" customHeight="1">
      <c r="A13" s="428" t="s">
        <v>443</v>
      </c>
      <c r="B13" s="422">
        <v>63</v>
      </c>
      <c r="C13" s="423">
        <v>11</v>
      </c>
      <c r="D13" s="429">
        <v>1</v>
      </c>
      <c r="E13" s="417"/>
      <c r="F13" s="429">
        <v>2</v>
      </c>
      <c r="G13" s="430"/>
      <c r="H13" s="429">
        <v>2</v>
      </c>
      <c r="I13" s="423">
        <v>1</v>
      </c>
      <c r="J13" s="429">
        <v>1</v>
      </c>
      <c r="K13" s="417"/>
      <c r="L13" s="584">
        <v>4</v>
      </c>
      <c r="M13" s="584"/>
      <c r="N13" s="423">
        <v>1</v>
      </c>
      <c r="O13" s="426">
        <v>1</v>
      </c>
      <c r="P13" s="427"/>
      <c r="Q13" s="417" t="s">
        <v>443</v>
      </c>
    </row>
    <row r="14" spans="1:17" s="410" customFormat="1" ht="22.5" customHeight="1">
      <c r="A14" s="431" t="s">
        <v>685</v>
      </c>
      <c r="B14" s="432">
        <v>65</v>
      </c>
      <c r="C14" s="433">
        <v>11</v>
      </c>
      <c r="D14" s="434">
        <v>1</v>
      </c>
      <c r="E14" s="435"/>
      <c r="F14" s="434">
        <v>2</v>
      </c>
      <c r="G14" s="433"/>
      <c r="H14" s="436">
        <v>2</v>
      </c>
      <c r="I14" s="433">
        <v>1</v>
      </c>
      <c r="J14" s="437">
        <v>1</v>
      </c>
      <c r="K14" s="438"/>
      <c r="L14" s="589">
        <v>4</v>
      </c>
      <c r="M14" s="589"/>
      <c r="N14" s="433">
        <v>1</v>
      </c>
      <c r="O14" s="437">
        <v>1</v>
      </c>
      <c r="P14" s="439"/>
      <c r="Q14" s="431" t="s">
        <v>685</v>
      </c>
    </row>
    <row r="15" spans="1:17" s="410" customFormat="1" ht="12.75">
      <c r="A15" s="417"/>
      <c r="B15" s="424"/>
      <c r="C15" s="424"/>
      <c r="D15" s="440"/>
      <c r="E15" s="425"/>
      <c r="F15" s="424"/>
      <c r="G15" s="423"/>
      <c r="H15" s="424"/>
      <c r="I15" s="423"/>
      <c r="J15" s="441"/>
      <c r="K15" s="441"/>
      <c r="L15" s="426"/>
      <c r="M15" s="423"/>
      <c r="N15" s="423"/>
      <c r="O15" s="442"/>
      <c r="P15" s="442"/>
      <c r="Q15" s="443"/>
    </row>
    <row r="16" spans="1:19" s="410" customFormat="1" ht="12.75">
      <c r="A16" s="444"/>
      <c r="B16" s="445"/>
      <c r="C16" s="416"/>
      <c r="D16" s="446"/>
      <c r="E16" s="446"/>
      <c r="F16" s="557" t="s">
        <v>686</v>
      </c>
      <c r="G16" s="583"/>
      <c r="H16" s="557" t="s">
        <v>687</v>
      </c>
      <c r="I16" s="558"/>
      <c r="J16" s="558"/>
      <c r="K16" s="558"/>
      <c r="L16" s="558"/>
      <c r="M16" s="558"/>
      <c r="N16" s="558"/>
      <c r="O16" s="557" t="s">
        <v>688</v>
      </c>
      <c r="P16" s="558"/>
      <c r="Q16" s="558"/>
      <c r="R16" s="447"/>
      <c r="S16" s="448"/>
    </row>
    <row r="17" spans="1:19" s="410" customFormat="1" ht="13.5" customHeight="1">
      <c r="A17" s="418" t="s">
        <v>689</v>
      </c>
      <c r="B17" s="559"/>
      <c r="C17" s="560"/>
      <c r="D17" s="449"/>
      <c r="E17" s="449"/>
      <c r="F17" s="585" t="s">
        <v>690</v>
      </c>
      <c r="G17" s="586"/>
      <c r="H17" s="587" t="s">
        <v>691</v>
      </c>
      <c r="I17" s="588"/>
      <c r="J17" s="588"/>
      <c r="K17" s="588"/>
      <c r="L17" s="588"/>
      <c r="M17" s="588"/>
      <c r="N17" s="588"/>
      <c r="O17" s="559" t="s">
        <v>692</v>
      </c>
      <c r="P17" s="560"/>
      <c r="Q17" s="560"/>
      <c r="R17" s="450"/>
      <c r="S17" s="451"/>
    </row>
    <row r="18" spans="1:19" s="410" customFormat="1" ht="33.75" customHeight="1">
      <c r="A18" s="452"/>
      <c r="B18" s="568" t="s">
        <v>693</v>
      </c>
      <c r="C18" s="570"/>
      <c r="D18" s="557" t="s">
        <v>694</v>
      </c>
      <c r="E18" s="558"/>
      <c r="F18" s="557" t="s">
        <v>695</v>
      </c>
      <c r="G18" s="583"/>
      <c r="H18" s="557" t="s">
        <v>696</v>
      </c>
      <c r="I18" s="583"/>
      <c r="J18" s="557" t="s">
        <v>697</v>
      </c>
      <c r="K18" s="558"/>
      <c r="L18" s="583"/>
      <c r="M18" s="557" t="s">
        <v>698</v>
      </c>
      <c r="N18" s="558"/>
      <c r="O18" s="579" t="s">
        <v>699</v>
      </c>
      <c r="P18" s="580"/>
      <c r="Q18" s="453" t="s">
        <v>700</v>
      </c>
      <c r="R18" s="580"/>
      <c r="S18" s="454" t="s">
        <v>674</v>
      </c>
    </row>
    <row r="19" spans="1:19" s="410" customFormat="1" ht="25.5" customHeight="1">
      <c r="A19" s="452" t="s">
        <v>673</v>
      </c>
      <c r="B19" s="575" t="s">
        <v>701</v>
      </c>
      <c r="C19" s="576"/>
      <c r="D19" s="568"/>
      <c r="E19" s="570"/>
      <c r="F19" s="568"/>
      <c r="G19" s="570"/>
      <c r="H19" s="575" t="s">
        <v>702</v>
      </c>
      <c r="I19" s="576"/>
      <c r="J19" s="568"/>
      <c r="K19" s="569"/>
      <c r="L19" s="570"/>
      <c r="M19" s="568"/>
      <c r="N19" s="569"/>
      <c r="O19" s="582" t="s">
        <v>701</v>
      </c>
      <c r="P19" s="581"/>
      <c r="Q19" s="453" t="s">
        <v>703</v>
      </c>
      <c r="R19" s="581"/>
      <c r="S19" s="454"/>
    </row>
    <row r="20" spans="1:19" s="410" customFormat="1" ht="13.5" customHeight="1">
      <c r="A20" s="455"/>
      <c r="B20" s="575" t="s">
        <v>704</v>
      </c>
      <c r="C20" s="576"/>
      <c r="D20" s="575" t="s">
        <v>705</v>
      </c>
      <c r="E20" s="576"/>
      <c r="F20" s="577"/>
      <c r="G20" s="578"/>
      <c r="H20" s="568" t="s">
        <v>682</v>
      </c>
      <c r="I20" s="570"/>
      <c r="J20" s="456"/>
      <c r="K20" s="456"/>
      <c r="L20" s="456"/>
      <c r="M20" s="568"/>
      <c r="N20" s="569"/>
      <c r="O20" s="582" t="s">
        <v>706</v>
      </c>
      <c r="P20" s="581"/>
      <c r="Q20" s="457" t="s">
        <v>707</v>
      </c>
      <c r="R20" s="581"/>
      <c r="S20" s="454" t="s">
        <v>708</v>
      </c>
    </row>
    <row r="21" spans="1:19" s="410" customFormat="1" ht="13.5" customHeight="1">
      <c r="A21" s="458"/>
      <c r="B21" s="565" t="s">
        <v>682</v>
      </c>
      <c r="C21" s="566"/>
      <c r="D21" s="565" t="s">
        <v>682</v>
      </c>
      <c r="E21" s="566"/>
      <c r="F21" s="559" t="s">
        <v>709</v>
      </c>
      <c r="G21" s="567"/>
      <c r="H21" s="565" t="s">
        <v>710</v>
      </c>
      <c r="I21" s="566"/>
      <c r="J21" s="568" t="s">
        <v>711</v>
      </c>
      <c r="K21" s="569"/>
      <c r="L21" s="570"/>
      <c r="M21" s="559" t="s">
        <v>712</v>
      </c>
      <c r="N21" s="560"/>
      <c r="O21" s="571" t="s">
        <v>682</v>
      </c>
      <c r="P21" s="572"/>
      <c r="Q21" s="459"/>
      <c r="R21" s="581"/>
      <c r="S21" s="460"/>
    </row>
    <row r="22" spans="1:19" s="410" customFormat="1" ht="22.5" customHeight="1">
      <c r="A22" s="417" t="s">
        <v>276</v>
      </c>
      <c r="B22" s="461">
        <v>2</v>
      </c>
      <c r="C22" s="462"/>
      <c r="D22" s="463">
        <v>7</v>
      </c>
      <c r="E22" s="464">
        <v>2</v>
      </c>
      <c r="F22" s="429">
        <v>23</v>
      </c>
      <c r="G22" s="423">
        <v>2</v>
      </c>
      <c r="H22" s="429">
        <v>2</v>
      </c>
      <c r="I22" s="423" t="s">
        <v>447</v>
      </c>
      <c r="J22" s="465">
        <v>14</v>
      </c>
      <c r="K22" s="573">
        <v>4</v>
      </c>
      <c r="L22" s="573"/>
      <c r="M22" s="426">
        <v>2</v>
      </c>
      <c r="N22" s="426"/>
      <c r="O22" s="574">
        <v>1</v>
      </c>
      <c r="P22" s="574"/>
      <c r="Q22" s="466" t="s">
        <v>713</v>
      </c>
      <c r="R22" s="581"/>
      <c r="S22" s="467" t="s">
        <v>276</v>
      </c>
    </row>
    <row r="23" spans="1:19" s="410" customFormat="1" ht="22.5" customHeight="1">
      <c r="A23" s="417" t="s">
        <v>277</v>
      </c>
      <c r="B23" s="422">
        <v>2</v>
      </c>
      <c r="C23" s="462"/>
      <c r="D23" s="463">
        <v>5</v>
      </c>
      <c r="E23" s="464">
        <v>1</v>
      </c>
      <c r="F23" s="463">
        <v>25</v>
      </c>
      <c r="G23" s="464">
        <v>3</v>
      </c>
      <c r="H23" s="463">
        <v>2</v>
      </c>
      <c r="I23" s="463" t="s">
        <v>447</v>
      </c>
      <c r="J23" s="463">
        <v>14</v>
      </c>
      <c r="K23" s="563">
        <v>4</v>
      </c>
      <c r="L23" s="563"/>
      <c r="M23" s="463">
        <v>2</v>
      </c>
      <c r="N23" s="463"/>
      <c r="O23" s="564">
        <v>1</v>
      </c>
      <c r="P23" s="564"/>
      <c r="Q23" s="468" t="s">
        <v>713</v>
      </c>
      <c r="R23" s="581"/>
      <c r="S23" s="467" t="s">
        <v>277</v>
      </c>
    </row>
    <row r="24" spans="1:19" s="410" customFormat="1" ht="22.5" customHeight="1">
      <c r="A24" s="417" t="s">
        <v>280</v>
      </c>
      <c r="B24" s="422">
        <v>2</v>
      </c>
      <c r="C24" s="462"/>
      <c r="D24" s="463">
        <v>5</v>
      </c>
      <c r="E24" s="464">
        <v>1</v>
      </c>
      <c r="F24" s="463">
        <v>24</v>
      </c>
      <c r="G24" s="464">
        <v>3</v>
      </c>
      <c r="H24" s="463">
        <v>2</v>
      </c>
      <c r="I24" s="463" t="s">
        <v>447</v>
      </c>
      <c r="J24" s="463">
        <v>14</v>
      </c>
      <c r="K24" s="563">
        <v>4</v>
      </c>
      <c r="L24" s="563"/>
      <c r="M24" s="463">
        <v>2</v>
      </c>
      <c r="N24" s="463"/>
      <c r="O24" s="564">
        <v>1</v>
      </c>
      <c r="P24" s="564"/>
      <c r="Q24" s="468" t="s">
        <v>713</v>
      </c>
      <c r="R24" s="581"/>
      <c r="S24" s="467" t="s">
        <v>280</v>
      </c>
    </row>
    <row r="25" spans="1:19" s="410" customFormat="1" ht="22.5" customHeight="1">
      <c r="A25" s="417" t="s">
        <v>443</v>
      </c>
      <c r="B25" s="422">
        <v>2</v>
      </c>
      <c r="C25" s="462"/>
      <c r="D25" s="463">
        <v>5</v>
      </c>
      <c r="E25" s="423" t="s">
        <v>714</v>
      </c>
      <c r="F25" s="463">
        <v>24</v>
      </c>
      <c r="G25" s="464">
        <v>2</v>
      </c>
      <c r="H25" s="463">
        <v>2</v>
      </c>
      <c r="I25" s="463"/>
      <c r="J25" s="463">
        <v>16</v>
      </c>
      <c r="K25" s="563">
        <v>7</v>
      </c>
      <c r="L25" s="563"/>
      <c r="M25" s="463">
        <v>2</v>
      </c>
      <c r="N25" s="463"/>
      <c r="O25" s="564">
        <v>1</v>
      </c>
      <c r="P25" s="564"/>
      <c r="Q25" s="468" t="s">
        <v>713</v>
      </c>
      <c r="R25" s="581"/>
      <c r="S25" s="467" t="s">
        <v>443</v>
      </c>
    </row>
    <row r="26" spans="1:19" s="410" customFormat="1" ht="22.5" customHeight="1">
      <c r="A26" s="431" t="s">
        <v>685</v>
      </c>
      <c r="B26" s="432">
        <v>2</v>
      </c>
      <c r="C26" s="469"/>
      <c r="D26" s="470">
        <v>5</v>
      </c>
      <c r="E26" s="471">
        <v>1</v>
      </c>
      <c r="F26" s="470">
        <v>25</v>
      </c>
      <c r="G26" s="471">
        <v>2</v>
      </c>
      <c r="H26" s="470">
        <v>3</v>
      </c>
      <c r="I26" s="471">
        <v>1</v>
      </c>
      <c r="J26" s="470">
        <v>16</v>
      </c>
      <c r="K26" s="561">
        <v>5</v>
      </c>
      <c r="L26" s="561"/>
      <c r="M26" s="437">
        <v>2</v>
      </c>
      <c r="N26" s="437"/>
      <c r="O26" s="562">
        <v>1</v>
      </c>
      <c r="P26" s="562"/>
      <c r="Q26" s="472" t="s">
        <v>713</v>
      </c>
      <c r="R26" s="572"/>
      <c r="S26" s="473" t="s">
        <v>685</v>
      </c>
    </row>
    <row r="27" spans="1:19" s="410" customFormat="1" ht="19.5" customHeight="1">
      <c r="A27" s="456" t="s">
        <v>715</v>
      </c>
      <c r="C27" s="456"/>
      <c r="D27" s="456"/>
      <c r="E27" s="474"/>
      <c r="F27" s="475"/>
      <c r="G27" s="475"/>
      <c r="H27" s="475"/>
      <c r="I27" s="474"/>
      <c r="J27" s="474"/>
      <c r="K27" s="474"/>
      <c r="L27" s="474"/>
      <c r="M27" s="474"/>
      <c r="N27" s="474"/>
      <c r="O27" s="556" t="s">
        <v>716</v>
      </c>
      <c r="P27" s="556"/>
      <c r="Q27" s="556"/>
      <c r="R27" s="556"/>
      <c r="S27" s="556"/>
    </row>
    <row r="28" spans="1:16" s="410" customFormat="1" ht="10.5" customHeight="1">
      <c r="A28" s="456"/>
      <c r="C28" s="456"/>
      <c r="D28" s="456"/>
      <c r="E28" s="474"/>
      <c r="F28" s="475"/>
      <c r="G28" s="475"/>
      <c r="H28" s="475"/>
      <c r="I28" s="474"/>
      <c r="J28" s="474"/>
      <c r="K28" s="474"/>
      <c r="L28" s="474"/>
      <c r="M28" s="474"/>
      <c r="N28" s="474"/>
      <c r="O28" s="474"/>
      <c r="P28" s="474"/>
    </row>
    <row r="29" spans="1:19" s="410" customFormat="1" ht="19.5" customHeight="1">
      <c r="A29" s="410" t="s">
        <v>717</v>
      </c>
      <c r="I29" s="474"/>
      <c r="J29" s="474"/>
      <c r="K29" s="474"/>
      <c r="L29" s="474"/>
      <c r="M29" s="474"/>
      <c r="N29" s="554" t="s">
        <v>725</v>
      </c>
      <c r="O29" s="555"/>
      <c r="P29" s="555"/>
      <c r="Q29" s="555"/>
      <c r="R29" s="555"/>
      <c r="S29" s="555"/>
    </row>
    <row r="30" spans="1:19" s="410" customFormat="1" ht="19.5" customHeight="1">
      <c r="A30" s="410" t="s">
        <v>718</v>
      </c>
      <c r="I30" s="474"/>
      <c r="J30" s="474"/>
      <c r="K30" s="474"/>
      <c r="L30" s="474"/>
      <c r="M30" s="474"/>
      <c r="N30" s="555"/>
      <c r="O30" s="555"/>
      <c r="P30" s="555"/>
      <c r="Q30" s="555"/>
      <c r="R30" s="555"/>
      <c r="S30" s="555"/>
    </row>
    <row r="31" spans="1:19" s="410" customFormat="1" ht="19.5" customHeight="1">
      <c r="A31" s="410" t="s">
        <v>719</v>
      </c>
      <c r="J31" s="456"/>
      <c r="K31" s="456"/>
      <c r="L31" s="456"/>
      <c r="M31" s="456"/>
      <c r="N31" s="555" t="s">
        <v>720</v>
      </c>
      <c r="O31" s="555"/>
      <c r="P31" s="555"/>
      <c r="Q31" s="555"/>
      <c r="R31" s="555"/>
      <c r="S31" s="555"/>
    </row>
    <row r="32" spans="1:19" s="410" customFormat="1" ht="19.5" customHeight="1">
      <c r="A32" s="410" t="s">
        <v>721</v>
      </c>
      <c r="N32" s="555" t="s">
        <v>722</v>
      </c>
      <c r="O32" s="555"/>
      <c r="P32" s="555"/>
      <c r="Q32" s="555"/>
      <c r="R32" s="555"/>
      <c r="S32" s="555"/>
    </row>
    <row r="33" spans="1:19" s="410" customFormat="1" ht="19.5" customHeight="1">
      <c r="A33" s="410" t="s">
        <v>723</v>
      </c>
      <c r="N33" s="555" t="s">
        <v>724</v>
      </c>
      <c r="O33" s="555"/>
      <c r="P33" s="555"/>
      <c r="Q33" s="555"/>
      <c r="R33" s="555"/>
      <c r="S33" s="555"/>
    </row>
    <row r="34" ht="12.75">
      <c r="N34" s="413" t="s">
        <v>726</v>
      </c>
    </row>
  </sheetData>
  <sheetProtection/>
  <mergeCells count="78">
    <mergeCell ref="L5:N6"/>
    <mergeCell ref="O5:P6"/>
    <mergeCell ref="A1:Q1"/>
    <mergeCell ref="F7:G7"/>
    <mergeCell ref="H7:I7"/>
    <mergeCell ref="J7:K7"/>
    <mergeCell ref="B3:C7"/>
    <mergeCell ref="D3:E6"/>
    <mergeCell ref="F3:N3"/>
    <mergeCell ref="F4:N4"/>
    <mergeCell ref="F5:G6"/>
    <mergeCell ref="H5:I6"/>
    <mergeCell ref="J5:K6"/>
    <mergeCell ref="L7:N7"/>
    <mergeCell ref="O7:P7"/>
    <mergeCell ref="B8:C9"/>
    <mergeCell ref="D8:E9"/>
    <mergeCell ref="F8:G9"/>
    <mergeCell ref="H8:I9"/>
    <mergeCell ref="J8:K9"/>
    <mergeCell ref="L8:N9"/>
    <mergeCell ref="O8:P9"/>
    <mergeCell ref="D7:E7"/>
    <mergeCell ref="L10:M10"/>
    <mergeCell ref="L11:M11"/>
    <mergeCell ref="L12:M12"/>
    <mergeCell ref="M18:N18"/>
    <mergeCell ref="L13:M13"/>
    <mergeCell ref="B17:C17"/>
    <mergeCell ref="F17:G17"/>
    <mergeCell ref="H17:N17"/>
    <mergeCell ref="L14:M14"/>
    <mergeCell ref="F16:G16"/>
    <mergeCell ref="H16:N16"/>
    <mergeCell ref="J19:L19"/>
    <mergeCell ref="M19:N19"/>
    <mergeCell ref="O19:P19"/>
    <mergeCell ref="M20:N20"/>
    <mergeCell ref="O20:P20"/>
    <mergeCell ref="B18:C18"/>
    <mergeCell ref="D18:E18"/>
    <mergeCell ref="F18:G18"/>
    <mergeCell ref="H18:I18"/>
    <mergeCell ref="J18:L18"/>
    <mergeCell ref="B19:C19"/>
    <mergeCell ref="D19:E19"/>
    <mergeCell ref="F19:G19"/>
    <mergeCell ref="H19:I19"/>
    <mergeCell ref="B20:C20"/>
    <mergeCell ref="D20:E20"/>
    <mergeCell ref="F20:G20"/>
    <mergeCell ref="H20:I20"/>
    <mergeCell ref="K23:L23"/>
    <mergeCell ref="B21:C21"/>
    <mergeCell ref="D21:E21"/>
    <mergeCell ref="F21:G21"/>
    <mergeCell ref="H21:I21"/>
    <mergeCell ref="O23:P23"/>
    <mergeCell ref="J21:L21"/>
    <mergeCell ref="M21:N21"/>
    <mergeCell ref="O21:P21"/>
    <mergeCell ref="K22:L22"/>
    <mergeCell ref="K26:L26"/>
    <mergeCell ref="O26:P26"/>
    <mergeCell ref="K24:L24"/>
    <mergeCell ref="O24:P24"/>
    <mergeCell ref="K25:L25"/>
    <mergeCell ref="O25:P25"/>
    <mergeCell ref="N29:S30"/>
    <mergeCell ref="N31:S31"/>
    <mergeCell ref="N32:S32"/>
    <mergeCell ref="N33:S33"/>
    <mergeCell ref="O27:S27"/>
    <mergeCell ref="O16:Q16"/>
    <mergeCell ref="O17:Q17"/>
    <mergeCell ref="O22:P22"/>
    <mergeCell ref="O18:P18"/>
    <mergeCell ref="R18:R2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H18" sqref="H18"/>
    </sheetView>
  </sheetViews>
  <sheetFormatPr defaultColWidth="8.88671875" defaultRowHeight="13.5"/>
  <cols>
    <col min="1" max="1" width="8.10546875" style="149" customWidth="1"/>
    <col min="2" max="3" width="8.88671875" style="149" customWidth="1"/>
    <col min="4" max="4" width="8.10546875" style="149" customWidth="1"/>
    <col min="5" max="5" width="7.5546875" style="149" customWidth="1"/>
    <col min="6" max="6" width="8.21484375" style="149" customWidth="1"/>
    <col min="7" max="7" width="6.21484375" style="149" customWidth="1"/>
    <col min="8" max="8" width="7.99609375" style="149" customWidth="1"/>
    <col min="9" max="9" width="7.4453125" style="149" customWidth="1"/>
    <col min="10" max="10" width="7.77734375" style="149" customWidth="1"/>
    <col min="11" max="11" width="6.99609375" style="149" customWidth="1"/>
    <col min="12" max="12" width="8.88671875" style="149" customWidth="1"/>
    <col min="13" max="14" width="6.99609375" style="149" customWidth="1"/>
    <col min="15" max="15" width="14.6640625" style="149" customWidth="1"/>
    <col min="16" max="16384" width="8.88671875" style="149" customWidth="1"/>
  </cols>
  <sheetData>
    <row r="1" spans="1:15" s="2" customFormat="1" ht="33.75" customHeight="1">
      <c r="A1" s="542" t="s">
        <v>643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  <c r="O1" s="542"/>
    </row>
    <row r="2" spans="1:15" s="2" customFormat="1" ht="18" customHeight="1">
      <c r="A2" s="111" t="s">
        <v>448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O2" s="35" t="s">
        <v>449</v>
      </c>
    </row>
    <row r="3" spans="1:15" s="2" customFormat="1" ht="16.5" customHeight="1">
      <c r="A3" s="101"/>
      <c r="B3" s="112"/>
      <c r="C3" s="488" t="s">
        <v>450</v>
      </c>
      <c r="D3" s="598"/>
      <c r="E3" s="598"/>
      <c r="F3" s="598"/>
      <c r="G3" s="541"/>
      <c r="H3" s="91" t="s">
        <v>451</v>
      </c>
      <c r="I3" s="112" t="s">
        <v>452</v>
      </c>
      <c r="J3" s="488" t="s">
        <v>453</v>
      </c>
      <c r="K3" s="598"/>
      <c r="L3" s="598"/>
      <c r="M3" s="598"/>
      <c r="N3" s="541"/>
      <c r="O3" s="101"/>
    </row>
    <row r="4" spans="1:15" s="2" customFormat="1" ht="16.5" customHeight="1">
      <c r="A4" s="108"/>
      <c r="B4" s="113" t="s">
        <v>454</v>
      </c>
      <c r="C4" s="483" t="s">
        <v>455</v>
      </c>
      <c r="D4" s="599"/>
      <c r="E4" s="599"/>
      <c r="F4" s="599"/>
      <c r="G4" s="484"/>
      <c r="H4" s="37"/>
      <c r="I4" s="10"/>
      <c r="J4" s="483" t="s">
        <v>456</v>
      </c>
      <c r="K4" s="599"/>
      <c r="L4" s="599"/>
      <c r="M4" s="599"/>
      <c r="N4" s="484"/>
      <c r="O4" s="108"/>
    </row>
    <row r="5" spans="1:15" s="2" customFormat="1" ht="16.5" customHeight="1">
      <c r="A5" s="37"/>
      <c r="B5" s="10"/>
      <c r="C5" s="10" t="s">
        <v>457</v>
      </c>
      <c r="D5" s="37" t="s">
        <v>458</v>
      </c>
      <c r="E5" s="10" t="s">
        <v>459</v>
      </c>
      <c r="F5" s="114" t="s">
        <v>460</v>
      </c>
      <c r="G5" s="10" t="s">
        <v>461</v>
      </c>
      <c r="H5" s="37"/>
      <c r="I5" s="10"/>
      <c r="J5" s="10" t="s">
        <v>462</v>
      </c>
      <c r="K5" s="37" t="s">
        <v>463</v>
      </c>
      <c r="L5" s="10" t="s">
        <v>464</v>
      </c>
      <c r="M5" s="37" t="s">
        <v>465</v>
      </c>
      <c r="N5" s="10" t="s">
        <v>466</v>
      </c>
      <c r="O5" s="106"/>
    </row>
    <row r="6" spans="1:15" s="2" customFormat="1" ht="16.5" customHeight="1">
      <c r="A6" s="37" t="s">
        <v>467</v>
      </c>
      <c r="B6" s="10"/>
      <c r="C6" s="10"/>
      <c r="D6" s="37"/>
      <c r="E6" s="10"/>
      <c r="F6" s="37"/>
      <c r="G6" s="10"/>
      <c r="H6" s="37"/>
      <c r="I6" s="10"/>
      <c r="J6" s="10" t="s">
        <v>468</v>
      </c>
      <c r="K6" s="37" t="s">
        <v>469</v>
      </c>
      <c r="L6" s="10" t="s">
        <v>470</v>
      </c>
      <c r="M6" s="37" t="s">
        <v>469</v>
      </c>
      <c r="N6" s="10" t="s">
        <v>471</v>
      </c>
      <c r="O6" s="106" t="s">
        <v>472</v>
      </c>
    </row>
    <row r="7" spans="1:15" s="2" customFormat="1" ht="16.5" customHeight="1">
      <c r="A7" s="37" t="s">
        <v>473</v>
      </c>
      <c r="B7" s="10"/>
      <c r="C7" s="10"/>
      <c r="D7" s="37"/>
      <c r="E7" s="10"/>
      <c r="F7" s="37"/>
      <c r="G7" s="10"/>
      <c r="H7" s="37"/>
      <c r="I7" s="10"/>
      <c r="J7" s="10" t="s">
        <v>474</v>
      </c>
      <c r="K7" s="37" t="s">
        <v>475</v>
      </c>
      <c r="L7" s="113" t="s">
        <v>476</v>
      </c>
      <c r="M7" s="37" t="s">
        <v>477</v>
      </c>
      <c r="N7" s="10"/>
      <c r="O7" s="37" t="s">
        <v>478</v>
      </c>
    </row>
    <row r="8" spans="1:15" s="2" customFormat="1" ht="16.5" customHeight="1">
      <c r="A8" s="108"/>
      <c r="B8" s="10" t="s">
        <v>479</v>
      </c>
      <c r="C8" s="10"/>
      <c r="D8" s="37"/>
      <c r="E8" s="10" t="s">
        <v>480</v>
      </c>
      <c r="F8" s="37"/>
      <c r="G8" s="113"/>
      <c r="H8" s="37" t="s">
        <v>481</v>
      </c>
      <c r="I8" s="10"/>
      <c r="J8" s="10" t="s">
        <v>482</v>
      </c>
      <c r="K8" s="37" t="s">
        <v>483</v>
      </c>
      <c r="L8" s="10" t="s">
        <v>484</v>
      </c>
      <c r="M8" s="37" t="s">
        <v>485</v>
      </c>
      <c r="N8" s="10" t="s">
        <v>477</v>
      </c>
      <c r="O8" s="108"/>
    </row>
    <row r="9" spans="1:15" s="2" customFormat="1" ht="18" customHeight="1">
      <c r="A9" s="94"/>
      <c r="B9" s="13" t="s">
        <v>486</v>
      </c>
      <c r="C9" s="13" t="s">
        <v>487</v>
      </c>
      <c r="D9" s="93" t="s">
        <v>488</v>
      </c>
      <c r="E9" s="13" t="s">
        <v>489</v>
      </c>
      <c r="F9" s="93" t="s">
        <v>490</v>
      </c>
      <c r="G9" s="115" t="s">
        <v>491</v>
      </c>
      <c r="H9" s="93" t="s">
        <v>492</v>
      </c>
      <c r="I9" s="13" t="s">
        <v>493</v>
      </c>
      <c r="J9" s="13" t="s">
        <v>494</v>
      </c>
      <c r="K9" s="93" t="s">
        <v>495</v>
      </c>
      <c r="L9" s="115" t="s">
        <v>496</v>
      </c>
      <c r="M9" s="93" t="s">
        <v>497</v>
      </c>
      <c r="N9" s="13" t="s">
        <v>498</v>
      </c>
      <c r="O9" s="94"/>
    </row>
    <row r="10" spans="1:15" s="2" customFormat="1" ht="21.75" customHeight="1" hidden="1">
      <c r="A10" s="41" t="s">
        <v>199</v>
      </c>
      <c r="B10" s="116">
        <v>32395</v>
      </c>
      <c r="C10" s="117">
        <v>28304</v>
      </c>
      <c r="D10" s="117">
        <v>17617</v>
      </c>
      <c r="E10" s="117">
        <v>1590</v>
      </c>
      <c r="F10" s="117">
        <v>5171</v>
      </c>
      <c r="G10" s="117">
        <v>3925</v>
      </c>
      <c r="H10" s="117">
        <v>4092</v>
      </c>
      <c r="I10" s="117">
        <v>32082</v>
      </c>
      <c r="J10" s="97">
        <v>17566</v>
      </c>
      <c r="K10" s="97">
        <v>12898</v>
      </c>
      <c r="L10" s="97">
        <v>733.6666666666666</v>
      </c>
      <c r="M10" s="118">
        <v>61.5</v>
      </c>
      <c r="N10" s="119">
        <v>0.4808333333333333</v>
      </c>
      <c r="O10" s="9" t="s">
        <v>199</v>
      </c>
    </row>
    <row r="11" spans="1:15" s="2" customFormat="1" ht="22.5" customHeight="1">
      <c r="A11" s="41" t="s">
        <v>276</v>
      </c>
      <c r="B11" s="120">
        <v>47519</v>
      </c>
      <c r="C11" s="121">
        <v>42485</v>
      </c>
      <c r="D11" s="121">
        <v>31107</v>
      </c>
      <c r="E11" s="121">
        <v>1441</v>
      </c>
      <c r="F11" s="121">
        <v>5453</v>
      </c>
      <c r="G11" s="121">
        <v>4484</v>
      </c>
      <c r="H11" s="121">
        <v>5034</v>
      </c>
      <c r="I11" s="121">
        <v>57078</v>
      </c>
      <c r="J11" s="122">
        <v>9527</v>
      </c>
      <c r="K11" s="122">
        <v>7272</v>
      </c>
      <c r="L11" s="122">
        <v>763</v>
      </c>
      <c r="M11" s="123">
        <v>38</v>
      </c>
      <c r="N11" s="124">
        <v>0.52</v>
      </c>
      <c r="O11" s="9" t="s">
        <v>276</v>
      </c>
    </row>
    <row r="12" spans="1:15" s="2" customFormat="1" ht="22.5" customHeight="1">
      <c r="A12" s="5" t="s">
        <v>277</v>
      </c>
      <c r="B12" s="125">
        <v>47448</v>
      </c>
      <c r="C12" s="126">
        <v>41800</v>
      </c>
      <c r="D12" s="126">
        <v>28186</v>
      </c>
      <c r="E12" s="126">
        <v>1851</v>
      </c>
      <c r="F12" s="126">
        <v>6496</v>
      </c>
      <c r="G12" s="126">
        <v>5267</v>
      </c>
      <c r="H12" s="126">
        <v>5648</v>
      </c>
      <c r="I12" s="126">
        <v>58326</v>
      </c>
      <c r="J12" s="126">
        <v>8937</v>
      </c>
      <c r="K12" s="126">
        <v>7139</v>
      </c>
      <c r="L12" s="126">
        <v>798.8139196598412</v>
      </c>
      <c r="M12" s="127">
        <v>24.300000000000004</v>
      </c>
      <c r="N12" s="128">
        <v>0.34</v>
      </c>
      <c r="O12" s="76" t="s">
        <v>277</v>
      </c>
    </row>
    <row r="13" spans="1:15" s="2" customFormat="1" ht="22.5" customHeight="1">
      <c r="A13" s="5" t="s">
        <v>499</v>
      </c>
      <c r="B13" s="125">
        <v>53829</v>
      </c>
      <c r="C13" s="126">
        <v>47430</v>
      </c>
      <c r="D13" s="126">
        <v>32535</v>
      </c>
      <c r="E13" s="126">
        <v>2041</v>
      </c>
      <c r="F13" s="126">
        <v>7611</v>
      </c>
      <c r="G13" s="126">
        <v>5243</v>
      </c>
      <c r="H13" s="126">
        <v>6399</v>
      </c>
      <c r="I13" s="126">
        <v>58027</v>
      </c>
      <c r="J13" s="126">
        <v>7374</v>
      </c>
      <c r="K13" s="126">
        <v>6548</v>
      </c>
      <c r="L13" s="126">
        <v>887.9848114998645</v>
      </c>
      <c r="M13" s="127">
        <v>18.099999999999998</v>
      </c>
      <c r="N13" s="128">
        <v>0.28</v>
      </c>
      <c r="O13" s="76" t="s">
        <v>499</v>
      </c>
    </row>
    <row r="14" spans="1:15" s="2" customFormat="1" ht="22.5" customHeight="1">
      <c r="A14" s="5" t="s">
        <v>443</v>
      </c>
      <c r="B14" s="125">
        <v>62107</v>
      </c>
      <c r="C14" s="126">
        <v>55468</v>
      </c>
      <c r="D14" s="126">
        <v>39896</v>
      </c>
      <c r="E14" s="126">
        <v>1976</v>
      </c>
      <c r="F14" s="126">
        <v>8038</v>
      </c>
      <c r="G14" s="126">
        <v>5558</v>
      </c>
      <c r="H14" s="126">
        <v>6639</v>
      </c>
      <c r="I14" s="126">
        <v>60012</v>
      </c>
      <c r="J14" s="126">
        <v>5852</v>
      </c>
      <c r="K14" s="126">
        <v>6383</v>
      </c>
      <c r="L14" s="126">
        <v>1090.738209159262</v>
      </c>
      <c r="M14" s="127">
        <v>10.700000000000001</v>
      </c>
      <c r="N14" s="128">
        <v>0.17</v>
      </c>
      <c r="O14" s="76" t="s">
        <v>443</v>
      </c>
    </row>
    <row r="15" spans="1:15" s="134" customFormat="1" ht="22.5" customHeight="1">
      <c r="A15" s="129" t="s">
        <v>500</v>
      </c>
      <c r="B15" s="130">
        <f>B27</f>
        <v>64431</v>
      </c>
      <c r="C15" s="131">
        <f aca="true" t="shared" si="0" ref="C15:I15">C27</f>
        <v>57179</v>
      </c>
      <c r="D15" s="131">
        <f t="shared" si="0"/>
        <v>39411</v>
      </c>
      <c r="E15" s="131">
        <f t="shared" si="0"/>
        <v>2397</v>
      </c>
      <c r="F15" s="131">
        <f t="shared" si="0"/>
        <v>8761</v>
      </c>
      <c r="G15" s="131">
        <f t="shared" si="0"/>
        <v>6610</v>
      </c>
      <c r="H15" s="131">
        <f t="shared" si="0"/>
        <v>7252</v>
      </c>
      <c r="I15" s="131">
        <f t="shared" si="0"/>
        <v>65121</v>
      </c>
      <c r="J15" s="131">
        <f>SUM(J16:J27)</f>
        <v>4452</v>
      </c>
      <c r="K15" s="131">
        <f>SUM(K16:K27)</f>
        <v>5849.800000000001</v>
      </c>
      <c r="L15" s="131">
        <f>K15/J15*1000</f>
        <v>1313.9712488769096</v>
      </c>
      <c r="M15" s="132">
        <f>SUM(M16:M27)</f>
        <v>11.700000000000001</v>
      </c>
      <c r="N15" s="133">
        <f>M15/K15*100</f>
        <v>0.20000683784060994</v>
      </c>
      <c r="O15" s="84" t="s">
        <v>500</v>
      </c>
    </row>
    <row r="16" spans="1:15" s="2" customFormat="1" ht="22.5" customHeight="1">
      <c r="A16" s="41" t="s">
        <v>229</v>
      </c>
      <c r="B16" s="120">
        <f>C16+H16</f>
        <v>62458</v>
      </c>
      <c r="C16" s="126">
        <f>SUM(D16:G16)</f>
        <v>56549</v>
      </c>
      <c r="D16" s="121">
        <v>40643</v>
      </c>
      <c r="E16" s="121">
        <v>1987</v>
      </c>
      <c r="F16" s="121">
        <v>8110</v>
      </c>
      <c r="G16" s="121">
        <v>5809</v>
      </c>
      <c r="H16" s="121">
        <v>5909</v>
      </c>
      <c r="I16" s="121">
        <v>60266</v>
      </c>
      <c r="J16" s="121">
        <v>533</v>
      </c>
      <c r="K16" s="123">
        <v>618.4</v>
      </c>
      <c r="L16" s="126">
        <f aca="true" t="shared" si="1" ref="L16:L27">K16/J16*1000</f>
        <v>1160.2251407129456</v>
      </c>
      <c r="M16" s="123">
        <v>2</v>
      </c>
      <c r="N16" s="135">
        <v>0.32</v>
      </c>
      <c r="O16" s="9" t="s">
        <v>115</v>
      </c>
    </row>
    <row r="17" spans="1:15" s="2" customFormat="1" ht="22.5" customHeight="1">
      <c r="A17" s="41" t="s">
        <v>230</v>
      </c>
      <c r="B17" s="120">
        <f aca="true" t="shared" si="2" ref="B17:B27">C17+H17</f>
        <v>62997</v>
      </c>
      <c r="C17" s="126">
        <f aca="true" t="shared" si="3" ref="C17:C27">SUM(D17:G17)</f>
        <v>56481</v>
      </c>
      <c r="D17" s="121">
        <v>40245</v>
      </c>
      <c r="E17" s="121">
        <v>1990</v>
      </c>
      <c r="F17" s="121">
        <v>7927</v>
      </c>
      <c r="G17" s="121">
        <v>6319</v>
      </c>
      <c r="H17" s="121">
        <v>6516</v>
      </c>
      <c r="I17" s="121">
        <v>59526</v>
      </c>
      <c r="J17" s="121">
        <v>464</v>
      </c>
      <c r="K17" s="123">
        <v>582.4</v>
      </c>
      <c r="L17" s="126">
        <f t="shared" si="1"/>
        <v>1255.1724137931033</v>
      </c>
      <c r="M17" s="123">
        <v>0.6</v>
      </c>
      <c r="N17" s="135">
        <v>0.1</v>
      </c>
      <c r="O17" s="9" t="s">
        <v>116</v>
      </c>
    </row>
    <row r="18" spans="1:15" s="2" customFormat="1" ht="22.5" customHeight="1">
      <c r="A18" s="41" t="s">
        <v>231</v>
      </c>
      <c r="B18" s="120">
        <f t="shared" si="2"/>
        <v>64915</v>
      </c>
      <c r="C18" s="126">
        <f t="shared" si="3"/>
        <v>58230</v>
      </c>
      <c r="D18" s="121">
        <v>41744</v>
      </c>
      <c r="E18" s="121">
        <v>1976</v>
      </c>
      <c r="F18" s="121">
        <v>8101</v>
      </c>
      <c r="G18" s="121">
        <v>6409</v>
      </c>
      <c r="H18" s="121">
        <v>6685</v>
      </c>
      <c r="I18" s="121">
        <v>60487</v>
      </c>
      <c r="J18" s="121">
        <v>416</v>
      </c>
      <c r="K18" s="123">
        <v>515</v>
      </c>
      <c r="L18" s="126">
        <f t="shared" si="1"/>
        <v>1237.980769230769</v>
      </c>
      <c r="M18" s="123">
        <v>1</v>
      </c>
      <c r="N18" s="135">
        <v>0.19</v>
      </c>
      <c r="O18" s="9" t="s">
        <v>117</v>
      </c>
    </row>
    <row r="19" spans="1:15" s="2" customFormat="1" ht="22.5" customHeight="1">
      <c r="A19" s="41" t="s">
        <v>232</v>
      </c>
      <c r="B19" s="120">
        <f t="shared" si="2"/>
        <v>63199</v>
      </c>
      <c r="C19" s="126">
        <f t="shared" si="3"/>
        <v>56806</v>
      </c>
      <c r="D19" s="121">
        <v>40954</v>
      </c>
      <c r="E19" s="121">
        <v>1993</v>
      </c>
      <c r="F19" s="121">
        <v>7878</v>
      </c>
      <c r="G19" s="121">
        <v>5981</v>
      </c>
      <c r="H19" s="121">
        <v>6393</v>
      </c>
      <c r="I19" s="121">
        <v>60730</v>
      </c>
      <c r="J19" s="121">
        <v>377</v>
      </c>
      <c r="K19" s="123">
        <v>520.2</v>
      </c>
      <c r="L19" s="126">
        <f t="shared" si="1"/>
        <v>1379.8408488063662</v>
      </c>
      <c r="M19" s="123">
        <v>0.4</v>
      </c>
      <c r="N19" s="135">
        <v>0.08</v>
      </c>
      <c r="O19" s="9" t="s">
        <v>118</v>
      </c>
    </row>
    <row r="20" spans="1:15" s="2" customFormat="1" ht="22.5" customHeight="1">
      <c r="A20" s="41" t="s">
        <v>233</v>
      </c>
      <c r="B20" s="120">
        <f t="shared" si="2"/>
        <v>63227</v>
      </c>
      <c r="C20" s="126">
        <f t="shared" si="3"/>
        <v>57057</v>
      </c>
      <c r="D20" s="121">
        <v>41245</v>
      </c>
      <c r="E20" s="121">
        <v>2039</v>
      </c>
      <c r="F20" s="121">
        <v>7980</v>
      </c>
      <c r="G20" s="121">
        <v>5793</v>
      </c>
      <c r="H20" s="121">
        <v>6170</v>
      </c>
      <c r="I20" s="121">
        <v>61642</v>
      </c>
      <c r="J20" s="121">
        <v>387</v>
      </c>
      <c r="K20" s="123">
        <v>529.2</v>
      </c>
      <c r="L20" s="126">
        <f t="shared" si="1"/>
        <v>1367.4418604651164</v>
      </c>
      <c r="M20" s="123">
        <v>0.4</v>
      </c>
      <c r="N20" s="135">
        <v>0.08</v>
      </c>
      <c r="O20" s="9" t="s">
        <v>119</v>
      </c>
    </row>
    <row r="21" spans="1:15" s="2" customFormat="1" ht="22.5" customHeight="1">
      <c r="A21" s="41" t="s">
        <v>234</v>
      </c>
      <c r="B21" s="120">
        <f t="shared" si="2"/>
        <v>63333</v>
      </c>
      <c r="C21" s="126">
        <f t="shared" si="3"/>
        <v>56547</v>
      </c>
      <c r="D21" s="121">
        <v>39452</v>
      </c>
      <c r="E21" s="121">
        <v>2113</v>
      </c>
      <c r="F21" s="121">
        <v>8253</v>
      </c>
      <c r="G21" s="121">
        <v>6729</v>
      </c>
      <c r="H21" s="121">
        <v>6786</v>
      </c>
      <c r="I21" s="121">
        <v>61989</v>
      </c>
      <c r="J21" s="121">
        <v>333</v>
      </c>
      <c r="K21" s="123">
        <v>387.3</v>
      </c>
      <c r="L21" s="126">
        <f t="shared" si="1"/>
        <v>1163.0630630630633</v>
      </c>
      <c r="M21" s="123">
        <v>1.3</v>
      </c>
      <c r="N21" s="135">
        <v>0.34</v>
      </c>
      <c r="O21" s="9" t="s">
        <v>120</v>
      </c>
    </row>
    <row r="22" spans="1:15" s="2" customFormat="1" ht="22.5" customHeight="1">
      <c r="A22" s="41" t="s">
        <v>235</v>
      </c>
      <c r="B22" s="120">
        <f t="shared" si="2"/>
        <v>62725</v>
      </c>
      <c r="C22" s="126">
        <f t="shared" si="3"/>
        <v>56636</v>
      </c>
      <c r="D22" s="121">
        <v>40619</v>
      </c>
      <c r="E22" s="121">
        <v>2200</v>
      </c>
      <c r="F22" s="121">
        <v>7947</v>
      </c>
      <c r="G22" s="121">
        <v>5870</v>
      </c>
      <c r="H22" s="121">
        <v>6089</v>
      </c>
      <c r="I22" s="121">
        <v>62673</v>
      </c>
      <c r="J22" s="121">
        <v>323</v>
      </c>
      <c r="K22" s="123">
        <v>464.7</v>
      </c>
      <c r="L22" s="126">
        <f t="shared" si="1"/>
        <v>1438.6996904024768</v>
      </c>
      <c r="M22" s="123">
        <v>1.1</v>
      </c>
      <c r="N22" s="135">
        <v>0.24</v>
      </c>
      <c r="O22" s="9" t="s">
        <v>121</v>
      </c>
    </row>
    <row r="23" spans="1:15" s="2" customFormat="1" ht="22.5" customHeight="1">
      <c r="A23" s="41" t="s">
        <v>236</v>
      </c>
      <c r="B23" s="120">
        <f t="shared" si="2"/>
        <v>62646</v>
      </c>
      <c r="C23" s="126">
        <f t="shared" si="3"/>
        <v>56681</v>
      </c>
      <c r="D23" s="121">
        <v>39830</v>
      </c>
      <c r="E23" s="121">
        <v>2237</v>
      </c>
      <c r="F23" s="121">
        <v>7983</v>
      </c>
      <c r="G23" s="121">
        <v>6631</v>
      </c>
      <c r="H23" s="121">
        <v>5965</v>
      </c>
      <c r="I23" s="121">
        <v>62569</v>
      </c>
      <c r="J23" s="121">
        <v>300</v>
      </c>
      <c r="K23" s="136">
        <v>379.5</v>
      </c>
      <c r="L23" s="126">
        <f t="shared" si="1"/>
        <v>1265</v>
      </c>
      <c r="M23" s="123">
        <v>0.5</v>
      </c>
      <c r="N23" s="137">
        <v>0.12</v>
      </c>
      <c r="O23" s="9" t="s">
        <v>122</v>
      </c>
    </row>
    <row r="24" spans="1:15" s="2" customFormat="1" ht="22.5" customHeight="1">
      <c r="A24" s="41" t="s">
        <v>237</v>
      </c>
      <c r="B24" s="120">
        <f t="shared" si="2"/>
        <v>63111</v>
      </c>
      <c r="C24" s="126">
        <f t="shared" si="3"/>
        <v>56749</v>
      </c>
      <c r="D24" s="121">
        <v>39490</v>
      </c>
      <c r="E24" s="121">
        <v>2281</v>
      </c>
      <c r="F24" s="121">
        <v>8581</v>
      </c>
      <c r="G24" s="121">
        <v>6397</v>
      </c>
      <c r="H24" s="121">
        <v>6362</v>
      </c>
      <c r="I24" s="121">
        <v>63233</v>
      </c>
      <c r="J24" s="121">
        <v>300</v>
      </c>
      <c r="K24" s="136">
        <v>376.1</v>
      </c>
      <c r="L24" s="126">
        <f t="shared" si="1"/>
        <v>1253.6666666666667</v>
      </c>
      <c r="M24" s="123">
        <v>0.3</v>
      </c>
      <c r="N24" s="137">
        <v>0.09</v>
      </c>
      <c r="O24" s="9" t="s">
        <v>123</v>
      </c>
    </row>
    <row r="25" spans="1:15" s="2" customFormat="1" ht="22.5" customHeight="1">
      <c r="A25" s="41" t="s">
        <v>238</v>
      </c>
      <c r="B25" s="120">
        <f t="shared" si="2"/>
        <v>62748</v>
      </c>
      <c r="C25" s="126">
        <f t="shared" si="3"/>
        <v>56543</v>
      </c>
      <c r="D25" s="121">
        <v>39959</v>
      </c>
      <c r="E25" s="121">
        <v>2336</v>
      </c>
      <c r="F25" s="121">
        <v>8293</v>
      </c>
      <c r="G25" s="121">
        <v>5955</v>
      </c>
      <c r="H25" s="121">
        <v>6205</v>
      </c>
      <c r="I25" s="121">
        <v>64029</v>
      </c>
      <c r="J25" s="121">
        <v>383</v>
      </c>
      <c r="K25" s="136">
        <v>480.1</v>
      </c>
      <c r="L25" s="126">
        <f t="shared" si="1"/>
        <v>1253.5248041775458</v>
      </c>
      <c r="M25" s="123">
        <v>0.5</v>
      </c>
      <c r="N25" s="137">
        <v>0.11</v>
      </c>
      <c r="O25" s="9" t="s">
        <v>124</v>
      </c>
    </row>
    <row r="26" spans="1:15" s="2" customFormat="1" ht="22.5" customHeight="1">
      <c r="A26" s="41" t="s">
        <v>239</v>
      </c>
      <c r="B26" s="120">
        <f t="shared" si="2"/>
        <v>63847</v>
      </c>
      <c r="C26" s="126">
        <f t="shared" si="3"/>
        <v>57804</v>
      </c>
      <c r="D26" s="121">
        <v>40801</v>
      </c>
      <c r="E26" s="121">
        <v>2384</v>
      </c>
      <c r="F26" s="121">
        <v>8388</v>
      </c>
      <c r="G26" s="121">
        <v>6231</v>
      </c>
      <c r="H26" s="121">
        <v>6043</v>
      </c>
      <c r="I26" s="121">
        <v>64636</v>
      </c>
      <c r="J26" s="121">
        <v>322</v>
      </c>
      <c r="K26" s="136">
        <v>470.8</v>
      </c>
      <c r="L26" s="126">
        <f t="shared" si="1"/>
        <v>1462.111801242236</v>
      </c>
      <c r="M26" s="123">
        <v>1</v>
      </c>
      <c r="N26" s="137">
        <v>0.21</v>
      </c>
      <c r="O26" s="9" t="s">
        <v>125</v>
      </c>
    </row>
    <row r="27" spans="1:15" s="2" customFormat="1" ht="22.5" customHeight="1">
      <c r="A27" s="42" t="s">
        <v>240</v>
      </c>
      <c r="B27" s="138">
        <f t="shared" si="2"/>
        <v>64431</v>
      </c>
      <c r="C27" s="139">
        <f t="shared" si="3"/>
        <v>57179</v>
      </c>
      <c r="D27" s="140">
        <v>39411</v>
      </c>
      <c r="E27" s="140">
        <v>2397</v>
      </c>
      <c r="F27" s="140">
        <v>8761</v>
      </c>
      <c r="G27" s="140">
        <v>6610</v>
      </c>
      <c r="H27" s="140">
        <v>7252</v>
      </c>
      <c r="I27" s="140">
        <v>65121</v>
      </c>
      <c r="J27" s="140">
        <v>314</v>
      </c>
      <c r="K27" s="141">
        <v>526.1</v>
      </c>
      <c r="L27" s="139">
        <f t="shared" si="1"/>
        <v>1675.4777070063697</v>
      </c>
      <c r="M27" s="142">
        <v>2.6</v>
      </c>
      <c r="N27" s="143">
        <v>0.5</v>
      </c>
      <c r="O27" s="14" t="s">
        <v>126</v>
      </c>
    </row>
    <row r="28" spans="1:15" s="2" customFormat="1" ht="19.5" customHeight="1">
      <c r="A28" s="92" t="s">
        <v>501</v>
      </c>
      <c r="B28" s="92"/>
      <c r="D28" s="109"/>
      <c r="E28" s="109"/>
      <c r="F28" s="109"/>
      <c r="G28" s="109"/>
      <c r="H28" s="109"/>
      <c r="I28" s="109"/>
      <c r="K28" s="144"/>
      <c r="L28" s="596" t="s">
        <v>502</v>
      </c>
      <c r="M28" s="596"/>
      <c r="N28" s="596"/>
      <c r="O28" s="596"/>
    </row>
    <row r="29" spans="1:11" s="2" customFormat="1" ht="19.5" customHeight="1">
      <c r="A29" s="111" t="s">
        <v>658</v>
      </c>
      <c r="B29" s="145"/>
      <c r="C29" s="145"/>
      <c r="D29" s="109"/>
      <c r="E29" s="109"/>
      <c r="F29" s="109"/>
      <c r="G29" s="109"/>
      <c r="H29" s="109"/>
      <c r="I29" s="109"/>
      <c r="J29" s="146" t="s">
        <v>503</v>
      </c>
      <c r="K29" s="2" t="s">
        <v>504</v>
      </c>
    </row>
    <row r="30" spans="1:10" s="2" customFormat="1" ht="19.5" customHeight="1">
      <c r="A30" s="597" t="s">
        <v>659</v>
      </c>
      <c r="B30" s="597"/>
      <c r="C30" s="597"/>
      <c r="D30" s="597"/>
      <c r="E30" s="597"/>
      <c r="F30" s="597"/>
      <c r="G30" s="597"/>
      <c r="H30" s="109"/>
      <c r="I30" s="109"/>
      <c r="J30" s="2" t="s">
        <v>505</v>
      </c>
    </row>
    <row r="31" spans="1:10" s="2" customFormat="1" ht="19.5" customHeight="1">
      <c r="A31" s="23" t="s">
        <v>652</v>
      </c>
      <c r="J31" s="2" t="s">
        <v>506</v>
      </c>
    </row>
    <row r="32" s="23" customFormat="1" ht="15" customHeight="1">
      <c r="J32" s="17" t="s">
        <v>507</v>
      </c>
    </row>
  </sheetData>
  <sheetProtection/>
  <mergeCells count="7">
    <mergeCell ref="A1:O1"/>
    <mergeCell ref="L28:O28"/>
    <mergeCell ref="A30:G30"/>
    <mergeCell ref="C3:G3"/>
    <mergeCell ref="J3:N3"/>
    <mergeCell ref="C4:G4"/>
    <mergeCell ref="J4:N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8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"/>
  <sheetViews>
    <sheetView showZeros="0" zoomScalePageLayoutView="0" workbookViewId="0" topLeftCell="A1">
      <pane xSplit="1" ySplit="5" topLeftCell="B6" activePane="bottomRight" state="frozen"/>
      <selection pane="topLeft" activeCell="U31" sqref="U31"/>
      <selection pane="topRight" activeCell="U31" sqref="U31"/>
      <selection pane="bottomLeft" activeCell="U31" sqref="U31"/>
      <selection pane="bottomRight" activeCell="A8" sqref="A8"/>
    </sheetView>
  </sheetViews>
  <sheetFormatPr defaultColWidth="8.88671875" defaultRowHeight="13.5"/>
  <cols>
    <col min="1" max="1" width="10.21484375" style="2" customWidth="1"/>
    <col min="2" max="11" width="13.4453125" style="2" customWidth="1"/>
    <col min="12" max="12" width="8.10546875" style="2" customWidth="1"/>
    <col min="13" max="16384" width="8.88671875" style="2" customWidth="1"/>
  </cols>
  <sheetData>
    <row r="1" spans="1:12" ht="38.25" customHeight="1">
      <c r="A1" s="542" t="s">
        <v>294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</row>
    <row r="2" spans="1:12" ht="18" customHeight="1">
      <c r="A2" s="145" t="s">
        <v>241</v>
      </c>
      <c r="F2" s="150"/>
      <c r="K2" s="150"/>
      <c r="L2" s="151" t="s">
        <v>131</v>
      </c>
    </row>
    <row r="3" spans="1:12" ht="27" customHeight="1">
      <c r="A3" s="605" t="s">
        <v>172</v>
      </c>
      <c r="B3" s="602" t="s">
        <v>242</v>
      </c>
      <c r="C3" s="603"/>
      <c r="D3" s="603"/>
      <c r="E3" s="603"/>
      <c r="F3" s="604"/>
      <c r="G3" s="602" t="s">
        <v>228</v>
      </c>
      <c r="H3" s="603"/>
      <c r="I3" s="603"/>
      <c r="J3" s="603"/>
      <c r="K3" s="604"/>
      <c r="L3" s="608" t="s">
        <v>173</v>
      </c>
    </row>
    <row r="4" spans="1:12" ht="36.75" customHeight="1">
      <c r="A4" s="606"/>
      <c r="B4" s="19" t="s">
        <v>243</v>
      </c>
      <c r="C4" s="21" t="s">
        <v>244</v>
      </c>
      <c r="D4" s="19" t="s">
        <v>245</v>
      </c>
      <c r="E4" s="21" t="s">
        <v>246</v>
      </c>
      <c r="F4" s="19" t="s">
        <v>247</v>
      </c>
      <c r="G4" s="19" t="s">
        <v>418</v>
      </c>
      <c r="H4" s="21" t="s">
        <v>244</v>
      </c>
      <c r="I4" s="19" t="s">
        <v>245</v>
      </c>
      <c r="J4" s="21" t="s">
        <v>246</v>
      </c>
      <c r="K4" s="19" t="s">
        <v>248</v>
      </c>
      <c r="L4" s="609"/>
    </row>
    <row r="5" spans="1:12" ht="36.75" customHeight="1">
      <c r="A5" s="607"/>
      <c r="B5" s="152" t="s">
        <v>198</v>
      </c>
      <c r="C5" s="153" t="s">
        <v>129</v>
      </c>
      <c r="D5" s="154" t="s">
        <v>127</v>
      </c>
      <c r="E5" s="153" t="s">
        <v>128</v>
      </c>
      <c r="F5" s="18" t="s">
        <v>132</v>
      </c>
      <c r="G5" s="152" t="s">
        <v>419</v>
      </c>
      <c r="H5" s="153" t="s">
        <v>129</v>
      </c>
      <c r="I5" s="154" t="s">
        <v>127</v>
      </c>
      <c r="J5" s="153" t="s">
        <v>128</v>
      </c>
      <c r="K5" s="18" t="s">
        <v>132</v>
      </c>
      <c r="L5" s="610"/>
    </row>
    <row r="6" spans="1:12" s="162" customFormat="1" ht="49.5" customHeight="1">
      <c r="A6" s="155" t="s">
        <v>278</v>
      </c>
      <c r="B6" s="156">
        <v>25</v>
      </c>
      <c r="C6" s="157">
        <v>915032</v>
      </c>
      <c r="D6" s="157">
        <v>825402</v>
      </c>
      <c r="E6" s="157">
        <v>487632</v>
      </c>
      <c r="F6" s="157">
        <v>181585</v>
      </c>
      <c r="G6" s="158">
        <v>20</v>
      </c>
      <c r="H6" s="159">
        <v>891657</v>
      </c>
      <c r="I6" s="159">
        <v>783256</v>
      </c>
      <c r="J6" s="159">
        <v>526222</v>
      </c>
      <c r="K6" s="160">
        <v>125427</v>
      </c>
      <c r="L6" s="161" t="s">
        <v>306</v>
      </c>
    </row>
    <row r="7" spans="1:12" s="162" customFormat="1" ht="49.5" customHeight="1">
      <c r="A7" s="155" t="s">
        <v>443</v>
      </c>
      <c r="B7" s="156">
        <v>25</v>
      </c>
      <c r="C7" s="157">
        <v>972937</v>
      </c>
      <c r="D7" s="157">
        <v>857808</v>
      </c>
      <c r="E7" s="157">
        <v>560579</v>
      </c>
      <c r="F7" s="157">
        <v>175128</v>
      </c>
      <c r="G7" s="158">
        <v>20</v>
      </c>
      <c r="H7" s="159">
        <v>993064</v>
      </c>
      <c r="I7" s="159">
        <v>866559</v>
      </c>
      <c r="J7" s="159">
        <v>635960</v>
      </c>
      <c r="K7" s="160">
        <v>131546</v>
      </c>
      <c r="L7" s="161" t="s">
        <v>443</v>
      </c>
    </row>
    <row r="8" spans="1:13" s="164" customFormat="1" ht="49.5" customHeight="1">
      <c r="A8" s="163" t="s">
        <v>727</v>
      </c>
      <c r="B8" s="83">
        <v>25</v>
      </c>
      <c r="C8" s="57">
        <v>1111286</v>
      </c>
      <c r="D8" s="57">
        <v>998046</v>
      </c>
      <c r="E8" s="57">
        <v>615618</v>
      </c>
      <c r="F8" s="57">
        <v>183987</v>
      </c>
      <c r="G8" s="658">
        <v>20</v>
      </c>
      <c r="H8" s="659">
        <v>1182555</v>
      </c>
      <c r="I8" s="659">
        <v>1039076</v>
      </c>
      <c r="J8" s="659">
        <v>801179</v>
      </c>
      <c r="K8" s="660">
        <v>138352</v>
      </c>
      <c r="L8" s="165" t="s">
        <v>727</v>
      </c>
      <c r="M8" s="166"/>
    </row>
    <row r="9" spans="1:12" s="65" customFormat="1" ht="40.5" customHeight="1">
      <c r="A9" s="65" t="s">
        <v>644</v>
      </c>
      <c r="E9" s="600" t="s">
        <v>645</v>
      </c>
      <c r="F9" s="601"/>
      <c r="G9" s="601"/>
      <c r="H9" s="601"/>
      <c r="I9" s="601"/>
      <c r="J9" s="601"/>
      <c r="K9" s="601"/>
      <c r="L9" s="601"/>
    </row>
  </sheetData>
  <sheetProtection/>
  <mergeCells count="6">
    <mergeCell ref="E9:L9"/>
    <mergeCell ref="A1:L1"/>
    <mergeCell ref="B3:F3"/>
    <mergeCell ref="G3:K3"/>
    <mergeCell ref="A3:A5"/>
    <mergeCell ref="L3:L5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1"/>
  <sheetViews>
    <sheetView zoomScalePageLayoutView="0" workbookViewId="0" topLeftCell="A1">
      <selection activeCell="J32" sqref="J32"/>
    </sheetView>
  </sheetViews>
  <sheetFormatPr defaultColWidth="8.88671875" defaultRowHeight="13.5"/>
  <cols>
    <col min="1" max="1" width="8.88671875" style="1" customWidth="1"/>
    <col min="2" max="2" width="9.21484375" style="16" customWidth="1"/>
    <col min="3" max="16" width="9.21484375" style="1" customWidth="1"/>
    <col min="17" max="17" width="11.3359375" style="1" customWidth="1"/>
    <col min="18" max="16384" width="8.88671875" style="1" customWidth="1"/>
  </cols>
  <sheetData>
    <row r="1" spans="1:17" ht="23.25">
      <c r="A1" s="614" t="s">
        <v>416</v>
      </c>
      <c r="B1" s="614"/>
      <c r="C1" s="614"/>
      <c r="D1" s="614"/>
      <c r="E1" s="614"/>
      <c r="F1" s="614"/>
      <c r="G1" s="614"/>
      <c r="H1" s="614"/>
      <c r="I1" s="614"/>
      <c r="J1" s="614"/>
      <c r="K1" s="614"/>
      <c r="L1" s="542"/>
      <c r="M1" s="542"/>
      <c r="N1" s="542"/>
      <c r="O1" s="542"/>
      <c r="P1" s="542"/>
      <c r="Q1" s="542"/>
    </row>
    <row r="2" s="22" customFormat="1" ht="18" customHeight="1">
      <c r="Q2" s="31" t="s">
        <v>423</v>
      </c>
    </row>
    <row r="3" spans="1:17" s="2" customFormat="1" ht="15.75" customHeight="1">
      <c r="A3" s="104" t="s">
        <v>508</v>
      </c>
      <c r="B3" s="112" t="s">
        <v>509</v>
      </c>
      <c r="C3" s="608" t="s">
        <v>510</v>
      </c>
      <c r="D3" s="615"/>
      <c r="E3" s="616"/>
      <c r="F3" s="608" t="s">
        <v>511</v>
      </c>
      <c r="G3" s="615"/>
      <c r="H3" s="616"/>
      <c r="I3" s="608" t="s">
        <v>512</v>
      </c>
      <c r="J3" s="615"/>
      <c r="K3" s="616"/>
      <c r="L3" s="608" t="s">
        <v>513</v>
      </c>
      <c r="M3" s="615"/>
      <c r="N3" s="615"/>
      <c r="O3" s="615"/>
      <c r="P3" s="616"/>
      <c r="Q3" s="4" t="s">
        <v>133</v>
      </c>
    </row>
    <row r="4" spans="1:17" s="2" customFormat="1" ht="15.75" customHeight="1">
      <c r="A4" s="5"/>
      <c r="B4" s="10"/>
      <c r="C4" s="609" t="s">
        <v>200</v>
      </c>
      <c r="D4" s="617"/>
      <c r="E4" s="618"/>
      <c r="F4" s="167"/>
      <c r="G4" s="7" t="s">
        <v>201</v>
      </c>
      <c r="H4" s="8"/>
      <c r="I4" s="167"/>
      <c r="J4" s="7" t="s">
        <v>149</v>
      </c>
      <c r="K4" s="8"/>
      <c r="L4" s="609" t="s">
        <v>366</v>
      </c>
      <c r="M4" s="617"/>
      <c r="N4" s="617"/>
      <c r="O4" s="617"/>
      <c r="P4" s="618"/>
      <c r="Q4" s="9"/>
    </row>
    <row r="5" spans="1:17" s="2" customFormat="1" ht="15.75" customHeight="1">
      <c r="A5" s="5" t="s">
        <v>445</v>
      </c>
      <c r="B5" s="10"/>
      <c r="C5" s="10"/>
      <c r="D5" s="112" t="s">
        <v>514</v>
      </c>
      <c r="E5" s="112" t="s">
        <v>515</v>
      </c>
      <c r="F5" s="10"/>
      <c r="G5" s="112" t="s">
        <v>516</v>
      </c>
      <c r="H5" s="112" t="s">
        <v>517</v>
      </c>
      <c r="I5" s="10"/>
      <c r="J5" s="112" t="s">
        <v>518</v>
      </c>
      <c r="K5" s="112" t="s">
        <v>519</v>
      </c>
      <c r="L5" s="10"/>
      <c r="M5" s="112" t="s">
        <v>520</v>
      </c>
      <c r="N5" s="112" t="s">
        <v>521</v>
      </c>
      <c r="O5" s="112" t="s">
        <v>522</v>
      </c>
      <c r="P5" s="611" t="s">
        <v>523</v>
      </c>
      <c r="Q5" s="9" t="s">
        <v>173</v>
      </c>
    </row>
    <row r="6" spans="1:17" s="2" customFormat="1" ht="15.75" customHeight="1">
      <c r="A6" s="5"/>
      <c r="B6" s="10"/>
      <c r="C6" s="10"/>
      <c r="D6" s="10" t="s">
        <v>146</v>
      </c>
      <c r="E6" s="612" t="s">
        <v>367</v>
      </c>
      <c r="F6" s="10"/>
      <c r="G6" s="10" t="s">
        <v>147</v>
      </c>
      <c r="H6" s="10" t="s">
        <v>368</v>
      </c>
      <c r="I6" s="10"/>
      <c r="J6" s="10" t="s">
        <v>150</v>
      </c>
      <c r="K6" s="10" t="s">
        <v>151</v>
      </c>
      <c r="L6" s="10"/>
      <c r="M6" s="10" t="s">
        <v>524</v>
      </c>
      <c r="N6" s="10" t="s">
        <v>525</v>
      </c>
      <c r="O6" s="10" t="s">
        <v>526</v>
      </c>
      <c r="P6" s="612"/>
      <c r="Q6" s="9"/>
    </row>
    <row r="7" spans="1:17" s="2" customFormat="1" ht="15.75" customHeight="1">
      <c r="A7" s="5" t="s">
        <v>527</v>
      </c>
      <c r="B7" s="10" t="s">
        <v>202</v>
      </c>
      <c r="C7" s="10"/>
      <c r="D7" s="11"/>
      <c r="E7" s="612"/>
      <c r="F7" s="10"/>
      <c r="G7" s="11" t="s">
        <v>148</v>
      </c>
      <c r="H7" s="10"/>
      <c r="I7" s="10"/>
      <c r="J7" s="11"/>
      <c r="K7" s="10"/>
      <c r="L7" s="10"/>
      <c r="M7" s="10" t="s">
        <v>369</v>
      </c>
      <c r="N7" s="612" t="s">
        <v>370</v>
      </c>
      <c r="O7" s="612" t="s">
        <v>371</v>
      </c>
      <c r="P7" s="612"/>
      <c r="Q7" s="9" t="s">
        <v>174</v>
      </c>
    </row>
    <row r="8" spans="1:17" s="2" customFormat="1" ht="15.75" customHeight="1">
      <c r="A8" s="5"/>
      <c r="B8" s="10"/>
      <c r="C8" s="10"/>
      <c r="D8" s="11"/>
      <c r="E8" s="612"/>
      <c r="F8" s="10"/>
      <c r="G8" s="11"/>
      <c r="H8" s="10"/>
      <c r="I8" s="10"/>
      <c r="J8" s="11"/>
      <c r="K8" s="10"/>
      <c r="L8" s="10"/>
      <c r="M8" s="10" t="s">
        <v>372</v>
      </c>
      <c r="N8" s="612"/>
      <c r="O8" s="612"/>
      <c r="P8" s="612"/>
      <c r="Q8" s="12"/>
    </row>
    <row r="9" spans="1:17" s="2" customFormat="1" ht="15.75" customHeight="1">
      <c r="A9" s="5"/>
      <c r="B9" s="10"/>
      <c r="C9" s="10"/>
      <c r="D9" s="11"/>
      <c r="E9" s="10"/>
      <c r="F9" s="10"/>
      <c r="G9" s="11"/>
      <c r="H9" s="10"/>
      <c r="I9" s="10"/>
      <c r="J9" s="11"/>
      <c r="K9" s="10"/>
      <c r="L9" s="10"/>
      <c r="M9" s="10"/>
      <c r="N9" s="612"/>
      <c r="O9" s="612"/>
      <c r="P9" s="612"/>
      <c r="Q9" s="12"/>
    </row>
    <row r="10" spans="1:17" s="2" customFormat="1" ht="32.25" customHeight="1">
      <c r="A10" s="8"/>
      <c r="B10" s="13" t="s">
        <v>203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613"/>
      <c r="O10" s="613"/>
      <c r="P10" s="613"/>
      <c r="Q10" s="14"/>
    </row>
    <row r="11" spans="1:17" s="34" customFormat="1" ht="22.5" customHeight="1">
      <c r="A11" s="104" t="s">
        <v>417</v>
      </c>
      <c r="B11" s="168">
        <v>1000</v>
      </c>
      <c r="C11" s="169">
        <v>162.6</v>
      </c>
      <c r="D11" s="169">
        <v>151.5</v>
      </c>
      <c r="E11" s="169">
        <v>11.1</v>
      </c>
      <c r="F11" s="169">
        <v>14.4</v>
      </c>
      <c r="G11" s="169">
        <v>5.5</v>
      </c>
      <c r="H11" s="169">
        <v>8.9</v>
      </c>
      <c r="I11" s="169">
        <v>59.6</v>
      </c>
      <c r="J11" s="169">
        <v>50.3</v>
      </c>
      <c r="K11" s="169">
        <v>9.3</v>
      </c>
      <c r="L11" s="169">
        <v>116.5</v>
      </c>
      <c r="M11" s="169">
        <v>49.1</v>
      </c>
      <c r="N11" s="169">
        <v>12.3</v>
      </c>
      <c r="O11" s="169">
        <v>12.6</v>
      </c>
      <c r="P11" s="170">
        <v>42.5</v>
      </c>
      <c r="Q11" s="103" t="s">
        <v>133</v>
      </c>
    </row>
    <row r="12" spans="1:17" s="174" customFormat="1" ht="22.5" customHeight="1">
      <c r="A12" s="69" t="s">
        <v>276</v>
      </c>
      <c r="B12" s="171">
        <v>95.001</v>
      </c>
      <c r="C12" s="172">
        <v>87.513</v>
      </c>
      <c r="D12" s="172">
        <v>87.436</v>
      </c>
      <c r="E12" s="172">
        <v>88.637</v>
      </c>
      <c r="F12" s="172">
        <v>98.81</v>
      </c>
      <c r="G12" s="172">
        <v>95.288</v>
      </c>
      <c r="H12" s="172">
        <v>100</v>
      </c>
      <c r="I12" s="172">
        <v>92.156</v>
      </c>
      <c r="J12" s="172">
        <v>91.76</v>
      </c>
      <c r="K12" s="172">
        <v>95.537</v>
      </c>
      <c r="L12" s="172">
        <v>100.237</v>
      </c>
      <c r="M12" s="172">
        <v>98.271</v>
      </c>
      <c r="N12" s="172">
        <v>89.776</v>
      </c>
      <c r="O12" s="172">
        <v>101.183</v>
      </c>
      <c r="P12" s="173">
        <v>104.357</v>
      </c>
      <c r="Q12" s="70" t="s">
        <v>276</v>
      </c>
    </row>
    <row r="13" spans="1:17" s="174" customFormat="1" ht="22.5" customHeight="1">
      <c r="A13" s="69" t="s">
        <v>277</v>
      </c>
      <c r="B13" s="171">
        <v>96.723</v>
      </c>
      <c r="C13" s="172">
        <v>94.46</v>
      </c>
      <c r="D13" s="172">
        <v>94.236</v>
      </c>
      <c r="E13" s="172">
        <v>97.588</v>
      </c>
      <c r="F13" s="172">
        <v>99.557</v>
      </c>
      <c r="G13" s="172">
        <v>98.157</v>
      </c>
      <c r="H13" s="172">
        <v>100</v>
      </c>
      <c r="I13" s="172">
        <v>96.734</v>
      </c>
      <c r="J13" s="172">
        <v>96.425</v>
      </c>
      <c r="K13" s="172">
        <v>99.298</v>
      </c>
      <c r="L13" s="172">
        <v>96.188</v>
      </c>
      <c r="M13" s="172">
        <v>98.812</v>
      </c>
      <c r="N13" s="172">
        <v>96.053</v>
      </c>
      <c r="O13" s="172">
        <v>99.248</v>
      </c>
      <c r="P13" s="173">
        <v>91.458</v>
      </c>
      <c r="Q13" s="70" t="s">
        <v>277</v>
      </c>
    </row>
    <row r="14" spans="1:17" s="174" customFormat="1" ht="22.5" customHeight="1">
      <c r="A14" s="69" t="s">
        <v>280</v>
      </c>
      <c r="B14" s="171">
        <v>100</v>
      </c>
      <c r="C14" s="172">
        <v>100</v>
      </c>
      <c r="D14" s="172">
        <v>100</v>
      </c>
      <c r="E14" s="172">
        <v>100</v>
      </c>
      <c r="F14" s="172">
        <v>100</v>
      </c>
      <c r="G14" s="172">
        <v>100</v>
      </c>
      <c r="H14" s="172">
        <v>100</v>
      </c>
      <c r="I14" s="172">
        <v>100</v>
      </c>
      <c r="J14" s="172">
        <v>100</v>
      </c>
      <c r="K14" s="172">
        <v>100</v>
      </c>
      <c r="L14" s="172">
        <v>100</v>
      </c>
      <c r="M14" s="172">
        <v>100</v>
      </c>
      <c r="N14" s="172">
        <v>100</v>
      </c>
      <c r="O14" s="172">
        <v>100</v>
      </c>
      <c r="P14" s="173">
        <v>100</v>
      </c>
      <c r="Q14" s="70" t="s">
        <v>280</v>
      </c>
    </row>
    <row r="15" spans="1:17" s="174" customFormat="1" ht="22.5" customHeight="1">
      <c r="A15" s="69" t="s">
        <v>443</v>
      </c>
      <c r="B15" s="171">
        <v>104.3</v>
      </c>
      <c r="C15" s="172">
        <v>109.6</v>
      </c>
      <c r="D15" s="172">
        <v>109.9</v>
      </c>
      <c r="E15" s="172">
        <v>106.6</v>
      </c>
      <c r="F15" s="172">
        <v>101.3</v>
      </c>
      <c r="G15" s="172">
        <v>101.4</v>
      </c>
      <c r="H15" s="172">
        <v>101.3</v>
      </c>
      <c r="I15" s="172">
        <v>103.2</v>
      </c>
      <c r="J15" s="172">
        <v>103.1</v>
      </c>
      <c r="K15" s="172">
        <v>103.8</v>
      </c>
      <c r="L15" s="172">
        <v>106</v>
      </c>
      <c r="M15" s="172">
        <v>102.7</v>
      </c>
      <c r="N15" s="172">
        <v>106.8</v>
      </c>
      <c r="O15" s="172">
        <v>105.5</v>
      </c>
      <c r="P15" s="173">
        <v>109.7</v>
      </c>
      <c r="Q15" s="70" t="s">
        <v>443</v>
      </c>
    </row>
    <row r="16" spans="1:17" s="180" customFormat="1" ht="22.5" customHeight="1">
      <c r="A16" s="175" t="s">
        <v>444</v>
      </c>
      <c r="B16" s="176">
        <v>105.6</v>
      </c>
      <c r="C16" s="177">
        <v>115</v>
      </c>
      <c r="D16" s="177">
        <v>115.4</v>
      </c>
      <c r="E16" s="177">
        <v>110.3</v>
      </c>
      <c r="F16" s="177">
        <v>102.8</v>
      </c>
      <c r="G16" s="177">
        <v>102.2</v>
      </c>
      <c r="H16" s="177">
        <v>103.2</v>
      </c>
      <c r="I16" s="177">
        <v>107.9</v>
      </c>
      <c r="J16" s="177">
        <v>107.7</v>
      </c>
      <c r="K16" s="177">
        <v>108.8</v>
      </c>
      <c r="L16" s="177">
        <v>109.6</v>
      </c>
      <c r="M16" s="177">
        <v>105.8</v>
      </c>
      <c r="N16" s="177">
        <v>113.7</v>
      </c>
      <c r="O16" s="177">
        <v>109.5</v>
      </c>
      <c r="P16" s="178">
        <v>113</v>
      </c>
      <c r="Q16" s="179" t="s">
        <v>444</v>
      </c>
    </row>
    <row r="17" spans="1:17" s="184" customFormat="1" ht="22.5" customHeight="1">
      <c r="A17" s="69" t="s">
        <v>282</v>
      </c>
      <c r="B17" s="181">
        <v>105.8</v>
      </c>
      <c r="C17" s="182">
        <v>114.2</v>
      </c>
      <c r="D17" s="182">
        <v>114.5</v>
      </c>
      <c r="E17" s="182">
        <v>109.5</v>
      </c>
      <c r="F17" s="182">
        <v>101.9</v>
      </c>
      <c r="G17" s="182">
        <v>101.9</v>
      </c>
      <c r="H17" s="182">
        <v>102</v>
      </c>
      <c r="I17" s="182">
        <v>105.8</v>
      </c>
      <c r="J17" s="182">
        <v>105.8</v>
      </c>
      <c r="K17" s="182">
        <v>106</v>
      </c>
      <c r="L17" s="182">
        <v>107.4</v>
      </c>
      <c r="M17" s="182">
        <v>103.3</v>
      </c>
      <c r="N17" s="182">
        <v>109</v>
      </c>
      <c r="O17" s="182">
        <v>109.3</v>
      </c>
      <c r="P17" s="183">
        <v>111</v>
      </c>
      <c r="Q17" s="70" t="s">
        <v>115</v>
      </c>
    </row>
    <row r="18" spans="1:17" s="184" customFormat="1" ht="22.5" customHeight="1">
      <c r="A18" s="69" t="s">
        <v>283</v>
      </c>
      <c r="B18" s="181">
        <v>106.1</v>
      </c>
      <c r="C18" s="182">
        <v>113.9</v>
      </c>
      <c r="D18" s="182">
        <v>114.2</v>
      </c>
      <c r="E18" s="182">
        <v>109.5</v>
      </c>
      <c r="F18" s="182">
        <v>102.6</v>
      </c>
      <c r="G18" s="182">
        <v>101.4</v>
      </c>
      <c r="H18" s="182">
        <v>103.3</v>
      </c>
      <c r="I18" s="182">
        <v>106.6</v>
      </c>
      <c r="J18" s="182">
        <v>106</v>
      </c>
      <c r="K18" s="182">
        <v>109.9</v>
      </c>
      <c r="L18" s="182">
        <v>109.1</v>
      </c>
      <c r="M18" s="182">
        <v>104.8</v>
      </c>
      <c r="N18" s="182">
        <v>111.1</v>
      </c>
      <c r="O18" s="182">
        <v>111.6</v>
      </c>
      <c r="P18" s="183">
        <v>112.9</v>
      </c>
      <c r="Q18" s="70" t="s">
        <v>116</v>
      </c>
    </row>
    <row r="19" spans="1:17" s="184" customFormat="1" ht="22.5" customHeight="1">
      <c r="A19" s="69" t="s">
        <v>284</v>
      </c>
      <c r="B19" s="181">
        <v>105.2</v>
      </c>
      <c r="C19" s="182">
        <v>114.2</v>
      </c>
      <c r="D19" s="182">
        <v>114.5</v>
      </c>
      <c r="E19" s="182">
        <v>109.9</v>
      </c>
      <c r="F19" s="182">
        <v>102.6</v>
      </c>
      <c r="G19" s="182">
        <v>101.5</v>
      </c>
      <c r="H19" s="182">
        <v>103.3</v>
      </c>
      <c r="I19" s="182">
        <v>106.6</v>
      </c>
      <c r="J19" s="182">
        <v>106</v>
      </c>
      <c r="K19" s="182">
        <v>109.9</v>
      </c>
      <c r="L19" s="182">
        <v>110</v>
      </c>
      <c r="M19" s="182">
        <v>105.9</v>
      </c>
      <c r="N19" s="182">
        <v>111.3</v>
      </c>
      <c r="O19" s="182">
        <v>109</v>
      </c>
      <c r="P19" s="183">
        <v>114.7</v>
      </c>
      <c r="Q19" s="70" t="s">
        <v>117</v>
      </c>
    </row>
    <row r="20" spans="1:17" s="184" customFormat="1" ht="22.5" customHeight="1">
      <c r="A20" s="69" t="s">
        <v>285</v>
      </c>
      <c r="B20" s="181">
        <v>105.2</v>
      </c>
      <c r="C20" s="182">
        <v>114</v>
      </c>
      <c r="D20" s="182">
        <v>114.3</v>
      </c>
      <c r="E20" s="182">
        <v>109.6</v>
      </c>
      <c r="F20" s="182">
        <v>102.6</v>
      </c>
      <c r="G20" s="182">
        <v>101.5</v>
      </c>
      <c r="H20" s="182">
        <v>103.3</v>
      </c>
      <c r="I20" s="182">
        <v>106.1</v>
      </c>
      <c r="J20" s="182">
        <v>106</v>
      </c>
      <c r="K20" s="182">
        <v>106.9</v>
      </c>
      <c r="L20" s="182">
        <v>110.4</v>
      </c>
      <c r="M20" s="182">
        <v>106</v>
      </c>
      <c r="N20" s="182">
        <v>113</v>
      </c>
      <c r="O20" s="182">
        <v>107.8</v>
      </c>
      <c r="P20" s="183">
        <v>115.5</v>
      </c>
      <c r="Q20" s="70" t="s">
        <v>118</v>
      </c>
    </row>
    <row r="21" spans="1:17" s="184" customFormat="1" ht="22.5" customHeight="1">
      <c r="A21" s="69" t="s">
        <v>286</v>
      </c>
      <c r="B21" s="181">
        <v>105.3</v>
      </c>
      <c r="C21" s="182">
        <v>113.8</v>
      </c>
      <c r="D21" s="182">
        <v>114.2</v>
      </c>
      <c r="E21" s="182">
        <v>109.4</v>
      </c>
      <c r="F21" s="182">
        <v>102.6</v>
      </c>
      <c r="G21" s="182">
        <v>101.5</v>
      </c>
      <c r="H21" s="182">
        <v>103.3</v>
      </c>
      <c r="I21" s="182">
        <v>108</v>
      </c>
      <c r="J21" s="182">
        <v>107.6</v>
      </c>
      <c r="K21" s="182">
        <v>109.9</v>
      </c>
      <c r="L21" s="182">
        <v>110</v>
      </c>
      <c r="M21" s="182">
        <v>106</v>
      </c>
      <c r="N21" s="182">
        <v>113.7</v>
      </c>
      <c r="O21" s="182">
        <v>108.1</v>
      </c>
      <c r="P21" s="183">
        <v>114.1</v>
      </c>
      <c r="Q21" s="70" t="s">
        <v>119</v>
      </c>
    </row>
    <row r="22" spans="1:17" s="184" customFormat="1" ht="22.5" customHeight="1">
      <c r="A22" s="69" t="s">
        <v>287</v>
      </c>
      <c r="B22" s="181">
        <v>105</v>
      </c>
      <c r="C22" s="182">
        <v>113.7</v>
      </c>
      <c r="D22" s="182">
        <v>114</v>
      </c>
      <c r="E22" s="182">
        <v>109.4</v>
      </c>
      <c r="F22" s="182">
        <v>102.6</v>
      </c>
      <c r="G22" s="182">
        <v>101.5</v>
      </c>
      <c r="H22" s="182">
        <v>103.3</v>
      </c>
      <c r="I22" s="182">
        <v>108.4</v>
      </c>
      <c r="J22" s="182">
        <v>108.4</v>
      </c>
      <c r="K22" s="182">
        <v>108.5</v>
      </c>
      <c r="L22" s="182">
        <v>109.4</v>
      </c>
      <c r="M22" s="182">
        <v>106</v>
      </c>
      <c r="N22" s="182">
        <v>113.9</v>
      </c>
      <c r="O22" s="182">
        <v>107.9</v>
      </c>
      <c r="P22" s="183">
        <v>112.5</v>
      </c>
      <c r="Q22" s="70" t="s">
        <v>120</v>
      </c>
    </row>
    <row r="23" spans="1:17" s="184" customFormat="1" ht="22.5" customHeight="1">
      <c r="A23" s="69" t="s">
        <v>288</v>
      </c>
      <c r="B23" s="181">
        <v>104.7</v>
      </c>
      <c r="C23" s="182">
        <v>113.1</v>
      </c>
      <c r="D23" s="182">
        <v>113.4</v>
      </c>
      <c r="E23" s="182">
        <v>109.6</v>
      </c>
      <c r="F23" s="182">
        <v>102.6</v>
      </c>
      <c r="G23" s="182">
        <v>101.5</v>
      </c>
      <c r="H23" s="182">
        <v>103.3</v>
      </c>
      <c r="I23" s="182">
        <v>108.6</v>
      </c>
      <c r="J23" s="182">
        <v>108.3</v>
      </c>
      <c r="K23" s="182">
        <v>109.9</v>
      </c>
      <c r="L23" s="182">
        <v>108.7</v>
      </c>
      <c r="M23" s="182">
        <v>106.1</v>
      </c>
      <c r="N23" s="182">
        <v>114.9</v>
      </c>
      <c r="O23" s="182">
        <v>107.9</v>
      </c>
      <c r="P23" s="183">
        <v>110.1</v>
      </c>
      <c r="Q23" s="70" t="s">
        <v>121</v>
      </c>
    </row>
    <row r="24" spans="1:17" s="184" customFormat="1" ht="22.5" customHeight="1">
      <c r="A24" s="69" t="s">
        <v>289</v>
      </c>
      <c r="B24" s="181">
        <v>105.4</v>
      </c>
      <c r="C24" s="182">
        <v>114.8</v>
      </c>
      <c r="D24" s="182">
        <v>115.2</v>
      </c>
      <c r="E24" s="182">
        <v>109.3</v>
      </c>
      <c r="F24" s="182">
        <v>103.2</v>
      </c>
      <c r="G24" s="182">
        <v>103</v>
      </c>
      <c r="H24" s="182">
        <v>103.3</v>
      </c>
      <c r="I24" s="182">
        <v>108.6</v>
      </c>
      <c r="J24" s="182">
        <v>108.3</v>
      </c>
      <c r="K24" s="182">
        <v>109.8</v>
      </c>
      <c r="L24" s="182">
        <v>109.5</v>
      </c>
      <c r="M24" s="182">
        <v>106.2</v>
      </c>
      <c r="N24" s="182">
        <v>114.7</v>
      </c>
      <c r="O24" s="182">
        <v>109.5</v>
      </c>
      <c r="P24" s="183">
        <v>111.8</v>
      </c>
      <c r="Q24" s="70" t="s">
        <v>122</v>
      </c>
    </row>
    <row r="25" spans="1:17" s="184" customFormat="1" ht="22.5" customHeight="1">
      <c r="A25" s="69" t="s">
        <v>290</v>
      </c>
      <c r="B25" s="181">
        <v>106.2</v>
      </c>
      <c r="C25" s="182">
        <v>118.7</v>
      </c>
      <c r="D25" s="182">
        <v>119.4</v>
      </c>
      <c r="E25" s="182">
        <v>110</v>
      </c>
      <c r="F25" s="182">
        <v>103.5</v>
      </c>
      <c r="G25" s="182">
        <v>103.9</v>
      </c>
      <c r="H25" s="182">
        <v>103.3</v>
      </c>
      <c r="I25" s="182">
        <v>108.4</v>
      </c>
      <c r="J25" s="182">
        <v>108.3</v>
      </c>
      <c r="K25" s="182">
        <v>108.8</v>
      </c>
      <c r="L25" s="182">
        <v>110.1</v>
      </c>
      <c r="M25" s="182">
        <v>106.2</v>
      </c>
      <c r="N25" s="182">
        <v>114.7</v>
      </c>
      <c r="O25" s="182">
        <v>109.9</v>
      </c>
      <c r="P25" s="183">
        <v>113.4</v>
      </c>
      <c r="Q25" s="70" t="s">
        <v>123</v>
      </c>
    </row>
    <row r="26" spans="1:17" s="184" customFormat="1" ht="22.5" customHeight="1">
      <c r="A26" s="69" t="s">
        <v>291</v>
      </c>
      <c r="B26" s="181">
        <v>106.2</v>
      </c>
      <c r="C26" s="182">
        <v>118.4</v>
      </c>
      <c r="D26" s="182">
        <v>118.9</v>
      </c>
      <c r="E26" s="182">
        <v>111.2</v>
      </c>
      <c r="F26" s="182">
        <v>103.1</v>
      </c>
      <c r="G26" s="182">
        <v>102.6</v>
      </c>
      <c r="H26" s="182">
        <v>103.3</v>
      </c>
      <c r="I26" s="182">
        <v>108.1</v>
      </c>
      <c r="J26" s="182">
        <v>108.3</v>
      </c>
      <c r="K26" s="182">
        <v>106.9</v>
      </c>
      <c r="L26" s="182">
        <v>110.6</v>
      </c>
      <c r="M26" s="182">
        <v>106.2</v>
      </c>
      <c r="N26" s="182">
        <v>115.9</v>
      </c>
      <c r="O26" s="182">
        <v>111</v>
      </c>
      <c r="P26" s="183">
        <v>114.2</v>
      </c>
      <c r="Q26" s="70" t="s">
        <v>124</v>
      </c>
    </row>
    <row r="27" spans="1:17" s="184" customFormat="1" ht="22.5" customHeight="1">
      <c r="A27" s="69" t="s">
        <v>292</v>
      </c>
      <c r="B27" s="181">
        <v>105.8</v>
      </c>
      <c r="C27" s="182">
        <v>115.7</v>
      </c>
      <c r="D27" s="182">
        <v>115.9</v>
      </c>
      <c r="E27" s="182">
        <v>112.8</v>
      </c>
      <c r="F27" s="182">
        <v>103.2</v>
      </c>
      <c r="G27" s="182">
        <v>102.9</v>
      </c>
      <c r="H27" s="182">
        <v>103.3</v>
      </c>
      <c r="I27" s="182">
        <v>109.8</v>
      </c>
      <c r="J27" s="182">
        <v>109.8</v>
      </c>
      <c r="K27" s="182">
        <v>109.8</v>
      </c>
      <c r="L27" s="182">
        <v>110.3</v>
      </c>
      <c r="M27" s="182">
        <v>106.3</v>
      </c>
      <c r="N27" s="182">
        <v>115.9</v>
      </c>
      <c r="O27" s="182">
        <v>110.8</v>
      </c>
      <c r="P27" s="183">
        <v>113</v>
      </c>
      <c r="Q27" s="70" t="s">
        <v>125</v>
      </c>
    </row>
    <row r="28" spans="1:17" s="184" customFormat="1" ht="22.5" customHeight="1">
      <c r="A28" s="46" t="s">
        <v>293</v>
      </c>
      <c r="B28" s="185">
        <v>105.8</v>
      </c>
      <c r="C28" s="186">
        <v>115.7</v>
      </c>
      <c r="D28" s="186">
        <v>115.9</v>
      </c>
      <c r="E28" s="186">
        <v>112.9</v>
      </c>
      <c r="F28" s="186">
        <v>103.2</v>
      </c>
      <c r="G28" s="186">
        <v>103</v>
      </c>
      <c r="H28" s="186">
        <v>103.3</v>
      </c>
      <c r="I28" s="186">
        <v>109.8</v>
      </c>
      <c r="J28" s="186">
        <v>109.8</v>
      </c>
      <c r="K28" s="186">
        <v>109.8</v>
      </c>
      <c r="L28" s="186">
        <v>110.1</v>
      </c>
      <c r="M28" s="186">
        <v>106.6</v>
      </c>
      <c r="N28" s="186">
        <v>115.9</v>
      </c>
      <c r="O28" s="186">
        <v>110.7</v>
      </c>
      <c r="P28" s="187">
        <v>112.2</v>
      </c>
      <c r="Q28" s="45" t="s">
        <v>126</v>
      </c>
    </row>
    <row r="29" spans="1:17" s="26" customFormat="1" ht="15.75" customHeight="1">
      <c r="A29" s="26" t="s">
        <v>298</v>
      </c>
      <c r="M29" s="27" t="s">
        <v>373</v>
      </c>
      <c r="O29" s="28"/>
      <c r="P29" s="29"/>
      <c r="Q29" s="27"/>
    </row>
    <row r="30" spans="1:13" s="23" customFormat="1" ht="15.75" customHeight="1">
      <c r="A30" s="23" t="s">
        <v>656</v>
      </c>
      <c r="B30" s="24"/>
      <c r="M30" s="30" t="s">
        <v>297</v>
      </c>
    </row>
    <row r="31" spans="1:19" s="26" customFormat="1" ht="15.75" customHeight="1">
      <c r="A31" s="30" t="s">
        <v>657</v>
      </c>
      <c r="B31" s="30"/>
      <c r="C31" s="30"/>
      <c r="D31" s="30"/>
      <c r="E31" s="30"/>
      <c r="F31" s="30"/>
      <c r="H31" s="30"/>
      <c r="I31" s="30"/>
      <c r="J31" s="30"/>
      <c r="K31" s="30"/>
      <c r="M31" s="30"/>
      <c r="N31" s="30"/>
      <c r="O31" s="30"/>
      <c r="P31" s="30"/>
      <c r="Q31" s="30"/>
      <c r="R31" s="30"/>
      <c r="S31" s="30"/>
    </row>
  </sheetData>
  <sheetProtection/>
  <mergeCells count="11">
    <mergeCell ref="L4:P4"/>
    <mergeCell ref="P5:P10"/>
    <mergeCell ref="E6:E8"/>
    <mergeCell ref="N7:N10"/>
    <mergeCell ref="O7:O10"/>
    <mergeCell ref="A1:Q1"/>
    <mergeCell ref="C3:E3"/>
    <mergeCell ref="F3:H3"/>
    <mergeCell ref="I3:K3"/>
    <mergeCell ref="L3:P3"/>
    <mergeCell ref="C4:E4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360" verticalDpi="36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1"/>
  <sheetViews>
    <sheetView zoomScalePageLayoutView="0" workbookViewId="0" topLeftCell="A10">
      <selection activeCell="M16" sqref="M16"/>
    </sheetView>
  </sheetViews>
  <sheetFormatPr defaultColWidth="8.88671875" defaultRowHeight="13.5"/>
  <cols>
    <col min="1" max="1" width="8.88671875" style="1" customWidth="1"/>
    <col min="2" max="2" width="8.4453125" style="1" customWidth="1"/>
    <col min="3" max="7" width="9.6640625" style="1" customWidth="1"/>
    <col min="8" max="8" width="10.4453125" style="1" customWidth="1"/>
    <col min="9" max="14" width="9.6640625" style="1" customWidth="1"/>
    <col min="15" max="15" width="11.3359375" style="1" customWidth="1"/>
    <col min="16" max="16384" width="8.88671875" style="1" customWidth="1"/>
  </cols>
  <sheetData>
    <row r="1" spans="1:17" ht="24" customHeight="1">
      <c r="A1" s="614" t="s">
        <v>251</v>
      </c>
      <c r="B1" s="614"/>
      <c r="C1" s="614"/>
      <c r="D1" s="614"/>
      <c r="E1" s="614"/>
      <c r="F1" s="614"/>
      <c r="G1" s="614"/>
      <c r="H1" s="614"/>
      <c r="I1" s="614"/>
      <c r="J1" s="614"/>
      <c r="K1" s="614"/>
      <c r="L1" s="614"/>
      <c r="M1" s="614"/>
      <c r="N1" s="614"/>
      <c r="O1" s="614"/>
      <c r="P1" s="201"/>
      <c r="Q1" s="201"/>
    </row>
    <row r="2" spans="13:17" s="22" customFormat="1" ht="18" customHeight="1">
      <c r="M2" s="621"/>
      <c r="N2" s="621"/>
      <c r="O2" s="31" t="s">
        <v>423</v>
      </c>
      <c r="Q2" s="22" t="s">
        <v>130</v>
      </c>
    </row>
    <row r="3" spans="1:15" s="2" customFormat="1" ht="18.75" customHeight="1">
      <c r="A3" s="104" t="s">
        <v>528</v>
      </c>
      <c r="B3" s="622" t="s">
        <v>529</v>
      </c>
      <c r="C3" s="622"/>
      <c r="D3" s="622"/>
      <c r="E3" s="622"/>
      <c r="F3" s="622"/>
      <c r="G3" s="622"/>
      <c r="H3" s="622"/>
      <c r="I3" s="622" t="s">
        <v>530</v>
      </c>
      <c r="J3" s="622"/>
      <c r="K3" s="622"/>
      <c r="L3" s="622"/>
      <c r="M3" s="622" t="s">
        <v>531</v>
      </c>
      <c r="N3" s="622"/>
      <c r="O3" s="4" t="s">
        <v>374</v>
      </c>
    </row>
    <row r="4" spans="1:15" s="2" customFormat="1" ht="18.75" customHeight="1">
      <c r="A4" s="5"/>
      <c r="B4" s="609" t="s">
        <v>532</v>
      </c>
      <c r="C4" s="617"/>
      <c r="D4" s="617"/>
      <c r="E4" s="617"/>
      <c r="F4" s="617"/>
      <c r="G4" s="617"/>
      <c r="H4" s="618"/>
      <c r="I4" s="106"/>
      <c r="K4" s="7"/>
      <c r="L4" s="8"/>
      <c r="M4" s="623" t="s">
        <v>533</v>
      </c>
      <c r="N4" s="623"/>
      <c r="O4" s="9"/>
    </row>
    <row r="5" spans="1:15" s="2" customFormat="1" ht="18.75" customHeight="1">
      <c r="A5" s="5" t="s">
        <v>534</v>
      </c>
      <c r="B5" s="10"/>
      <c r="C5" s="611" t="s">
        <v>535</v>
      </c>
      <c r="D5" s="611" t="s">
        <v>536</v>
      </c>
      <c r="E5" s="611" t="s">
        <v>537</v>
      </c>
      <c r="F5" s="611" t="s">
        <v>538</v>
      </c>
      <c r="G5" s="611" t="s">
        <v>539</v>
      </c>
      <c r="H5" s="611" t="s">
        <v>540</v>
      </c>
      <c r="I5" s="10"/>
      <c r="J5" s="112" t="s">
        <v>541</v>
      </c>
      <c r="K5" s="112" t="s">
        <v>542</v>
      </c>
      <c r="L5" s="112" t="s">
        <v>543</v>
      </c>
      <c r="M5" s="10"/>
      <c r="N5" s="112" t="s">
        <v>544</v>
      </c>
      <c r="O5" s="9" t="s">
        <v>545</v>
      </c>
    </row>
    <row r="6" spans="1:15" s="2" customFormat="1" ht="18.75" customHeight="1">
      <c r="A6" s="5"/>
      <c r="B6" s="10"/>
      <c r="C6" s="619"/>
      <c r="D6" s="612"/>
      <c r="E6" s="619"/>
      <c r="F6" s="612"/>
      <c r="G6" s="619"/>
      <c r="H6" s="619"/>
      <c r="I6" s="10"/>
      <c r="J6" s="10" t="s">
        <v>546</v>
      </c>
      <c r="K6" s="612" t="s">
        <v>547</v>
      </c>
      <c r="L6" s="612" t="s">
        <v>548</v>
      </c>
      <c r="M6" s="10"/>
      <c r="N6" s="612" t="s">
        <v>549</v>
      </c>
      <c r="O6" s="9"/>
    </row>
    <row r="7" spans="1:15" s="2" customFormat="1" ht="18.75" customHeight="1">
      <c r="A7" s="5" t="s">
        <v>550</v>
      </c>
      <c r="B7" s="10"/>
      <c r="C7" s="619"/>
      <c r="D7" s="612"/>
      <c r="E7" s="619"/>
      <c r="F7" s="612"/>
      <c r="G7" s="619"/>
      <c r="H7" s="612" t="s">
        <v>551</v>
      </c>
      <c r="I7" s="10"/>
      <c r="J7" s="612" t="s">
        <v>552</v>
      </c>
      <c r="K7" s="612"/>
      <c r="L7" s="619"/>
      <c r="M7" s="10"/>
      <c r="N7" s="619"/>
      <c r="O7" s="9" t="s">
        <v>553</v>
      </c>
    </row>
    <row r="8" spans="1:15" s="2" customFormat="1" ht="18.75" customHeight="1">
      <c r="A8" s="5"/>
      <c r="B8" s="10"/>
      <c r="C8" s="619"/>
      <c r="D8" s="612"/>
      <c r="E8" s="619"/>
      <c r="F8" s="612"/>
      <c r="G8" s="619"/>
      <c r="H8" s="612"/>
      <c r="I8" s="10"/>
      <c r="J8" s="619"/>
      <c r="K8" s="10"/>
      <c r="L8" s="10" t="s">
        <v>554</v>
      </c>
      <c r="M8" s="10"/>
      <c r="N8" s="10"/>
      <c r="O8" s="9"/>
    </row>
    <row r="9" spans="1:15" s="2" customFormat="1" ht="18.75" customHeight="1">
      <c r="A9" s="5"/>
      <c r="B9" s="10"/>
      <c r="C9" s="619"/>
      <c r="D9" s="612"/>
      <c r="E9" s="619"/>
      <c r="F9" s="612"/>
      <c r="G9" s="619"/>
      <c r="H9" s="612"/>
      <c r="I9" s="10"/>
      <c r="J9" s="619"/>
      <c r="K9" s="11"/>
      <c r="L9" s="10"/>
      <c r="M9" s="10"/>
      <c r="N9" s="10"/>
      <c r="O9" s="12"/>
    </row>
    <row r="10" spans="1:15" s="2" customFormat="1" ht="18.75" customHeight="1">
      <c r="A10" s="8"/>
      <c r="B10" s="13"/>
      <c r="C10" s="620"/>
      <c r="D10" s="613"/>
      <c r="E10" s="620"/>
      <c r="F10" s="613"/>
      <c r="G10" s="620"/>
      <c r="H10" s="613"/>
      <c r="I10" s="13"/>
      <c r="J10" s="620"/>
      <c r="K10" s="13"/>
      <c r="L10" s="13"/>
      <c r="M10" s="13"/>
      <c r="N10" s="13"/>
      <c r="O10" s="14"/>
    </row>
    <row r="11" spans="1:15" s="2" customFormat="1" ht="22.5" customHeight="1">
      <c r="A11" s="104" t="s">
        <v>555</v>
      </c>
      <c r="B11" s="188">
        <v>42.8</v>
      </c>
      <c r="C11" s="189">
        <v>7.2</v>
      </c>
      <c r="D11" s="189">
        <v>3.7</v>
      </c>
      <c r="E11" s="189">
        <v>12</v>
      </c>
      <c r="F11" s="189">
        <v>4.4</v>
      </c>
      <c r="G11" s="189">
        <v>2.7</v>
      </c>
      <c r="H11" s="189">
        <v>12.8</v>
      </c>
      <c r="I11" s="189">
        <v>68.4</v>
      </c>
      <c r="J11" s="189">
        <v>27.3</v>
      </c>
      <c r="K11" s="189">
        <v>33.4</v>
      </c>
      <c r="L11" s="189">
        <v>7.7</v>
      </c>
      <c r="M11" s="189">
        <v>131.2</v>
      </c>
      <c r="N11" s="190">
        <v>30.3</v>
      </c>
      <c r="O11" s="103" t="s">
        <v>556</v>
      </c>
    </row>
    <row r="12" spans="1:15" s="174" customFormat="1" ht="22.5" customHeight="1">
      <c r="A12" s="69" t="s">
        <v>276</v>
      </c>
      <c r="B12" s="171">
        <v>94.487</v>
      </c>
      <c r="C12" s="172">
        <v>91.267</v>
      </c>
      <c r="D12" s="172">
        <v>90.325</v>
      </c>
      <c r="E12" s="172">
        <v>100.243</v>
      </c>
      <c r="F12" s="172">
        <v>95.658</v>
      </c>
      <c r="G12" s="172">
        <v>96.775</v>
      </c>
      <c r="H12" s="172">
        <v>89.226</v>
      </c>
      <c r="I12" s="172">
        <v>96.083</v>
      </c>
      <c r="J12" s="172">
        <v>98.277</v>
      </c>
      <c r="K12" s="172">
        <v>94.201</v>
      </c>
      <c r="L12" s="172">
        <v>96.606</v>
      </c>
      <c r="M12" s="172">
        <v>98.831</v>
      </c>
      <c r="N12" s="173">
        <v>97.592</v>
      </c>
      <c r="O12" s="70" t="s">
        <v>276</v>
      </c>
    </row>
    <row r="13" spans="1:15" s="174" customFormat="1" ht="22.5" customHeight="1">
      <c r="A13" s="69" t="s">
        <v>277</v>
      </c>
      <c r="B13" s="171">
        <v>99.102</v>
      </c>
      <c r="C13" s="172">
        <v>98.372</v>
      </c>
      <c r="D13" s="172">
        <v>98.192</v>
      </c>
      <c r="E13" s="172">
        <v>102.945</v>
      </c>
      <c r="F13" s="172">
        <v>98.517</v>
      </c>
      <c r="G13" s="172">
        <v>98.716</v>
      </c>
      <c r="H13" s="172">
        <v>93.789</v>
      </c>
      <c r="I13" s="172">
        <v>98.252</v>
      </c>
      <c r="J13" s="172">
        <v>99.356</v>
      </c>
      <c r="K13" s="172">
        <v>97.773</v>
      </c>
      <c r="L13" s="172">
        <v>96.998</v>
      </c>
      <c r="M13" s="172">
        <v>94.682</v>
      </c>
      <c r="N13" s="173">
        <v>98.361</v>
      </c>
      <c r="O13" s="70" t="s">
        <v>277</v>
      </c>
    </row>
    <row r="14" spans="1:15" s="174" customFormat="1" ht="22.5" customHeight="1">
      <c r="A14" s="69" t="s">
        <v>280</v>
      </c>
      <c r="B14" s="171">
        <v>100</v>
      </c>
      <c r="C14" s="172">
        <v>100</v>
      </c>
      <c r="D14" s="172">
        <v>100</v>
      </c>
      <c r="E14" s="172">
        <v>100</v>
      </c>
      <c r="F14" s="172">
        <v>100</v>
      </c>
      <c r="G14" s="172">
        <v>100</v>
      </c>
      <c r="H14" s="172">
        <v>100</v>
      </c>
      <c r="I14" s="172">
        <v>100</v>
      </c>
      <c r="J14" s="172">
        <v>100</v>
      </c>
      <c r="K14" s="172">
        <v>100</v>
      </c>
      <c r="L14" s="172">
        <v>100</v>
      </c>
      <c r="M14" s="172">
        <v>100</v>
      </c>
      <c r="N14" s="173">
        <v>100</v>
      </c>
      <c r="O14" s="70" t="s">
        <v>280</v>
      </c>
    </row>
    <row r="15" spans="1:15" s="174" customFormat="1" ht="22.5" customHeight="1">
      <c r="A15" s="69" t="s">
        <v>443</v>
      </c>
      <c r="B15" s="171">
        <v>103.7</v>
      </c>
      <c r="C15" s="172">
        <v>105.1</v>
      </c>
      <c r="D15" s="172">
        <v>106.4</v>
      </c>
      <c r="E15" s="172">
        <v>98.8</v>
      </c>
      <c r="F15" s="172">
        <v>110.4</v>
      </c>
      <c r="G15" s="172">
        <v>101.7</v>
      </c>
      <c r="H15" s="172">
        <v>105</v>
      </c>
      <c r="I15" s="172">
        <v>101.2</v>
      </c>
      <c r="J15" s="172">
        <v>100.6</v>
      </c>
      <c r="K15" s="172">
        <v>101.7</v>
      </c>
      <c r="L15" s="172">
        <v>101.4</v>
      </c>
      <c r="M15" s="172">
        <v>106.6</v>
      </c>
      <c r="N15" s="173">
        <v>100.7</v>
      </c>
      <c r="O15" s="70" t="s">
        <v>443</v>
      </c>
    </row>
    <row r="16" spans="1:15" s="180" customFormat="1" ht="22.5" customHeight="1">
      <c r="A16" s="175" t="s">
        <v>557</v>
      </c>
      <c r="B16" s="191">
        <v>106.2</v>
      </c>
      <c r="C16" s="192">
        <v>108.3</v>
      </c>
      <c r="D16" s="192">
        <v>109.2</v>
      </c>
      <c r="E16" s="192">
        <v>100.4</v>
      </c>
      <c r="F16" s="192">
        <v>112</v>
      </c>
      <c r="G16" s="192">
        <v>104.3</v>
      </c>
      <c r="H16" s="192">
        <v>108.1</v>
      </c>
      <c r="I16" s="192">
        <v>102</v>
      </c>
      <c r="J16" s="192">
        <v>99.6</v>
      </c>
      <c r="K16" s="192">
        <v>103.4</v>
      </c>
      <c r="L16" s="192">
        <v>104.7</v>
      </c>
      <c r="M16" s="192">
        <v>108.8</v>
      </c>
      <c r="N16" s="193">
        <v>100.5</v>
      </c>
      <c r="O16" s="179" t="s">
        <v>557</v>
      </c>
    </row>
    <row r="17" spans="1:15" s="184" customFormat="1" ht="22.5" customHeight="1">
      <c r="A17" s="69" t="s">
        <v>282</v>
      </c>
      <c r="B17" s="194">
        <v>106</v>
      </c>
      <c r="C17" s="195">
        <v>107</v>
      </c>
      <c r="D17" s="195">
        <v>107.3</v>
      </c>
      <c r="E17" s="195">
        <v>100.1</v>
      </c>
      <c r="F17" s="195">
        <v>111.6</v>
      </c>
      <c r="G17" s="195">
        <v>103.1</v>
      </c>
      <c r="H17" s="195">
        <v>109.4</v>
      </c>
      <c r="I17" s="195">
        <v>102.1</v>
      </c>
      <c r="J17" s="195">
        <v>100.3</v>
      </c>
      <c r="K17" s="195">
        <v>103.3</v>
      </c>
      <c r="L17" s="195">
        <v>103.7</v>
      </c>
      <c r="M17" s="195">
        <v>108.3</v>
      </c>
      <c r="N17" s="196">
        <v>101.2</v>
      </c>
      <c r="O17" s="70" t="s">
        <v>115</v>
      </c>
    </row>
    <row r="18" spans="1:15" s="184" customFormat="1" ht="22.5" customHeight="1">
      <c r="A18" s="69" t="s">
        <v>283</v>
      </c>
      <c r="B18" s="194">
        <v>105.3</v>
      </c>
      <c r="C18" s="195">
        <v>107</v>
      </c>
      <c r="D18" s="195">
        <v>107.3</v>
      </c>
      <c r="E18" s="195">
        <v>99.4</v>
      </c>
      <c r="F18" s="195">
        <v>111.2</v>
      </c>
      <c r="G18" s="195">
        <v>103.1</v>
      </c>
      <c r="H18" s="195">
        <v>107.5</v>
      </c>
      <c r="I18" s="195">
        <v>102.4</v>
      </c>
      <c r="J18" s="195">
        <v>101</v>
      </c>
      <c r="K18" s="195">
        <v>103.3</v>
      </c>
      <c r="L18" s="195">
        <v>103.7</v>
      </c>
      <c r="M18" s="195">
        <v>108.9</v>
      </c>
      <c r="N18" s="196">
        <v>101.1</v>
      </c>
      <c r="O18" s="70" t="s">
        <v>116</v>
      </c>
    </row>
    <row r="19" spans="1:15" s="184" customFormat="1" ht="22.5" customHeight="1">
      <c r="A19" s="69" t="s">
        <v>284</v>
      </c>
      <c r="B19" s="194">
        <v>106</v>
      </c>
      <c r="C19" s="195">
        <v>107.1</v>
      </c>
      <c r="D19" s="195">
        <v>109.6</v>
      </c>
      <c r="E19" s="195">
        <v>100.1</v>
      </c>
      <c r="F19" s="195">
        <v>111.6</v>
      </c>
      <c r="G19" s="195">
        <v>103.2</v>
      </c>
      <c r="H19" s="195">
        <v>108.7</v>
      </c>
      <c r="I19" s="195">
        <v>102.4</v>
      </c>
      <c r="J19" s="195">
        <v>101</v>
      </c>
      <c r="K19" s="195">
        <v>103.3</v>
      </c>
      <c r="L19" s="195">
        <v>103.7</v>
      </c>
      <c r="M19" s="195">
        <v>110</v>
      </c>
      <c r="N19" s="196">
        <v>100.5</v>
      </c>
      <c r="O19" s="70" t="s">
        <v>117</v>
      </c>
    </row>
    <row r="20" spans="1:15" s="184" customFormat="1" ht="22.5" customHeight="1">
      <c r="A20" s="69" t="s">
        <v>285</v>
      </c>
      <c r="B20" s="194">
        <v>106.1</v>
      </c>
      <c r="C20" s="195">
        <v>107</v>
      </c>
      <c r="D20" s="195">
        <v>109.6</v>
      </c>
      <c r="E20" s="195">
        <v>99.8</v>
      </c>
      <c r="F20" s="195">
        <v>112.2</v>
      </c>
      <c r="G20" s="195">
        <v>103.2</v>
      </c>
      <c r="H20" s="195">
        <v>109.1</v>
      </c>
      <c r="I20" s="195">
        <v>101.7</v>
      </c>
      <c r="J20" s="195">
        <v>98.7</v>
      </c>
      <c r="K20" s="195">
        <v>103.5</v>
      </c>
      <c r="L20" s="195">
        <v>104.7</v>
      </c>
      <c r="M20" s="195">
        <v>110.3</v>
      </c>
      <c r="N20" s="196">
        <v>100.3</v>
      </c>
      <c r="O20" s="70" t="s">
        <v>118</v>
      </c>
    </row>
    <row r="21" spans="1:15" s="184" customFormat="1" ht="22.5" customHeight="1">
      <c r="A21" s="69" t="s">
        <v>286</v>
      </c>
      <c r="B21" s="194">
        <v>106.5</v>
      </c>
      <c r="C21" s="195">
        <v>107.3</v>
      </c>
      <c r="D21" s="195">
        <v>109.5</v>
      </c>
      <c r="E21" s="195">
        <v>100.7</v>
      </c>
      <c r="F21" s="195">
        <v>111.9</v>
      </c>
      <c r="G21" s="195">
        <v>103.2</v>
      </c>
      <c r="H21" s="195">
        <v>109.5</v>
      </c>
      <c r="I21" s="195">
        <v>102.1</v>
      </c>
      <c r="J21" s="195">
        <v>99.6</v>
      </c>
      <c r="K21" s="195">
        <v>103.6</v>
      </c>
      <c r="L21" s="195">
        <v>104.7</v>
      </c>
      <c r="M21" s="195">
        <v>110.1</v>
      </c>
      <c r="N21" s="196">
        <v>100.6</v>
      </c>
      <c r="O21" s="70" t="s">
        <v>119</v>
      </c>
    </row>
    <row r="22" spans="1:15" s="184" customFormat="1" ht="22.5" customHeight="1">
      <c r="A22" s="69" t="s">
        <v>287</v>
      </c>
      <c r="B22" s="194">
        <v>106.6</v>
      </c>
      <c r="C22" s="195">
        <v>107.3</v>
      </c>
      <c r="D22" s="195">
        <v>109.5</v>
      </c>
      <c r="E22" s="195">
        <v>100.6</v>
      </c>
      <c r="F22" s="195">
        <v>112.3</v>
      </c>
      <c r="G22" s="195">
        <v>103.2</v>
      </c>
      <c r="H22" s="195">
        <v>109.9</v>
      </c>
      <c r="I22" s="195">
        <v>102.2</v>
      </c>
      <c r="J22" s="195">
        <v>99.7</v>
      </c>
      <c r="K22" s="195">
        <v>103.6</v>
      </c>
      <c r="L22" s="195">
        <v>104.7</v>
      </c>
      <c r="M22" s="195">
        <v>108.4</v>
      </c>
      <c r="N22" s="196">
        <v>100.6</v>
      </c>
      <c r="O22" s="70" t="s">
        <v>120</v>
      </c>
    </row>
    <row r="23" spans="1:15" s="184" customFormat="1" ht="22.5" customHeight="1">
      <c r="A23" s="69" t="s">
        <v>288</v>
      </c>
      <c r="B23" s="194">
        <v>106.2</v>
      </c>
      <c r="C23" s="195">
        <v>109.2</v>
      </c>
      <c r="D23" s="195">
        <v>109.3</v>
      </c>
      <c r="E23" s="195">
        <v>100.7</v>
      </c>
      <c r="F23" s="195">
        <v>110.6</v>
      </c>
      <c r="G23" s="195">
        <v>105.3</v>
      </c>
      <c r="H23" s="195">
        <v>107.6</v>
      </c>
      <c r="I23" s="195">
        <v>101.6</v>
      </c>
      <c r="J23" s="195">
        <v>98.6</v>
      </c>
      <c r="K23" s="195">
        <v>103.4</v>
      </c>
      <c r="L23" s="195">
        <v>104.2</v>
      </c>
      <c r="M23" s="195">
        <v>107</v>
      </c>
      <c r="N23" s="196">
        <v>100.8</v>
      </c>
      <c r="O23" s="70" t="s">
        <v>121</v>
      </c>
    </row>
    <row r="24" spans="1:15" s="184" customFormat="1" ht="22.5" customHeight="1">
      <c r="A24" s="69" t="s">
        <v>289</v>
      </c>
      <c r="B24" s="194">
        <v>106</v>
      </c>
      <c r="C24" s="195">
        <v>109.3</v>
      </c>
      <c r="D24" s="195">
        <v>109.6</v>
      </c>
      <c r="E24" s="195">
        <v>99.9</v>
      </c>
      <c r="F24" s="195">
        <v>111.6</v>
      </c>
      <c r="G24" s="195">
        <v>105.4</v>
      </c>
      <c r="H24" s="195">
        <v>106.9</v>
      </c>
      <c r="I24" s="195">
        <v>101.3</v>
      </c>
      <c r="J24" s="195">
        <v>97.6</v>
      </c>
      <c r="K24" s="195">
        <v>103.4</v>
      </c>
      <c r="L24" s="195">
        <v>105.4</v>
      </c>
      <c r="M24" s="195">
        <v>109.4</v>
      </c>
      <c r="N24" s="196">
        <v>101</v>
      </c>
      <c r="O24" s="70" t="s">
        <v>122</v>
      </c>
    </row>
    <row r="25" spans="1:15" s="184" customFormat="1" ht="22.5" customHeight="1">
      <c r="A25" s="69" t="s">
        <v>290</v>
      </c>
      <c r="B25" s="194">
        <v>106.6</v>
      </c>
      <c r="C25" s="195">
        <v>109.5</v>
      </c>
      <c r="D25" s="195">
        <v>109.6</v>
      </c>
      <c r="E25" s="195">
        <v>101.4</v>
      </c>
      <c r="F25" s="195">
        <v>111.4</v>
      </c>
      <c r="G25" s="195">
        <v>105.5</v>
      </c>
      <c r="H25" s="195">
        <v>107.5</v>
      </c>
      <c r="I25" s="195">
        <v>102</v>
      </c>
      <c r="J25" s="195">
        <v>99.4</v>
      </c>
      <c r="K25" s="195">
        <v>103.4</v>
      </c>
      <c r="L25" s="195">
        <v>105.4</v>
      </c>
      <c r="M25" s="195">
        <v>108.9</v>
      </c>
      <c r="N25" s="196">
        <v>99.6</v>
      </c>
      <c r="O25" s="70" t="s">
        <v>123</v>
      </c>
    </row>
    <row r="26" spans="1:15" s="184" customFormat="1" ht="22.5" customHeight="1">
      <c r="A26" s="69" t="s">
        <v>291</v>
      </c>
      <c r="B26" s="194">
        <v>106.1</v>
      </c>
      <c r="C26" s="195">
        <v>109.5</v>
      </c>
      <c r="D26" s="195">
        <v>109.6</v>
      </c>
      <c r="E26" s="195">
        <v>101</v>
      </c>
      <c r="F26" s="195">
        <v>111.4</v>
      </c>
      <c r="G26" s="195">
        <v>105.5</v>
      </c>
      <c r="H26" s="195">
        <v>106.3</v>
      </c>
      <c r="I26" s="195">
        <v>102</v>
      </c>
      <c r="J26" s="195">
        <v>99.4</v>
      </c>
      <c r="K26" s="195">
        <v>103.4</v>
      </c>
      <c r="L26" s="195">
        <v>105.4</v>
      </c>
      <c r="M26" s="195">
        <v>108.7</v>
      </c>
      <c r="N26" s="196">
        <v>99.6</v>
      </c>
      <c r="O26" s="70" t="s">
        <v>124</v>
      </c>
    </row>
    <row r="27" spans="1:15" s="184" customFormat="1" ht="22.5" customHeight="1">
      <c r="A27" s="69" t="s">
        <v>292</v>
      </c>
      <c r="B27" s="194">
        <v>106.8</v>
      </c>
      <c r="C27" s="195">
        <v>109.5</v>
      </c>
      <c r="D27" s="195">
        <v>109.6</v>
      </c>
      <c r="E27" s="195">
        <v>101</v>
      </c>
      <c r="F27" s="195">
        <v>114.1</v>
      </c>
      <c r="G27" s="195">
        <v>105.5</v>
      </c>
      <c r="H27" s="195">
        <v>107.7</v>
      </c>
      <c r="I27" s="195">
        <v>102.1</v>
      </c>
      <c r="J27" s="195">
        <v>99.7</v>
      </c>
      <c r="K27" s="195">
        <v>103.4</v>
      </c>
      <c r="L27" s="195">
        <v>105.4</v>
      </c>
      <c r="M27" s="195">
        <v>108.1</v>
      </c>
      <c r="N27" s="196">
        <v>100.4</v>
      </c>
      <c r="O27" s="70" t="s">
        <v>125</v>
      </c>
    </row>
    <row r="28" spans="1:17" s="184" customFormat="1" ht="22.5" customHeight="1">
      <c r="A28" s="46" t="s">
        <v>293</v>
      </c>
      <c r="B28" s="197">
        <v>106.3</v>
      </c>
      <c r="C28" s="198">
        <v>109.5</v>
      </c>
      <c r="D28" s="198">
        <v>109.6</v>
      </c>
      <c r="E28" s="198">
        <v>100.4</v>
      </c>
      <c r="F28" s="198">
        <v>114</v>
      </c>
      <c r="G28" s="198">
        <v>105.5</v>
      </c>
      <c r="H28" s="198">
        <v>106.7</v>
      </c>
      <c r="I28" s="198">
        <v>102.1</v>
      </c>
      <c r="J28" s="198">
        <v>99.7</v>
      </c>
      <c r="K28" s="198">
        <v>103.4</v>
      </c>
      <c r="L28" s="198">
        <v>105.4</v>
      </c>
      <c r="M28" s="198">
        <v>108</v>
      </c>
      <c r="N28" s="199">
        <v>100.5</v>
      </c>
      <c r="O28" s="45" t="s">
        <v>126</v>
      </c>
      <c r="P28" s="200"/>
      <c r="Q28" s="200"/>
    </row>
    <row r="29" spans="1:17" s="26" customFormat="1" ht="15.75" customHeight="1">
      <c r="A29" s="26" t="s">
        <v>298</v>
      </c>
      <c r="K29" s="27" t="s">
        <v>373</v>
      </c>
      <c r="M29" s="27"/>
      <c r="O29" s="28"/>
      <c r="P29" s="29"/>
      <c r="Q29" s="27"/>
    </row>
    <row r="30" spans="1:13" s="23" customFormat="1" ht="15.75" customHeight="1">
      <c r="A30" s="23" t="s">
        <v>656</v>
      </c>
      <c r="B30" s="24"/>
      <c r="K30" s="30" t="s">
        <v>297</v>
      </c>
      <c r="M30" s="30"/>
    </row>
    <row r="31" spans="1:19" s="26" customFormat="1" ht="15.75" customHeight="1">
      <c r="A31" s="30" t="s">
        <v>657</v>
      </c>
      <c r="B31" s="30"/>
      <c r="C31" s="30"/>
      <c r="D31" s="30"/>
      <c r="E31" s="30"/>
      <c r="F31" s="30"/>
      <c r="H31" s="30"/>
      <c r="I31" s="30"/>
      <c r="J31" s="30"/>
      <c r="K31" s="30"/>
      <c r="M31" s="30"/>
      <c r="N31" s="30"/>
      <c r="O31" s="30"/>
      <c r="P31" s="30"/>
      <c r="Q31" s="30"/>
      <c r="R31" s="30"/>
      <c r="S31" s="30"/>
    </row>
  </sheetData>
  <sheetProtection/>
  <mergeCells count="18">
    <mergeCell ref="K6:K7"/>
    <mergeCell ref="A1:O1"/>
    <mergeCell ref="M2:N2"/>
    <mergeCell ref="B3:H3"/>
    <mergeCell ref="I3:L3"/>
    <mergeCell ref="M3:N3"/>
    <mergeCell ref="B4:H4"/>
    <mergeCell ref="M4:N4"/>
    <mergeCell ref="L6:L7"/>
    <mergeCell ref="C5:C10"/>
    <mergeCell ref="D5:D10"/>
    <mergeCell ref="E5:E10"/>
    <mergeCell ref="F5:F10"/>
    <mergeCell ref="N6:N7"/>
    <mergeCell ref="H7:H10"/>
    <mergeCell ref="J7:J10"/>
    <mergeCell ref="G5:G10"/>
    <mergeCell ref="H5:H6"/>
  </mergeCells>
  <printOptions horizontalCentered="1" verticalCentered="1"/>
  <pageMargins left="0.25" right="0.2" top="0.3937007874015748" bottom="0.3937007874015748" header="0.5118110236220472" footer="0.5118110236220472"/>
  <pageSetup horizontalDpi="360" verticalDpi="36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0"/>
  <sheetViews>
    <sheetView zoomScalePageLayoutView="0" workbookViewId="0" topLeftCell="A1">
      <selection activeCell="C18" sqref="C18"/>
    </sheetView>
  </sheetViews>
  <sheetFormatPr defaultColWidth="8.88671875" defaultRowHeight="13.5"/>
  <cols>
    <col min="1" max="1" width="8.88671875" style="1" customWidth="1"/>
    <col min="2" max="2" width="12.4453125" style="1" customWidth="1"/>
    <col min="3" max="3" width="9.99609375" style="16" customWidth="1"/>
    <col min="4" max="6" width="9.99609375" style="1" customWidth="1"/>
    <col min="7" max="7" width="12.4453125" style="1" customWidth="1"/>
    <col min="8" max="8" width="9.99609375" style="1" customWidth="1"/>
    <col min="9" max="9" width="11.88671875" style="1" customWidth="1"/>
    <col min="10" max="10" width="11.99609375" style="1" customWidth="1"/>
    <col min="11" max="11" width="12.5546875" style="1" customWidth="1"/>
    <col min="12" max="14" width="9.99609375" style="1" customWidth="1"/>
    <col min="15" max="15" width="15.88671875" style="1" customWidth="1"/>
    <col min="16" max="16384" width="8.88671875" style="1" customWidth="1"/>
  </cols>
  <sheetData>
    <row r="1" spans="1:16" ht="23.25">
      <c r="A1" s="614" t="s">
        <v>249</v>
      </c>
      <c r="B1" s="614"/>
      <c r="C1" s="614"/>
      <c r="D1" s="614"/>
      <c r="E1" s="614"/>
      <c r="F1" s="614"/>
      <c r="G1" s="614"/>
      <c r="H1" s="614"/>
      <c r="I1" s="614"/>
      <c r="J1" s="614"/>
      <c r="K1" s="614"/>
      <c r="L1" s="614"/>
      <c r="M1" s="614"/>
      <c r="N1" s="614"/>
      <c r="O1" s="614"/>
      <c r="P1" s="201"/>
    </row>
    <row r="2" s="213" customFormat="1" ht="18" customHeight="1">
      <c r="O2" s="31" t="s">
        <v>423</v>
      </c>
    </row>
    <row r="3" spans="1:15" s="2" customFormat="1" ht="44.25" customHeight="1">
      <c r="A3" s="104" t="s">
        <v>528</v>
      </c>
      <c r="B3" s="624" t="s">
        <v>558</v>
      </c>
      <c r="C3" s="604"/>
      <c r="D3" s="608" t="s">
        <v>559</v>
      </c>
      <c r="E3" s="615"/>
      <c r="F3" s="615"/>
      <c r="G3" s="616"/>
      <c r="H3" s="622" t="s">
        <v>560</v>
      </c>
      <c r="I3" s="622"/>
      <c r="J3" s="622"/>
      <c r="K3" s="622"/>
      <c r="L3" s="622"/>
      <c r="M3" s="622"/>
      <c r="N3" s="622"/>
      <c r="O3" s="4" t="s">
        <v>556</v>
      </c>
    </row>
    <row r="4" spans="1:15" s="2" customFormat="1" ht="18" customHeight="1">
      <c r="A4" s="5" t="s">
        <v>534</v>
      </c>
      <c r="B4" s="20" t="s">
        <v>561</v>
      </c>
      <c r="C4" s="112" t="s">
        <v>562</v>
      </c>
      <c r="D4" s="10"/>
      <c r="E4" s="112" t="s">
        <v>563</v>
      </c>
      <c r="F4" s="611" t="s">
        <v>564</v>
      </c>
      <c r="G4" s="112" t="s">
        <v>565</v>
      </c>
      <c r="H4" s="10"/>
      <c r="I4" s="611" t="s">
        <v>566</v>
      </c>
      <c r="J4" s="611" t="s">
        <v>567</v>
      </c>
      <c r="K4" s="625" t="s">
        <v>568</v>
      </c>
      <c r="L4" s="611" t="s">
        <v>569</v>
      </c>
      <c r="M4" s="611" t="s">
        <v>570</v>
      </c>
      <c r="N4" s="611" t="s">
        <v>571</v>
      </c>
      <c r="O4" s="9" t="s">
        <v>545</v>
      </c>
    </row>
    <row r="5" spans="1:15" s="2" customFormat="1" ht="18" customHeight="1">
      <c r="A5" s="5"/>
      <c r="B5" s="628" t="s">
        <v>572</v>
      </c>
      <c r="C5" s="612" t="s">
        <v>573</v>
      </c>
      <c r="D5" s="10"/>
      <c r="E5" s="10" t="s">
        <v>574</v>
      </c>
      <c r="F5" s="612"/>
      <c r="G5" s="612" t="s">
        <v>575</v>
      </c>
      <c r="H5" s="10"/>
      <c r="I5" s="612"/>
      <c r="J5" s="612"/>
      <c r="K5" s="626"/>
      <c r="L5" s="619"/>
      <c r="M5" s="619"/>
      <c r="N5" s="619"/>
      <c r="O5" s="9"/>
    </row>
    <row r="6" spans="1:15" s="2" customFormat="1" ht="18" customHeight="1">
      <c r="A6" s="5" t="s">
        <v>550</v>
      </c>
      <c r="B6" s="623"/>
      <c r="C6" s="619"/>
      <c r="D6" s="10"/>
      <c r="E6" s="10" t="s">
        <v>576</v>
      </c>
      <c r="F6" s="612"/>
      <c r="G6" s="619"/>
      <c r="H6" s="10"/>
      <c r="I6" s="612"/>
      <c r="J6" s="612"/>
      <c r="K6" s="626"/>
      <c r="L6" s="619"/>
      <c r="M6" s="619"/>
      <c r="N6" s="619"/>
      <c r="O6" s="9" t="s">
        <v>553</v>
      </c>
    </row>
    <row r="7" spans="1:15" s="2" customFormat="1" ht="18" customHeight="1">
      <c r="A7" s="5"/>
      <c r="B7" s="623"/>
      <c r="C7" s="10"/>
      <c r="D7" s="10"/>
      <c r="E7" s="10"/>
      <c r="F7" s="612"/>
      <c r="G7" s="10"/>
      <c r="H7" s="10"/>
      <c r="I7" s="612"/>
      <c r="J7" s="612"/>
      <c r="K7" s="626"/>
      <c r="L7" s="619"/>
      <c r="M7" s="619"/>
      <c r="N7" s="10"/>
      <c r="O7" s="9"/>
    </row>
    <row r="8" spans="1:15" s="2" customFormat="1" ht="18" customHeight="1">
      <c r="A8" s="5"/>
      <c r="B8" s="5"/>
      <c r="C8" s="10"/>
      <c r="D8" s="10"/>
      <c r="E8" s="11"/>
      <c r="F8" s="11"/>
      <c r="G8" s="10"/>
      <c r="H8" s="10"/>
      <c r="I8" s="612"/>
      <c r="J8" s="612"/>
      <c r="K8" s="626"/>
      <c r="L8" s="619"/>
      <c r="M8" s="619"/>
      <c r="N8" s="10"/>
      <c r="O8" s="12"/>
    </row>
    <row r="9" spans="1:15" s="2" customFormat="1" ht="29.25" customHeight="1">
      <c r="A9" s="8"/>
      <c r="B9" s="8"/>
      <c r="C9" s="13"/>
      <c r="D9" s="13"/>
      <c r="E9" s="13"/>
      <c r="F9" s="13"/>
      <c r="G9" s="13"/>
      <c r="H9" s="13"/>
      <c r="I9" s="613"/>
      <c r="J9" s="13"/>
      <c r="K9" s="627"/>
      <c r="L9" s="13"/>
      <c r="M9" s="13"/>
      <c r="N9" s="13"/>
      <c r="O9" s="14"/>
    </row>
    <row r="10" spans="1:15" s="2" customFormat="1" ht="22.5" customHeight="1">
      <c r="A10" s="104" t="s">
        <v>555</v>
      </c>
      <c r="B10" s="188">
        <v>70.2</v>
      </c>
      <c r="C10" s="189">
        <v>30.7</v>
      </c>
      <c r="D10" s="189">
        <v>61.9</v>
      </c>
      <c r="E10" s="189">
        <v>0.1</v>
      </c>
      <c r="F10" s="189">
        <v>0.7</v>
      </c>
      <c r="G10" s="189">
        <v>61.1</v>
      </c>
      <c r="H10" s="189">
        <v>53.6</v>
      </c>
      <c r="I10" s="189">
        <v>12.7</v>
      </c>
      <c r="J10" s="189">
        <v>0.8</v>
      </c>
      <c r="K10" s="189">
        <v>7.2</v>
      </c>
      <c r="L10" s="189">
        <v>15.5</v>
      </c>
      <c r="M10" s="189">
        <v>11.3</v>
      </c>
      <c r="N10" s="190">
        <v>6.1</v>
      </c>
      <c r="O10" s="103" t="s">
        <v>556</v>
      </c>
    </row>
    <row r="11" spans="1:15" s="109" customFormat="1" ht="22.5" customHeight="1">
      <c r="A11" s="41" t="s">
        <v>276</v>
      </c>
      <c r="B11" s="171">
        <v>100.169</v>
      </c>
      <c r="C11" s="172">
        <v>97.004</v>
      </c>
      <c r="D11" s="172">
        <v>101.13</v>
      </c>
      <c r="E11" s="172">
        <v>100</v>
      </c>
      <c r="F11" s="172">
        <v>104.948</v>
      </c>
      <c r="G11" s="172">
        <v>100.966</v>
      </c>
      <c r="H11" s="172">
        <v>96.523</v>
      </c>
      <c r="I11" s="172">
        <v>115.267</v>
      </c>
      <c r="J11" s="172">
        <v>85.611</v>
      </c>
      <c r="K11" s="172">
        <v>89.612</v>
      </c>
      <c r="L11" s="172">
        <v>96.225</v>
      </c>
      <c r="M11" s="172">
        <v>92.411</v>
      </c>
      <c r="N11" s="173">
        <v>99.256</v>
      </c>
      <c r="O11" s="9" t="s">
        <v>276</v>
      </c>
    </row>
    <row r="12" spans="1:15" s="109" customFormat="1" ht="22.5" customHeight="1">
      <c r="A12" s="41" t="s">
        <v>277</v>
      </c>
      <c r="B12" s="171">
        <v>92.182</v>
      </c>
      <c r="C12" s="172">
        <v>97.383</v>
      </c>
      <c r="D12" s="172">
        <v>100.978</v>
      </c>
      <c r="E12" s="172">
        <v>100</v>
      </c>
      <c r="F12" s="172">
        <v>101.757</v>
      </c>
      <c r="G12" s="172">
        <v>100.949</v>
      </c>
      <c r="H12" s="172">
        <v>98.978</v>
      </c>
      <c r="I12" s="172">
        <v>117.812</v>
      </c>
      <c r="J12" s="172">
        <v>94.956</v>
      </c>
      <c r="K12" s="172">
        <v>95.606</v>
      </c>
      <c r="L12" s="172">
        <v>97.759</v>
      </c>
      <c r="M12" s="172">
        <v>97.268</v>
      </c>
      <c r="N12" s="173">
        <v>96.002</v>
      </c>
      <c r="O12" s="9" t="s">
        <v>277</v>
      </c>
    </row>
    <row r="13" spans="1:15" s="109" customFormat="1" ht="22.5" customHeight="1">
      <c r="A13" s="41" t="s">
        <v>280</v>
      </c>
      <c r="B13" s="171">
        <v>100</v>
      </c>
      <c r="C13" s="172">
        <v>100</v>
      </c>
      <c r="D13" s="172">
        <v>100.1</v>
      </c>
      <c r="E13" s="172">
        <v>100</v>
      </c>
      <c r="F13" s="172">
        <v>100</v>
      </c>
      <c r="G13" s="172">
        <v>100</v>
      </c>
      <c r="H13" s="172">
        <v>100</v>
      </c>
      <c r="I13" s="172">
        <v>100</v>
      </c>
      <c r="J13" s="172">
        <v>100</v>
      </c>
      <c r="K13" s="172">
        <v>100</v>
      </c>
      <c r="L13" s="172">
        <v>100</v>
      </c>
      <c r="M13" s="172">
        <v>100</v>
      </c>
      <c r="N13" s="173">
        <v>100</v>
      </c>
      <c r="O13" s="9" t="s">
        <v>280</v>
      </c>
    </row>
    <row r="14" spans="1:15" s="109" customFormat="1" ht="22.5" customHeight="1">
      <c r="A14" s="41" t="s">
        <v>443</v>
      </c>
      <c r="B14" s="171">
        <v>110.8</v>
      </c>
      <c r="C14" s="172">
        <v>102.9</v>
      </c>
      <c r="D14" s="172">
        <v>98.4</v>
      </c>
      <c r="E14" s="172">
        <v>101.8</v>
      </c>
      <c r="F14" s="172">
        <v>96.3</v>
      </c>
      <c r="G14" s="172">
        <v>98.4</v>
      </c>
      <c r="H14" s="172">
        <v>100</v>
      </c>
      <c r="I14" s="172">
        <v>90.6</v>
      </c>
      <c r="J14" s="172">
        <v>99.4</v>
      </c>
      <c r="K14" s="172">
        <v>101.6</v>
      </c>
      <c r="L14" s="172">
        <v>101.1</v>
      </c>
      <c r="M14" s="172">
        <v>104.8</v>
      </c>
      <c r="N14" s="173">
        <v>105.7</v>
      </c>
      <c r="O14" s="9" t="s">
        <v>443</v>
      </c>
    </row>
    <row r="15" spans="1:15" s="206" customFormat="1" ht="22.5" customHeight="1">
      <c r="A15" s="202" t="s">
        <v>557</v>
      </c>
      <c r="B15" s="203">
        <v>114</v>
      </c>
      <c r="C15" s="204">
        <v>105.2</v>
      </c>
      <c r="D15" s="204">
        <v>95.9</v>
      </c>
      <c r="E15" s="204">
        <v>107.2</v>
      </c>
      <c r="F15" s="204">
        <v>92.3</v>
      </c>
      <c r="G15" s="204">
        <v>95.9</v>
      </c>
      <c r="H15" s="204">
        <v>99.6</v>
      </c>
      <c r="I15" s="204">
        <v>80.8</v>
      </c>
      <c r="J15" s="204">
        <v>104.6</v>
      </c>
      <c r="K15" s="204">
        <v>103.3</v>
      </c>
      <c r="L15" s="204">
        <v>102.7</v>
      </c>
      <c r="M15" s="204">
        <v>108.6</v>
      </c>
      <c r="N15" s="205">
        <v>109.4</v>
      </c>
      <c r="O15" s="107" t="s">
        <v>557</v>
      </c>
    </row>
    <row r="16" spans="1:15" s="109" customFormat="1" ht="22.5" customHeight="1">
      <c r="A16" s="41" t="s">
        <v>216</v>
      </c>
      <c r="B16" s="207">
        <v>112.8</v>
      </c>
      <c r="C16" s="208">
        <v>105.1</v>
      </c>
      <c r="D16" s="208">
        <v>95.9</v>
      </c>
      <c r="E16" s="208">
        <v>107.2</v>
      </c>
      <c r="F16" s="208">
        <v>92.3</v>
      </c>
      <c r="G16" s="208">
        <v>95.9</v>
      </c>
      <c r="H16" s="208">
        <v>99.8</v>
      </c>
      <c r="I16" s="208">
        <v>84.7</v>
      </c>
      <c r="J16" s="208">
        <v>102.1</v>
      </c>
      <c r="K16" s="208">
        <v>103.5</v>
      </c>
      <c r="L16" s="208">
        <v>103</v>
      </c>
      <c r="M16" s="208">
        <v>106.3</v>
      </c>
      <c r="N16" s="209">
        <v>105.9</v>
      </c>
      <c r="O16" s="9" t="s">
        <v>115</v>
      </c>
    </row>
    <row r="17" spans="1:15" s="109" customFormat="1" ht="22.5" customHeight="1">
      <c r="A17" s="41" t="s">
        <v>217</v>
      </c>
      <c r="B17" s="207">
        <v>114.6</v>
      </c>
      <c r="C17" s="208">
        <v>103.6</v>
      </c>
      <c r="D17" s="208">
        <v>95.9</v>
      </c>
      <c r="E17" s="208">
        <v>107.2</v>
      </c>
      <c r="F17" s="208">
        <v>92.3</v>
      </c>
      <c r="G17" s="208">
        <v>95.9</v>
      </c>
      <c r="H17" s="208">
        <v>99.7</v>
      </c>
      <c r="I17" s="208">
        <v>84</v>
      </c>
      <c r="J17" s="208">
        <v>102.1</v>
      </c>
      <c r="K17" s="208">
        <v>105.3</v>
      </c>
      <c r="L17" s="208">
        <v>103</v>
      </c>
      <c r="M17" s="208">
        <v>107.3</v>
      </c>
      <c r="N17" s="209">
        <v>103.3</v>
      </c>
      <c r="O17" s="9" t="s">
        <v>116</v>
      </c>
    </row>
    <row r="18" spans="1:15" s="109" customFormat="1" ht="22.5" customHeight="1">
      <c r="A18" s="41" t="s">
        <v>218</v>
      </c>
      <c r="B18" s="207">
        <v>116.5</v>
      </c>
      <c r="C18" s="208">
        <v>104.3</v>
      </c>
      <c r="D18" s="208">
        <v>95.9</v>
      </c>
      <c r="E18" s="208">
        <v>107.2</v>
      </c>
      <c r="F18" s="208">
        <v>92.3</v>
      </c>
      <c r="G18" s="208">
        <v>95.9</v>
      </c>
      <c r="H18" s="208">
        <v>99.6</v>
      </c>
      <c r="I18" s="208">
        <v>83.7</v>
      </c>
      <c r="J18" s="208">
        <v>105.2</v>
      </c>
      <c r="K18" s="208">
        <v>104.4</v>
      </c>
      <c r="L18" s="208">
        <v>102.3</v>
      </c>
      <c r="M18" s="208">
        <v>108.4</v>
      </c>
      <c r="N18" s="209">
        <v>103.2</v>
      </c>
      <c r="O18" s="9" t="s">
        <v>117</v>
      </c>
    </row>
    <row r="19" spans="1:15" s="109" customFormat="1" ht="22.5" customHeight="1">
      <c r="A19" s="41" t="s">
        <v>219</v>
      </c>
      <c r="B19" s="207">
        <v>117.6</v>
      </c>
      <c r="C19" s="208">
        <v>103.3</v>
      </c>
      <c r="D19" s="208">
        <v>95.9</v>
      </c>
      <c r="E19" s="208">
        <v>107.2</v>
      </c>
      <c r="F19" s="208">
        <v>92.3</v>
      </c>
      <c r="G19" s="208">
        <v>95.9</v>
      </c>
      <c r="H19" s="208">
        <v>100</v>
      </c>
      <c r="I19" s="208">
        <v>83.7</v>
      </c>
      <c r="J19" s="208">
        <v>105.2</v>
      </c>
      <c r="K19" s="208">
        <v>102.9</v>
      </c>
      <c r="L19" s="208">
        <v>102.4</v>
      </c>
      <c r="M19" s="208">
        <v>108.5</v>
      </c>
      <c r="N19" s="209">
        <v>108.4</v>
      </c>
      <c r="O19" s="9" t="s">
        <v>118</v>
      </c>
    </row>
    <row r="20" spans="1:15" s="109" customFormat="1" ht="22.5" customHeight="1">
      <c r="A20" s="41" t="s">
        <v>220</v>
      </c>
      <c r="B20" s="207">
        <v>116.6</v>
      </c>
      <c r="C20" s="208">
        <v>104.5</v>
      </c>
      <c r="D20" s="208">
        <v>95.9</v>
      </c>
      <c r="E20" s="208">
        <v>107.2</v>
      </c>
      <c r="F20" s="208">
        <v>92.3</v>
      </c>
      <c r="G20" s="208">
        <v>95.9</v>
      </c>
      <c r="H20" s="208">
        <v>99.7</v>
      </c>
      <c r="I20" s="208">
        <v>81.7</v>
      </c>
      <c r="J20" s="208">
        <v>105.2</v>
      </c>
      <c r="K20" s="208">
        <v>102.5</v>
      </c>
      <c r="L20" s="208">
        <v>102.4</v>
      </c>
      <c r="M20" s="208">
        <v>108.7</v>
      </c>
      <c r="N20" s="209">
        <v>109.4</v>
      </c>
      <c r="O20" s="9" t="s">
        <v>119</v>
      </c>
    </row>
    <row r="21" spans="1:15" s="109" customFormat="1" ht="22.5" customHeight="1">
      <c r="A21" s="41" t="s">
        <v>221</v>
      </c>
      <c r="B21" s="207">
        <v>113.9</v>
      </c>
      <c r="C21" s="208">
        <v>103.3</v>
      </c>
      <c r="D21" s="208">
        <v>95.9</v>
      </c>
      <c r="E21" s="208">
        <v>107.2</v>
      </c>
      <c r="F21" s="208">
        <v>92.3</v>
      </c>
      <c r="G21" s="208">
        <v>95.9</v>
      </c>
      <c r="H21" s="208">
        <v>99.3</v>
      </c>
      <c r="I21" s="208">
        <v>81</v>
      </c>
      <c r="J21" s="208">
        <v>105.2</v>
      </c>
      <c r="K21" s="208">
        <v>102.8</v>
      </c>
      <c r="L21" s="208">
        <v>102.4</v>
      </c>
      <c r="M21" s="208">
        <v>108.7</v>
      </c>
      <c r="N21" s="209">
        <v>107.2</v>
      </c>
      <c r="O21" s="9" t="s">
        <v>120</v>
      </c>
    </row>
    <row r="22" spans="1:15" s="109" customFormat="1" ht="22.5" customHeight="1">
      <c r="A22" s="41" t="s">
        <v>222</v>
      </c>
      <c r="B22" s="207">
        <v>110.5</v>
      </c>
      <c r="C22" s="208">
        <v>105.2</v>
      </c>
      <c r="D22" s="208">
        <v>95.9</v>
      </c>
      <c r="E22" s="208">
        <v>107.2</v>
      </c>
      <c r="F22" s="208">
        <v>92.3</v>
      </c>
      <c r="G22" s="208">
        <v>95.9</v>
      </c>
      <c r="H22" s="208">
        <v>100.2</v>
      </c>
      <c r="I22" s="208">
        <v>79.1</v>
      </c>
      <c r="J22" s="208">
        <v>105</v>
      </c>
      <c r="K22" s="208">
        <v>103.2</v>
      </c>
      <c r="L22" s="208">
        <v>102.9</v>
      </c>
      <c r="M22" s="208">
        <v>109</v>
      </c>
      <c r="N22" s="209">
        <v>116.6</v>
      </c>
      <c r="O22" s="9" t="s">
        <v>121</v>
      </c>
    </row>
    <row r="23" spans="1:15" s="109" customFormat="1" ht="22.5" customHeight="1">
      <c r="A23" s="41" t="s">
        <v>223</v>
      </c>
      <c r="B23" s="207">
        <v>113</v>
      </c>
      <c r="C23" s="208">
        <v>109.3</v>
      </c>
      <c r="D23" s="208">
        <v>95.9</v>
      </c>
      <c r="E23" s="208">
        <v>107.2</v>
      </c>
      <c r="F23" s="208">
        <v>92.3</v>
      </c>
      <c r="G23" s="208">
        <v>95.9</v>
      </c>
      <c r="H23" s="208">
        <v>99.8</v>
      </c>
      <c r="I23" s="208">
        <v>78.2</v>
      </c>
      <c r="J23" s="208">
        <v>105.1</v>
      </c>
      <c r="K23" s="208">
        <v>103.8</v>
      </c>
      <c r="L23" s="208">
        <v>102.9</v>
      </c>
      <c r="M23" s="208">
        <v>109</v>
      </c>
      <c r="N23" s="209">
        <v>114.7</v>
      </c>
      <c r="O23" s="9" t="s">
        <v>122</v>
      </c>
    </row>
    <row r="24" spans="1:15" s="109" customFormat="1" ht="22.5" customHeight="1">
      <c r="A24" s="41" t="s">
        <v>224</v>
      </c>
      <c r="B24" s="207">
        <v>114.8</v>
      </c>
      <c r="C24" s="208">
        <v>104.6</v>
      </c>
      <c r="D24" s="208">
        <v>95.9</v>
      </c>
      <c r="E24" s="208">
        <v>107.2</v>
      </c>
      <c r="F24" s="208">
        <v>92.3</v>
      </c>
      <c r="G24" s="208">
        <v>95.9</v>
      </c>
      <c r="H24" s="208">
        <v>99.4</v>
      </c>
      <c r="I24" s="208">
        <v>79.3</v>
      </c>
      <c r="J24" s="208">
        <v>105.1</v>
      </c>
      <c r="K24" s="208">
        <v>102.6</v>
      </c>
      <c r="L24" s="208">
        <v>102.8</v>
      </c>
      <c r="M24" s="208">
        <v>108.8</v>
      </c>
      <c r="N24" s="209">
        <v>110.2</v>
      </c>
      <c r="O24" s="9" t="s">
        <v>123</v>
      </c>
    </row>
    <row r="25" spans="1:15" s="109" customFormat="1" ht="22.5" customHeight="1">
      <c r="A25" s="41" t="s">
        <v>225</v>
      </c>
      <c r="B25" s="207">
        <v>113.9</v>
      </c>
      <c r="C25" s="208">
        <v>105.7</v>
      </c>
      <c r="D25" s="208">
        <v>95.9</v>
      </c>
      <c r="E25" s="208">
        <v>107.2</v>
      </c>
      <c r="F25" s="208">
        <v>92.3</v>
      </c>
      <c r="G25" s="208">
        <v>95.9</v>
      </c>
      <c r="H25" s="208">
        <v>99.7</v>
      </c>
      <c r="I25" s="208">
        <v>79.1</v>
      </c>
      <c r="J25" s="208">
        <v>105.1</v>
      </c>
      <c r="K25" s="208">
        <v>101.7</v>
      </c>
      <c r="L25" s="208">
        <v>102.8</v>
      </c>
      <c r="M25" s="208">
        <v>109.3</v>
      </c>
      <c r="N25" s="209">
        <v>114.1</v>
      </c>
      <c r="O25" s="9" t="s">
        <v>124</v>
      </c>
    </row>
    <row r="26" spans="1:15" s="109" customFormat="1" ht="22.5" customHeight="1">
      <c r="A26" s="41" t="s">
        <v>226</v>
      </c>
      <c r="B26" s="207">
        <v>112</v>
      </c>
      <c r="C26" s="208">
        <v>106.5</v>
      </c>
      <c r="D26" s="208">
        <v>95.9</v>
      </c>
      <c r="E26" s="208">
        <v>107.2</v>
      </c>
      <c r="F26" s="208">
        <v>92.3</v>
      </c>
      <c r="G26" s="208">
        <v>95.9</v>
      </c>
      <c r="H26" s="208">
        <v>99</v>
      </c>
      <c r="I26" s="208">
        <v>77.7</v>
      </c>
      <c r="J26" s="208">
        <v>105.1</v>
      </c>
      <c r="K26" s="208">
        <v>103.4</v>
      </c>
      <c r="L26" s="208">
        <v>102.8</v>
      </c>
      <c r="M26" s="208">
        <v>109.3</v>
      </c>
      <c r="N26" s="209">
        <v>108.7</v>
      </c>
      <c r="O26" s="9" t="s">
        <v>125</v>
      </c>
    </row>
    <row r="27" spans="1:15" s="109" customFormat="1" ht="22.5" customHeight="1">
      <c r="A27" s="42" t="s">
        <v>227</v>
      </c>
      <c r="B27" s="210">
        <v>111.5</v>
      </c>
      <c r="C27" s="211">
        <v>107.5</v>
      </c>
      <c r="D27" s="211">
        <v>95.9</v>
      </c>
      <c r="E27" s="211">
        <v>107.2</v>
      </c>
      <c r="F27" s="211">
        <v>92.3</v>
      </c>
      <c r="G27" s="211">
        <v>95.9</v>
      </c>
      <c r="H27" s="211">
        <v>99.3</v>
      </c>
      <c r="I27" s="211">
        <v>77.9</v>
      </c>
      <c r="J27" s="211">
        <v>105.1</v>
      </c>
      <c r="K27" s="211">
        <v>103.3</v>
      </c>
      <c r="L27" s="211">
        <v>102.9</v>
      </c>
      <c r="M27" s="211">
        <v>109.5</v>
      </c>
      <c r="N27" s="212">
        <v>110.5</v>
      </c>
      <c r="O27" s="14" t="s">
        <v>126</v>
      </c>
    </row>
    <row r="28" spans="1:17" s="26" customFormat="1" ht="15.75" customHeight="1">
      <c r="A28" s="26" t="s">
        <v>298</v>
      </c>
      <c r="K28" s="27" t="s">
        <v>373</v>
      </c>
      <c r="M28" s="27"/>
      <c r="O28" s="28"/>
      <c r="P28" s="29"/>
      <c r="Q28" s="27"/>
    </row>
    <row r="29" spans="1:13" s="23" customFormat="1" ht="15.75" customHeight="1">
      <c r="A29" s="23" t="s">
        <v>656</v>
      </c>
      <c r="B29" s="24"/>
      <c r="K29" s="30" t="s">
        <v>297</v>
      </c>
      <c r="M29" s="30"/>
    </row>
    <row r="30" spans="1:19" s="26" customFormat="1" ht="15.75" customHeight="1">
      <c r="A30" s="30" t="s">
        <v>657</v>
      </c>
      <c r="B30" s="30"/>
      <c r="C30" s="30"/>
      <c r="D30" s="30"/>
      <c r="E30" s="30"/>
      <c r="F30" s="30"/>
      <c r="H30" s="30"/>
      <c r="I30" s="30"/>
      <c r="J30" s="30"/>
      <c r="K30" s="30"/>
      <c r="M30" s="30"/>
      <c r="N30" s="30"/>
      <c r="O30" s="30"/>
      <c r="P30" s="30"/>
      <c r="Q30" s="30"/>
      <c r="R30" s="30"/>
      <c r="S30" s="30"/>
    </row>
  </sheetData>
  <sheetProtection/>
  <mergeCells count="14">
    <mergeCell ref="L4:L8"/>
    <mergeCell ref="M4:M8"/>
    <mergeCell ref="N4:N6"/>
    <mergeCell ref="B5:B7"/>
    <mergeCell ref="C5:C6"/>
    <mergeCell ref="G5:G6"/>
    <mergeCell ref="B3:C3"/>
    <mergeCell ref="D3:G3"/>
    <mergeCell ref="A1:O1"/>
    <mergeCell ref="H3:N3"/>
    <mergeCell ref="F4:F7"/>
    <mergeCell ref="I4:I9"/>
    <mergeCell ref="J4:J8"/>
    <mergeCell ref="K4:K9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360" verticalDpi="36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30"/>
  <sheetViews>
    <sheetView zoomScalePageLayoutView="0" workbookViewId="0" topLeftCell="A1">
      <selection activeCell="B15" sqref="B15"/>
    </sheetView>
  </sheetViews>
  <sheetFormatPr defaultColWidth="12.99609375" defaultRowHeight="13.5"/>
  <cols>
    <col min="1" max="1" width="8.88671875" style="1" customWidth="1"/>
    <col min="2" max="2" width="9.88671875" style="1" customWidth="1"/>
    <col min="3" max="3" width="12.99609375" style="1" customWidth="1"/>
    <col min="4" max="4" width="11.77734375" style="1" customWidth="1"/>
    <col min="5" max="5" width="13.21484375" style="1" customWidth="1"/>
    <col min="6" max="6" width="12.99609375" style="1" customWidth="1"/>
    <col min="7" max="8" width="9.88671875" style="1" customWidth="1"/>
    <col min="9" max="9" width="12.10546875" style="1" customWidth="1"/>
    <col min="10" max="10" width="9.88671875" style="1" customWidth="1"/>
    <col min="11" max="11" width="13.21484375" style="1" customWidth="1"/>
    <col min="12" max="13" width="9.88671875" style="1" customWidth="1"/>
    <col min="14" max="14" width="13.77734375" style="1" customWidth="1"/>
    <col min="15" max="254" width="8.88671875" style="1" customWidth="1"/>
    <col min="255" max="255" width="9.88671875" style="1" customWidth="1"/>
    <col min="256" max="16384" width="12.99609375" style="1" customWidth="1"/>
  </cols>
  <sheetData>
    <row r="1" spans="1:14" ht="23.25">
      <c r="A1" s="614" t="s">
        <v>250</v>
      </c>
      <c r="B1" s="614"/>
      <c r="C1" s="614"/>
      <c r="D1" s="614"/>
      <c r="E1" s="614"/>
      <c r="F1" s="614"/>
      <c r="G1" s="614"/>
      <c r="H1" s="614"/>
      <c r="I1" s="614"/>
      <c r="J1" s="614"/>
      <c r="K1" s="614"/>
      <c r="L1" s="614"/>
      <c r="M1" s="614"/>
      <c r="N1" s="542"/>
    </row>
    <row r="2" s="223" customFormat="1" ht="18" customHeight="1">
      <c r="N2" s="31" t="s">
        <v>423</v>
      </c>
    </row>
    <row r="3" spans="1:14" s="2" customFormat="1" ht="20.25" customHeight="1">
      <c r="A3" s="104" t="s">
        <v>508</v>
      </c>
      <c r="B3" s="622" t="s">
        <v>577</v>
      </c>
      <c r="C3" s="622"/>
      <c r="D3" s="622"/>
      <c r="E3" s="622"/>
      <c r="F3" s="622"/>
      <c r="G3" s="622" t="s">
        <v>578</v>
      </c>
      <c r="H3" s="622"/>
      <c r="I3" s="622"/>
      <c r="J3" s="622" t="s">
        <v>579</v>
      </c>
      <c r="K3" s="622"/>
      <c r="L3" s="622"/>
      <c r="M3" s="622"/>
      <c r="N3" s="4" t="s">
        <v>133</v>
      </c>
    </row>
    <row r="4" spans="1:14" s="2" customFormat="1" ht="20.25" customHeight="1">
      <c r="A4" s="5"/>
      <c r="B4" s="106"/>
      <c r="C4" s="7"/>
      <c r="D4" s="7"/>
      <c r="E4" s="7"/>
      <c r="F4" s="8"/>
      <c r="G4" s="623" t="s">
        <v>375</v>
      </c>
      <c r="H4" s="623"/>
      <c r="I4" s="623"/>
      <c r="J4" s="609" t="s">
        <v>376</v>
      </c>
      <c r="K4" s="617"/>
      <c r="L4" s="617"/>
      <c r="M4" s="618"/>
      <c r="N4" s="9"/>
    </row>
    <row r="5" spans="1:14" s="2" customFormat="1" ht="20.25" customHeight="1">
      <c r="A5" s="5" t="s">
        <v>445</v>
      </c>
      <c r="B5" s="10"/>
      <c r="C5" s="112" t="s">
        <v>580</v>
      </c>
      <c r="D5" s="112" t="s">
        <v>581</v>
      </c>
      <c r="E5" s="112" t="s">
        <v>582</v>
      </c>
      <c r="F5" s="112" t="s">
        <v>583</v>
      </c>
      <c r="G5" s="10"/>
      <c r="H5" s="112" t="s">
        <v>584</v>
      </c>
      <c r="I5" s="112" t="s">
        <v>585</v>
      </c>
      <c r="J5" s="10"/>
      <c r="K5" s="611" t="s">
        <v>586</v>
      </c>
      <c r="L5" s="112" t="s">
        <v>587</v>
      </c>
      <c r="M5" s="112" t="s">
        <v>588</v>
      </c>
      <c r="N5" s="9" t="s">
        <v>173</v>
      </c>
    </row>
    <row r="6" spans="1:14" s="2" customFormat="1" ht="20.25" customHeight="1">
      <c r="A6" s="5"/>
      <c r="B6" s="10"/>
      <c r="C6" s="10" t="s">
        <v>589</v>
      </c>
      <c r="D6" s="10" t="s">
        <v>206</v>
      </c>
      <c r="E6" s="10" t="s">
        <v>207</v>
      </c>
      <c r="F6" s="612" t="s">
        <v>377</v>
      </c>
      <c r="G6" s="10"/>
      <c r="H6" s="612" t="s">
        <v>378</v>
      </c>
      <c r="I6" s="612" t="s">
        <v>379</v>
      </c>
      <c r="J6" s="10"/>
      <c r="K6" s="612"/>
      <c r="L6" s="10" t="s">
        <v>208</v>
      </c>
      <c r="M6" s="10" t="s">
        <v>204</v>
      </c>
      <c r="N6" s="9"/>
    </row>
    <row r="7" spans="1:14" s="2" customFormat="1" ht="20.25" customHeight="1">
      <c r="A7" s="5" t="s">
        <v>527</v>
      </c>
      <c r="B7" s="10"/>
      <c r="C7" s="10" t="s">
        <v>209</v>
      </c>
      <c r="D7" s="10" t="s">
        <v>210</v>
      </c>
      <c r="E7" s="10" t="s">
        <v>210</v>
      </c>
      <c r="F7" s="612"/>
      <c r="G7" s="10"/>
      <c r="H7" s="619"/>
      <c r="I7" s="612"/>
      <c r="J7" s="10"/>
      <c r="K7" s="612"/>
      <c r="L7" s="10" t="s">
        <v>211</v>
      </c>
      <c r="M7" s="10" t="s">
        <v>205</v>
      </c>
      <c r="N7" s="9" t="s">
        <v>174</v>
      </c>
    </row>
    <row r="8" spans="1:14" s="2" customFormat="1" ht="20.25" customHeight="1">
      <c r="A8" s="5"/>
      <c r="B8" s="10"/>
      <c r="C8" s="11" t="s">
        <v>212</v>
      </c>
      <c r="D8" s="11"/>
      <c r="E8" s="11"/>
      <c r="F8" s="612"/>
      <c r="G8" s="10"/>
      <c r="H8" s="11"/>
      <c r="I8" s="10"/>
      <c r="J8" s="10"/>
      <c r="K8" s="11"/>
      <c r="L8" s="11" t="s">
        <v>380</v>
      </c>
      <c r="M8" s="10"/>
      <c r="N8" s="12"/>
    </row>
    <row r="9" spans="1:14" s="2" customFormat="1" ht="20.25" customHeight="1">
      <c r="A9" s="8"/>
      <c r="B9" s="13"/>
      <c r="C9" s="13" t="s">
        <v>210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4"/>
    </row>
    <row r="10" spans="1:14" s="2" customFormat="1" ht="22.5" customHeight="1">
      <c r="A10" s="102" t="s">
        <v>417</v>
      </c>
      <c r="B10" s="188">
        <v>95.1</v>
      </c>
      <c r="C10" s="189">
        <v>3.8</v>
      </c>
      <c r="D10" s="189">
        <v>7</v>
      </c>
      <c r="E10" s="189">
        <v>17.8</v>
      </c>
      <c r="F10" s="189">
        <v>66.5</v>
      </c>
      <c r="G10" s="189">
        <v>123.1</v>
      </c>
      <c r="H10" s="189">
        <v>121.3</v>
      </c>
      <c r="I10" s="189">
        <v>1.8</v>
      </c>
      <c r="J10" s="189">
        <v>70.8</v>
      </c>
      <c r="K10" s="189">
        <v>30.1</v>
      </c>
      <c r="L10" s="189">
        <v>5.4</v>
      </c>
      <c r="M10" s="190">
        <v>35.3</v>
      </c>
      <c r="N10" s="103" t="s">
        <v>133</v>
      </c>
    </row>
    <row r="11" spans="1:14" s="174" customFormat="1" ht="22.5" customHeight="1">
      <c r="A11" s="68" t="s">
        <v>276</v>
      </c>
      <c r="B11" s="171">
        <v>94.59</v>
      </c>
      <c r="C11" s="172">
        <v>91.415</v>
      </c>
      <c r="D11" s="172">
        <v>100</v>
      </c>
      <c r="E11" s="172">
        <v>96.506</v>
      </c>
      <c r="F11" s="172">
        <v>93.785</v>
      </c>
      <c r="G11" s="172">
        <v>94.406</v>
      </c>
      <c r="H11" s="172">
        <v>94.361</v>
      </c>
      <c r="I11" s="172">
        <v>96.858</v>
      </c>
      <c r="J11" s="172">
        <v>93.617</v>
      </c>
      <c r="K11" s="172">
        <v>95.565</v>
      </c>
      <c r="L11" s="172">
        <v>75.227</v>
      </c>
      <c r="M11" s="173">
        <v>98.902</v>
      </c>
      <c r="N11" s="70" t="s">
        <v>276</v>
      </c>
    </row>
    <row r="12" spans="1:14" s="174" customFormat="1" ht="22.5" customHeight="1">
      <c r="A12" s="68" t="s">
        <v>277</v>
      </c>
      <c r="B12" s="171">
        <v>95.639</v>
      </c>
      <c r="C12" s="172">
        <v>96.943</v>
      </c>
      <c r="D12" s="172">
        <v>100</v>
      </c>
      <c r="E12" s="172">
        <v>98.799</v>
      </c>
      <c r="F12" s="172">
        <v>93.751</v>
      </c>
      <c r="G12" s="172">
        <v>98.023</v>
      </c>
      <c r="H12" s="172">
        <v>98.04</v>
      </c>
      <c r="I12" s="172">
        <v>96.874</v>
      </c>
      <c r="J12" s="172">
        <v>97.969</v>
      </c>
      <c r="K12" s="172">
        <v>99.096</v>
      </c>
      <c r="L12" s="172">
        <v>90.746</v>
      </c>
      <c r="M12" s="173">
        <v>99.548</v>
      </c>
      <c r="N12" s="70" t="s">
        <v>277</v>
      </c>
    </row>
    <row r="13" spans="1:14" s="174" customFormat="1" ht="22.5" customHeight="1">
      <c r="A13" s="68" t="s">
        <v>280</v>
      </c>
      <c r="B13" s="171">
        <v>100</v>
      </c>
      <c r="C13" s="172">
        <v>100</v>
      </c>
      <c r="D13" s="172">
        <v>100</v>
      </c>
      <c r="E13" s="172">
        <v>100</v>
      </c>
      <c r="F13" s="172">
        <v>100</v>
      </c>
      <c r="G13" s="172">
        <v>100</v>
      </c>
      <c r="H13" s="172">
        <v>100</v>
      </c>
      <c r="I13" s="172">
        <v>100</v>
      </c>
      <c r="J13" s="172">
        <v>100</v>
      </c>
      <c r="K13" s="172">
        <v>100</v>
      </c>
      <c r="L13" s="172">
        <v>100</v>
      </c>
      <c r="M13" s="173">
        <v>100</v>
      </c>
      <c r="N13" s="70" t="s">
        <v>280</v>
      </c>
    </row>
    <row r="14" spans="1:14" s="174" customFormat="1" ht="22.5" customHeight="1">
      <c r="A14" s="68" t="s">
        <v>443</v>
      </c>
      <c r="B14" s="171">
        <v>100.5</v>
      </c>
      <c r="C14" s="172">
        <v>95.1</v>
      </c>
      <c r="D14" s="172">
        <v>78.7</v>
      </c>
      <c r="E14" s="172">
        <v>100.1</v>
      </c>
      <c r="F14" s="172">
        <v>103.2</v>
      </c>
      <c r="G14" s="172">
        <v>104.2</v>
      </c>
      <c r="H14" s="172">
        <v>104.2</v>
      </c>
      <c r="I14" s="172">
        <v>102.8</v>
      </c>
      <c r="J14" s="172">
        <v>103.4</v>
      </c>
      <c r="K14" s="172">
        <v>103.6</v>
      </c>
      <c r="L14" s="172">
        <v>104.7</v>
      </c>
      <c r="M14" s="173">
        <v>102.9</v>
      </c>
      <c r="N14" s="70" t="s">
        <v>443</v>
      </c>
    </row>
    <row r="15" spans="1:14" s="180" customFormat="1" ht="22.5" customHeight="1">
      <c r="A15" s="64" t="s">
        <v>444</v>
      </c>
      <c r="B15" s="214">
        <v>101</v>
      </c>
      <c r="C15" s="215">
        <v>76.3</v>
      </c>
      <c r="D15" s="215">
        <v>74.4</v>
      </c>
      <c r="E15" s="215">
        <v>99</v>
      </c>
      <c r="F15" s="215">
        <v>105.8</v>
      </c>
      <c r="G15" s="215">
        <v>105.4</v>
      </c>
      <c r="H15" s="215">
        <v>105.4</v>
      </c>
      <c r="I15" s="215">
        <v>107.4</v>
      </c>
      <c r="J15" s="215">
        <v>92.3</v>
      </c>
      <c r="K15" s="215">
        <v>105.9</v>
      </c>
      <c r="L15" s="215">
        <v>107.1</v>
      </c>
      <c r="M15" s="216">
        <v>78.5</v>
      </c>
      <c r="N15" s="179" t="s">
        <v>307</v>
      </c>
    </row>
    <row r="16" spans="1:14" s="184" customFormat="1" ht="22.5" customHeight="1">
      <c r="A16" s="68" t="s">
        <v>282</v>
      </c>
      <c r="B16" s="217">
        <v>100.6</v>
      </c>
      <c r="C16" s="218">
        <v>94</v>
      </c>
      <c r="D16" s="218">
        <v>74.4</v>
      </c>
      <c r="E16" s="218">
        <v>100.1</v>
      </c>
      <c r="F16" s="218">
        <v>103.8</v>
      </c>
      <c r="G16" s="218">
        <v>105.6</v>
      </c>
      <c r="H16" s="218">
        <v>105.6</v>
      </c>
      <c r="I16" s="218">
        <v>107.3</v>
      </c>
      <c r="J16" s="218">
        <v>104.5</v>
      </c>
      <c r="K16" s="218">
        <v>105.3</v>
      </c>
      <c r="L16" s="218">
        <v>104.9</v>
      </c>
      <c r="M16" s="219">
        <v>103.9</v>
      </c>
      <c r="N16" s="70" t="s">
        <v>115</v>
      </c>
    </row>
    <row r="17" spans="1:14" s="184" customFormat="1" ht="22.5" customHeight="1">
      <c r="A17" s="68" t="s">
        <v>283</v>
      </c>
      <c r="B17" s="217">
        <v>100.6</v>
      </c>
      <c r="C17" s="218">
        <v>94</v>
      </c>
      <c r="D17" s="218">
        <v>74.4</v>
      </c>
      <c r="E17" s="218">
        <v>100.1</v>
      </c>
      <c r="F17" s="218">
        <v>103.8</v>
      </c>
      <c r="G17" s="218">
        <v>105.7</v>
      </c>
      <c r="H17" s="218">
        <v>105.7</v>
      </c>
      <c r="I17" s="218">
        <v>105.9</v>
      </c>
      <c r="J17" s="218">
        <v>104.8</v>
      </c>
      <c r="K17" s="218">
        <v>105.2</v>
      </c>
      <c r="L17" s="218">
        <v>108.9</v>
      </c>
      <c r="M17" s="219">
        <v>103.8</v>
      </c>
      <c r="N17" s="70" t="s">
        <v>116</v>
      </c>
    </row>
    <row r="18" spans="1:14" s="184" customFormat="1" ht="22.5" customHeight="1">
      <c r="A18" s="68" t="s">
        <v>284</v>
      </c>
      <c r="B18" s="217">
        <v>99.9</v>
      </c>
      <c r="C18" s="218">
        <v>72.7</v>
      </c>
      <c r="D18" s="218">
        <v>74.4</v>
      </c>
      <c r="E18" s="218">
        <v>98</v>
      </c>
      <c r="F18" s="218">
        <v>104.6</v>
      </c>
      <c r="G18" s="218">
        <v>104.6</v>
      </c>
      <c r="H18" s="218">
        <v>104.6</v>
      </c>
      <c r="I18" s="218">
        <v>106</v>
      </c>
      <c r="J18" s="218">
        <v>89.8</v>
      </c>
      <c r="K18" s="218">
        <v>104.7</v>
      </c>
      <c r="L18" s="218">
        <v>110.6</v>
      </c>
      <c r="M18" s="219">
        <v>74</v>
      </c>
      <c r="N18" s="70" t="s">
        <v>117</v>
      </c>
    </row>
    <row r="19" spans="1:14" s="184" customFormat="1" ht="22.5" customHeight="1">
      <c r="A19" s="68" t="s">
        <v>285</v>
      </c>
      <c r="B19" s="217">
        <v>99.9</v>
      </c>
      <c r="C19" s="218">
        <v>72.7</v>
      </c>
      <c r="D19" s="218">
        <v>74.4</v>
      </c>
      <c r="E19" s="218">
        <v>98</v>
      </c>
      <c r="F19" s="218">
        <v>104.6</v>
      </c>
      <c r="G19" s="218">
        <v>104.8</v>
      </c>
      <c r="H19" s="218">
        <v>104.8</v>
      </c>
      <c r="I19" s="218">
        <v>106.8</v>
      </c>
      <c r="J19" s="218">
        <v>89.9</v>
      </c>
      <c r="K19" s="218">
        <v>105.9</v>
      </c>
      <c r="L19" s="218">
        <v>108.1</v>
      </c>
      <c r="M19" s="219">
        <v>73.4</v>
      </c>
      <c r="N19" s="70" t="s">
        <v>118</v>
      </c>
    </row>
    <row r="20" spans="1:14" s="184" customFormat="1" ht="22.5" customHeight="1">
      <c r="A20" s="68" t="s">
        <v>286</v>
      </c>
      <c r="B20" s="217">
        <v>99.9</v>
      </c>
      <c r="C20" s="218">
        <v>72.7</v>
      </c>
      <c r="D20" s="218">
        <v>74.4</v>
      </c>
      <c r="E20" s="218">
        <v>98</v>
      </c>
      <c r="F20" s="218">
        <v>104.7</v>
      </c>
      <c r="G20" s="218">
        <v>104.9</v>
      </c>
      <c r="H20" s="218">
        <v>104.9</v>
      </c>
      <c r="I20" s="218">
        <v>107</v>
      </c>
      <c r="J20" s="218">
        <v>90</v>
      </c>
      <c r="K20" s="218">
        <v>106.3</v>
      </c>
      <c r="L20" s="218">
        <v>107.2</v>
      </c>
      <c r="M20" s="219">
        <v>73.4</v>
      </c>
      <c r="N20" s="70" t="s">
        <v>119</v>
      </c>
    </row>
    <row r="21" spans="1:14" s="184" customFormat="1" ht="22.5" customHeight="1">
      <c r="A21" s="68" t="s">
        <v>287</v>
      </c>
      <c r="B21" s="217">
        <v>99.9</v>
      </c>
      <c r="C21" s="218">
        <v>72.7</v>
      </c>
      <c r="D21" s="218">
        <v>74.4</v>
      </c>
      <c r="E21" s="218">
        <v>98</v>
      </c>
      <c r="F21" s="218">
        <v>104.7</v>
      </c>
      <c r="G21" s="218">
        <v>105.1</v>
      </c>
      <c r="H21" s="218">
        <v>105.1</v>
      </c>
      <c r="I21" s="218">
        <v>106.7</v>
      </c>
      <c r="J21" s="218">
        <v>90.1</v>
      </c>
      <c r="K21" s="218">
        <v>106.5</v>
      </c>
      <c r="L21" s="218">
        <v>107.6</v>
      </c>
      <c r="M21" s="219">
        <v>73.4</v>
      </c>
      <c r="N21" s="70" t="s">
        <v>120</v>
      </c>
    </row>
    <row r="22" spans="1:14" s="184" customFormat="1" ht="22.5" customHeight="1">
      <c r="A22" s="68" t="s">
        <v>288</v>
      </c>
      <c r="B22" s="217">
        <v>100.8</v>
      </c>
      <c r="C22" s="218">
        <v>72.7</v>
      </c>
      <c r="D22" s="218">
        <v>74.4</v>
      </c>
      <c r="E22" s="218">
        <v>98</v>
      </c>
      <c r="F22" s="218">
        <v>105.9</v>
      </c>
      <c r="G22" s="218">
        <v>105.2</v>
      </c>
      <c r="H22" s="218">
        <v>105.1</v>
      </c>
      <c r="I22" s="218">
        <v>109.3</v>
      </c>
      <c r="J22" s="218">
        <v>89.1</v>
      </c>
      <c r="K22" s="218">
        <v>105.6</v>
      </c>
      <c r="L22" s="218">
        <v>99.2</v>
      </c>
      <c r="M22" s="219">
        <v>73.4</v>
      </c>
      <c r="N22" s="70" t="s">
        <v>121</v>
      </c>
    </row>
    <row r="23" spans="1:14" s="184" customFormat="1" ht="22.5" customHeight="1">
      <c r="A23" s="68" t="s">
        <v>289</v>
      </c>
      <c r="B23" s="217">
        <v>101.1</v>
      </c>
      <c r="C23" s="218">
        <v>72.7</v>
      </c>
      <c r="D23" s="218">
        <v>74.4</v>
      </c>
      <c r="E23" s="218">
        <v>98</v>
      </c>
      <c r="F23" s="218">
        <v>106.4</v>
      </c>
      <c r="G23" s="218">
        <v>105.4</v>
      </c>
      <c r="H23" s="218">
        <v>105.3</v>
      </c>
      <c r="I23" s="218">
        <v>110.7</v>
      </c>
      <c r="J23" s="218">
        <v>89.3</v>
      </c>
      <c r="K23" s="218">
        <v>105.6</v>
      </c>
      <c r="L23" s="218">
        <v>102.1</v>
      </c>
      <c r="M23" s="219">
        <v>73.4</v>
      </c>
      <c r="N23" s="70" t="s">
        <v>122</v>
      </c>
    </row>
    <row r="24" spans="1:14" s="184" customFormat="1" ht="22.5" customHeight="1">
      <c r="A24" s="68" t="s">
        <v>290</v>
      </c>
      <c r="B24" s="217">
        <v>102</v>
      </c>
      <c r="C24" s="218">
        <v>72.7</v>
      </c>
      <c r="D24" s="218">
        <v>74.4</v>
      </c>
      <c r="E24" s="218">
        <v>99.9</v>
      </c>
      <c r="F24" s="218">
        <v>107.2</v>
      </c>
      <c r="G24" s="218">
        <v>105.6</v>
      </c>
      <c r="H24" s="218">
        <v>105.6</v>
      </c>
      <c r="I24" s="218">
        <v>106.4</v>
      </c>
      <c r="J24" s="218">
        <v>90</v>
      </c>
      <c r="K24" s="218">
        <v>106</v>
      </c>
      <c r="L24" s="218">
        <v>109.3</v>
      </c>
      <c r="M24" s="219">
        <v>73.4</v>
      </c>
      <c r="N24" s="70" t="s">
        <v>123</v>
      </c>
    </row>
    <row r="25" spans="1:14" s="184" customFormat="1" ht="22.5" customHeight="1">
      <c r="A25" s="68" t="s">
        <v>291</v>
      </c>
      <c r="B25" s="217">
        <v>102.3</v>
      </c>
      <c r="C25" s="218">
        <v>72.7</v>
      </c>
      <c r="D25" s="218">
        <v>74.4</v>
      </c>
      <c r="E25" s="218">
        <v>99.9</v>
      </c>
      <c r="F25" s="218">
        <v>107.6</v>
      </c>
      <c r="G25" s="218">
        <v>105.6</v>
      </c>
      <c r="H25" s="218">
        <v>105.6</v>
      </c>
      <c r="I25" s="218">
        <v>107.3</v>
      </c>
      <c r="J25" s="218">
        <v>90.1</v>
      </c>
      <c r="K25" s="218">
        <v>106.5</v>
      </c>
      <c r="L25" s="218">
        <v>107.8</v>
      </c>
      <c r="M25" s="219">
        <v>73.4</v>
      </c>
      <c r="N25" s="70" t="s">
        <v>124</v>
      </c>
    </row>
    <row r="26" spans="1:14" s="184" customFormat="1" ht="22.5" customHeight="1">
      <c r="A26" s="68" t="s">
        <v>292</v>
      </c>
      <c r="B26" s="217">
        <v>102.5</v>
      </c>
      <c r="C26" s="218">
        <v>72.7</v>
      </c>
      <c r="D26" s="218">
        <v>74.4</v>
      </c>
      <c r="E26" s="218">
        <v>99.9</v>
      </c>
      <c r="F26" s="218">
        <v>107.9</v>
      </c>
      <c r="G26" s="218">
        <v>106</v>
      </c>
      <c r="H26" s="218">
        <v>106</v>
      </c>
      <c r="I26" s="218">
        <v>107.1</v>
      </c>
      <c r="J26" s="218">
        <v>90.1</v>
      </c>
      <c r="K26" s="218">
        <v>106.2</v>
      </c>
      <c r="L26" s="218">
        <v>109.4</v>
      </c>
      <c r="M26" s="219">
        <v>73.4</v>
      </c>
      <c r="N26" s="70" t="s">
        <v>125</v>
      </c>
    </row>
    <row r="27" spans="1:14" s="184" customFormat="1" ht="22.5" customHeight="1">
      <c r="A27" s="71" t="s">
        <v>293</v>
      </c>
      <c r="B27" s="220">
        <v>102.5</v>
      </c>
      <c r="C27" s="221">
        <v>72.7</v>
      </c>
      <c r="D27" s="221">
        <v>74.4</v>
      </c>
      <c r="E27" s="221">
        <v>99.9</v>
      </c>
      <c r="F27" s="221">
        <v>107.9</v>
      </c>
      <c r="G27" s="221">
        <v>106.1</v>
      </c>
      <c r="H27" s="221">
        <v>106</v>
      </c>
      <c r="I27" s="221">
        <v>107.7</v>
      </c>
      <c r="J27" s="221">
        <v>90.4</v>
      </c>
      <c r="K27" s="221">
        <v>106.6</v>
      </c>
      <c r="L27" s="221">
        <v>110.3</v>
      </c>
      <c r="M27" s="222">
        <v>73.5</v>
      </c>
      <c r="N27" s="45" t="s">
        <v>126</v>
      </c>
    </row>
    <row r="28" spans="1:17" s="26" customFormat="1" ht="15.75" customHeight="1">
      <c r="A28" s="26" t="s">
        <v>298</v>
      </c>
      <c r="K28" s="27" t="s">
        <v>373</v>
      </c>
      <c r="M28" s="27"/>
      <c r="O28" s="28"/>
      <c r="P28" s="29"/>
      <c r="Q28" s="27"/>
    </row>
    <row r="29" spans="1:13" s="23" customFormat="1" ht="15.75" customHeight="1">
      <c r="A29" s="23" t="s">
        <v>656</v>
      </c>
      <c r="B29" s="24"/>
      <c r="K29" s="30" t="s">
        <v>297</v>
      </c>
      <c r="M29" s="30"/>
    </row>
    <row r="30" spans="1:19" s="26" customFormat="1" ht="15.75" customHeight="1">
      <c r="A30" s="30" t="s">
        <v>657</v>
      </c>
      <c r="B30" s="30"/>
      <c r="C30" s="30"/>
      <c r="D30" s="30"/>
      <c r="E30" s="30"/>
      <c r="F30" s="30"/>
      <c r="H30" s="30"/>
      <c r="I30" s="30"/>
      <c r="J30" s="30"/>
      <c r="K30" s="30"/>
      <c r="M30" s="30"/>
      <c r="N30" s="30"/>
      <c r="O30" s="30"/>
      <c r="P30" s="30"/>
      <c r="Q30" s="30"/>
      <c r="R30" s="30"/>
      <c r="S30" s="30"/>
    </row>
  </sheetData>
  <sheetProtection/>
  <mergeCells count="10">
    <mergeCell ref="A1:N1"/>
    <mergeCell ref="G4:I4"/>
    <mergeCell ref="J4:M4"/>
    <mergeCell ref="K5:K7"/>
    <mergeCell ref="F6:F8"/>
    <mergeCell ref="H6:H7"/>
    <mergeCell ref="I6:I7"/>
    <mergeCell ref="B3:F3"/>
    <mergeCell ref="G3:I3"/>
    <mergeCell ref="J3:M3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70" r:id="rId1"/>
  <colBreaks count="1" manualBreakCount="1">
    <brk id="18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S26"/>
  <sheetViews>
    <sheetView zoomScalePageLayoutView="0" workbookViewId="0" topLeftCell="C7">
      <selection activeCell="N11" sqref="N11"/>
    </sheetView>
  </sheetViews>
  <sheetFormatPr defaultColWidth="10.77734375" defaultRowHeight="13.5"/>
  <cols>
    <col min="1" max="14" width="10.77734375" style="1" customWidth="1"/>
    <col min="15" max="15" width="13.21484375" style="1" customWidth="1"/>
    <col min="16" max="255" width="8.88671875" style="1" customWidth="1"/>
    <col min="256" max="16384" width="10.77734375" style="1" customWidth="1"/>
  </cols>
  <sheetData>
    <row r="1" spans="1:15" ht="23.25">
      <c r="A1" s="614" t="s">
        <v>420</v>
      </c>
      <c r="B1" s="614"/>
      <c r="C1" s="614"/>
      <c r="D1" s="614"/>
      <c r="E1" s="614"/>
      <c r="F1" s="614"/>
      <c r="G1" s="614"/>
      <c r="H1" s="614"/>
      <c r="I1" s="614"/>
      <c r="J1" s="614"/>
      <c r="K1" s="614"/>
      <c r="L1" s="614"/>
      <c r="M1" s="614"/>
      <c r="N1" s="614"/>
      <c r="O1" s="614"/>
    </row>
    <row r="2" s="223" customFormat="1" ht="18" customHeight="1">
      <c r="O2" s="31" t="s">
        <v>423</v>
      </c>
    </row>
    <row r="3" spans="1:15" s="2" customFormat="1" ht="25.5" customHeight="1">
      <c r="A3" s="104" t="s">
        <v>534</v>
      </c>
      <c r="B3" s="112" t="s">
        <v>590</v>
      </c>
      <c r="C3" s="112" t="s">
        <v>591</v>
      </c>
      <c r="D3" s="112" t="s">
        <v>592</v>
      </c>
      <c r="E3" s="112" t="s">
        <v>593</v>
      </c>
      <c r="F3" s="112" t="s">
        <v>594</v>
      </c>
      <c r="G3" s="112" t="s">
        <v>595</v>
      </c>
      <c r="H3" s="112" t="s">
        <v>596</v>
      </c>
      <c r="I3" s="112" t="s">
        <v>597</v>
      </c>
      <c r="J3" s="112" t="s">
        <v>598</v>
      </c>
      <c r="K3" s="112" t="s">
        <v>599</v>
      </c>
      <c r="L3" s="112" t="s">
        <v>600</v>
      </c>
      <c r="M3" s="112" t="s">
        <v>601</v>
      </c>
      <c r="N3" s="112" t="s">
        <v>602</v>
      </c>
      <c r="O3" s="4" t="s">
        <v>545</v>
      </c>
    </row>
    <row r="4" spans="1:15" s="2" customFormat="1" ht="25.5" customHeight="1">
      <c r="A4" s="5"/>
      <c r="B4" s="10" t="s">
        <v>603</v>
      </c>
      <c r="C4" s="10" t="s">
        <v>604</v>
      </c>
      <c r="D4" s="10" t="s">
        <v>605</v>
      </c>
      <c r="E4" s="10" t="s">
        <v>606</v>
      </c>
      <c r="F4" s="10" t="s">
        <v>607</v>
      </c>
      <c r="G4" s="10" t="s">
        <v>608</v>
      </c>
      <c r="H4" s="10" t="s">
        <v>609</v>
      </c>
      <c r="I4" s="10" t="s">
        <v>610</v>
      </c>
      <c r="J4" s="10" t="s">
        <v>611</v>
      </c>
      <c r="K4" s="10" t="s">
        <v>612</v>
      </c>
      <c r="L4" s="10" t="s">
        <v>613</v>
      </c>
      <c r="M4" s="10" t="s">
        <v>614</v>
      </c>
      <c r="N4" s="10" t="s">
        <v>615</v>
      </c>
      <c r="O4" s="9"/>
    </row>
    <row r="5" spans="1:15" s="2" customFormat="1" ht="41.25" customHeight="1">
      <c r="A5" s="8" t="s">
        <v>550</v>
      </c>
      <c r="B5" s="13"/>
      <c r="C5" s="13"/>
      <c r="D5" s="18" t="s">
        <v>616</v>
      </c>
      <c r="E5" s="13"/>
      <c r="F5" s="13" t="s">
        <v>617</v>
      </c>
      <c r="G5" s="13" t="s">
        <v>618</v>
      </c>
      <c r="H5" s="13"/>
      <c r="I5" s="13"/>
      <c r="J5" s="13" t="s">
        <v>619</v>
      </c>
      <c r="K5" s="13" t="s">
        <v>620</v>
      </c>
      <c r="L5" s="13"/>
      <c r="M5" s="13" t="s">
        <v>621</v>
      </c>
      <c r="N5" s="13" t="s">
        <v>622</v>
      </c>
      <c r="O5" s="9" t="s">
        <v>553</v>
      </c>
    </row>
    <row r="6" spans="1:15" s="2" customFormat="1" ht="22.5" customHeight="1">
      <c r="A6" s="104" t="s">
        <v>555</v>
      </c>
      <c r="B6" s="224" t="s">
        <v>381</v>
      </c>
      <c r="C6" s="225" t="s">
        <v>382</v>
      </c>
      <c r="D6" s="225" t="s">
        <v>383</v>
      </c>
      <c r="E6" s="225" t="s">
        <v>383</v>
      </c>
      <c r="F6" s="225" t="s">
        <v>384</v>
      </c>
      <c r="G6" s="225" t="s">
        <v>385</v>
      </c>
      <c r="H6" s="225" t="s">
        <v>386</v>
      </c>
      <c r="I6" s="225" t="s">
        <v>387</v>
      </c>
      <c r="J6" s="225" t="s">
        <v>388</v>
      </c>
      <c r="K6" s="225" t="s">
        <v>389</v>
      </c>
      <c r="L6" s="225" t="s">
        <v>390</v>
      </c>
      <c r="M6" s="225" t="s">
        <v>391</v>
      </c>
      <c r="N6" s="226" t="s">
        <v>392</v>
      </c>
      <c r="O6" s="103" t="s">
        <v>556</v>
      </c>
    </row>
    <row r="7" spans="1:15" s="174" customFormat="1" ht="22.5" customHeight="1">
      <c r="A7" s="69" t="s">
        <v>276</v>
      </c>
      <c r="B7" s="227">
        <v>108.179</v>
      </c>
      <c r="C7" s="228">
        <v>95.34</v>
      </c>
      <c r="D7" s="228">
        <v>76.104</v>
      </c>
      <c r="E7" s="228">
        <v>83.925</v>
      </c>
      <c r="F7" s="228">
        <v>99.187</v>
      </c>
      <c r="G7" s="228">
        <v>93.945</v>
      </c>
      <c r="H7" s="228">
        <v>93.388</v>
      </c>
      <c r="I7" s="228">
        <v>85.39</v>
      </c>
      <c r="J7" s="228">
        <v>96.751</v>
      </c>
      <c r="K7" s="228">
        <v>85.775</v>
      </c>
      <c r="L7" s="228">
        <v>83.606</v>
      </c>
      <c r="M7" s="228">
        <v>59.572</v>
      </c>
      <c r="N7" s="229">
        <v>90.547</v>
      </c>
      <c r="O7" s="70" t="s">
        <v>276</v>
      </c>
    </row>
    <row r="8" spans="1:15" s="174" customFormat="1" ht="22.5" customHeight="1">
      <c r="A8" s="69" t="s">
        <v>277</v>
      </c>
      <c r="B8" s="227">
        <v>108.589</v>
      </c>
      <c r="C8" s="228">
        <v>101.444</v>
      </c>
      <c r="D8" s="228">
        <v>85.319</v>
      </c>
      <c r="E8" s="228">
        <v>99.994</v>
      </c>
      <c r="F8" s="228">
        <v>101.723</v>
      </c>
      <c r="G8" s="228">
        <v>99.528</v>
      </c>
      <c r="H8" s="228">
        <v>103.229</v>
      </c>
      <c r="I8" s="228">
        <v>99.212</v>
      </c>
      <c r="J8" s="228">
        <v>99.255</v>
      </c>
      <c r="K8" s="228">
        <v>91.784</v>
      </c>
      <c r="L8" s="228">
        <v>97.995</v>
      </c>
      <c r="M8" s="228">
        <v>63.283</v>
      </c>
      <c r="N8" s="229">
        <v>110.269</v>
      </c>
      <c r="O8" s="70" t="s">
        <v>277</v>
      </c>
    </row>
    <row r="9" spans="1:15" s="174" customFormat="1" ht="22.5" customHeight="1">
      <c r="A9" s="69" t="s">
        <v>280</v>
      </c>
      <c r="B9" s="227">
        <v>100</v>
      </c>
      <c r="C9" s="228">
        <v>100</v>
      </c>
      <c r="D9" s="228">
        <v>100</v>
      </c>
      <c r="E9" s="228">
        <v>100</v>
      </c>
      <c r="F9" s="228">
        <v>100</v>
      </c>
      <c r="G9" s="228">
        <v>100</v>
      </c>
      <c r="H9" s="228">
        <v>100</v>
      </c>
      <c r="I9" s="228">
        <v>100</v>
      </c>
      <c r="J9" s="228">
        <v>100</v>
      </c>
      <c r="K9" s="228">
        <v>100</v>
      </c>
      <c r="L9" s="228">
        <v>100</v>
      </c>
      <c r="M9" s="228">
        <v>100</v>
      </c>
      <c r="N9" s="229">
        <v>100</v>
      </c>
      <c r="O9" s="70" t="s">
        <v>280</v>
      </c>
    </row>
    <row r="10" spans="1:15" s="174" customFormat="1" ht="22.5" customHeight="1">
      <c r="A10" s="69" t="s">
        <v>443</v>
      </c>
      <c r="B10" s="227">
        <v>114.3</v>
      </c>
      <c r="C10" s="228">
        <v>126.9</v>
      </c>
      <c r="D10" s="228">
        <v>92.5</v>
      </c>
      <c r="E10" s="228">
        <v>102.3</v>
      </c>
      <c r="F10" s="228">
        <v>99.6</v>
      </c>
      <c r="G10" s="228">
        <v>106.3</v>
      </c>
      <c r="H10" s="228">
        <v>116.5</v>
      </c>
      <c r="I10" s="228">
        <v>104.7</v>
      </c>
      <c r="J10" s="228">
        <v>125.4</v>
      </c>
      <c r="K10" s="228">
        <v>98.1</v>
      </c>
      <c r="L10" s="228">
        <v>120.5</v>
      </c>
      <c r="M10" s="228">
        <v>92.3</v>
      </c>
      <c r="N10" s="229">
        <v>107</v>
      </c>
      <c r="O10" s="70" t="s">
        <v>443</v>
      </c>
    </row>
    <row r="11" spans="1:15" s="180" customFormat="1" ht="22.5" customHeight="1">
      <c r="A11" s="175" t="s">
        <v>557</v>
      </c>
      <c r="B11" s="230">
        <v>126.4</v>
      </c>
      <c r="C11" s="231">
        <v>118.4</v>
      </c>
      <c r="D11" s="231">
        <v>91.9</v>
      </c>
      <c r="E11" s="231">
        <v>113.9</v>
      </c>
      <c r="F11" s="231">
        <v>107.7</v>
      </c>
      <c r="G11" s="231">
        <v>112</v>
      </c>
      <c r="H11" s="231">
        <v>109.8</v>
      </c>
      <c r="I11" s="231">
        <v>104.7</v>
      </c>
      <c r="J11" s="231">
        <v>125.7</v>
      </c>
      <c r="K11" s="231">
        <v>104.7</v>
      </c>
      <c r="L11" s="231">
        <v>103.5</v>
      </c>
      <c r="M11" s="231">
        <v>103.3</v>
      </c>
      <c r="N11" s="232">
        <v>110.5</v>
      </c>
      <c r="O11" s="179" t="s">
        <v>557</v>
      </c>
    </row>
    <row r="12" spans="1:15" s="184" customFormat="1" ht="22.5" customHeight="1">
      <c r="A12" s="69" t="s">
        <v>282</v>
      </c>
      <c r="B12" s="233">
        <v>125.7</v>
      </c>
      <c r="C12" s="234">
        <v>125.4</v>
      </c>
      <c r="D12" s="234">
        <v>89.1</v>
      </c>
      <c r="E12" s="234">
        <v>113.8</v>
      </c>
      <c r="F12" s="234">
        <v>105.4</v>
      </c>
      <c r="G12" s="234">
        <v>111.4</v>
      </c>
      <c r="H12" s="234">
        <v>116.9</v>
      </c>
      <c r="I12" s="234">
        <v>101.7</v>
      </c>
      <c r="J12" s="234">
        <v>125.4</v>
      </c>
      <c r="K12" s="234">
        <v>103.4</v>
      </c>
      <c r="L12" s="234">
        <v>108.8</v>
      </c>
      <c r="M12" s="234">
        <v>67.7</v>
      </c>
      <c r="N12" s="235">
        <v>115.7</v>
      </c>
      <c r="O12" s="70" t="s">
        <v>115</v>
      </c>
    </row>
    <row r="13" spans="1:15" s="184" customFormat="1" ht="22.5" customHeight="1">
      <c r="A13" s="69" t="s">
        <v>283</v>
      </c>
      <c r="B13" s="233">
        <v>125.7</v>
      </c>
      <c r="C13" s="234">
        <v>113.1</v>
      </c>
      <c r="D13" s="234">
        <v>88.7</v>
      </c>
      <c r="E13" s="234">
        <v>113.8</v>
      </c>
      <c r="F13" s="234">
        <v>107.7</v>
      </c>
      <c r="G13" s="234">
        <v>111.4</v>
      </c>
      <c r="H13" s="234">
        <v>111.3</v>
      </c>
      <c r="I13" s="234">
        <v>100.9</v>
      </c>
      <c r="J13" s="234">
        <v>125.4</v>
      </c>
      <c r="K13" s="234">
        <v>103.3</v>
      </c>
      <c r="L13" s="234">
        <v>106.6</v>
      </c>
      <c r="M13" s="234">
        <v>80.7</v>
      </c>
      <c r="N13" s="235">
        <v>106.5</v>
      </c>
      <c r="O13" s="70" t="s">
        <v>116</v>
      </c>
    </row>
    <row r="14" spans="1:15" s="184" customFormat="1" ht="22.5" customHeight="1">
      <c r="A14" s="69" t="s">
        <v>284</v>
      </c>
      <c r="B14" s="233">
        <v>125.8</v>
      </c>
      <c r="C14" s="234">
        <v>110.4</v>
      </c>
      <c r="D14" s="234">
        <v>89.2</v>
      </c>
      <c r="E14" s="234">
        <v>113.8</v>
      </c>
      <c r="F14" s="234">
        <v>107.7</v>
      </c>
      <c r="G14" s="234">
        <v>110.9</v>
      </c>
      <c r="H14" s="234">
        <v>109.2</v>
      </c>
      <c r="I14" s="234">
        <v>105.8</v>
      </c>
      <c r="J14" s="234">
        <v>125.6</v>
      </c>
      <c r="K14" s="234">
        <v>103.1</v>
      </c>
      <c r="L14" s="234">
        <v>110.5</v>
      </c>
      <c r="M14" s="234">
        <v>79.6</v>
      </c>
      <c r="N14" s="235">
        <v>105.7</v>
      </c>
      <c r="O14" s="70" t="s">
        <v>117</v>
      </c>
    </row>
    <row r="15" spans="1:15" s="184" customFormat="1" ht="22.5" customHeight="1">
      <c r="A15" s="69" t="s">
        <v>285</v>
      </c>
      <c r="B15" s="233">
        <v>125.8</v>
      </c>
      <c r="C15" s="234">
        <v>111.7</v>
      </c>
      <c r="D15" s="234">
        <v>90.3</v>
      </c>
      <c r="E15" s="234">
        <v>113.8</v>
      </c>
      <c r="F15" s="234">
        <v>107.6</v>
      </c>
      <c r="G15" s="234">
        <v>110.6</v>
      </c>
      <c r="H15" s="234">
        <v>115</v>
      </c>
      <c r="I15" s="234">
        <v>103.8</v>
      </c>
      <c r="J15" s="234">
        <v>125.6</v>
      </c>
      <c r="K15" s="234">
        <v>103.1</v>
      </c>
      <c r="L15" s="234">
        <v>108</v>
      </c>
      <c r="M15" s="234">
        <v>59.5</v>
      </c>
      <c r="N15" s="235">
        <v>106.5</v>
      </c>
      <c r="O15" s="70" t="s">
        <v>118</v>
      </c>
    </row>
    <row r="16" spans="1:15" s="184" customFormat="1" ht="22.5" customHeight="1">
      <c r="A16" s="69" t="s">
        <v>286</v>
      </c>
      <c r="B16" s="233">
        <v>125.7</v>
      </c>
      <c r="C16" s="234">
        <v>112.3</v>
      </c>
      <c r="D16" s="234">
        <v>91.6</v>
      </c>
      <c r="E16" s="234">
        <v>113.8</v>
      </c>
      <c r="F16" s="234">
        <v>109.5</v>
      </c>
      <c r="G16" s="234">
        <v>111.1</v>
      </c>
      <c r="H16" s="234">
        <v>113.1</v>
      </c>
      <c r="I16" s="234">
        <v>105.7</v>
      </c>
      <c r="J16" s="234">
        <v>125.6</v>
      </c>
      <c r="K16" s="234">
        <v>103.8</v>
      </c>
      <c r="L16" s="234">
        <v>105.2</v>
      </c>
      <c r="M16" s="234">
        <v>65.4</v>
      </c>
      <c r="N16" s="235">
        <v>106.5</v>
      </c>
      <c r="O16" s="70" t="s">
        <v>119</v>
      </c>
    </row>
    <row r="17" spans="1:15" s="184" customFormat="1" ht="22.5" customHeight="1">
      <c r="A17" s="69" t="s">
        <v>287</v>
      </c>
      <c r="B17" s="233">
        <v>125.3</v>
      </c>
      <c r="C17" s="234">
        <v>130.4</v>
      </c>
      <c r="D17" s="234">
        <v>91.9</v>
      </c>
      <c r="E17" s="234">
        <v>113.8</v>
      </c>
      <c r="F17" s="234">
        <v>107.7</v>
      </c>
      <c r="G17" s="234">
        <v>107.1</v>
      </c>
      <c r="H17" s="234">
        <v>108.6</v>
      </c>
      <c r="I17" s="234">
        <v>104.7</v>
      </c>
      <c r="J17" s="234">
        <v>125.6</v>
      </c>
      <c r="K17" s="234">
        <v>106</v>
      </c>
      <c r="L17" s="234">
        <v>97.6</v>
      </c>
      <c r="M17" s="234">
        <v>104.5</v>
      </c>
      <c r="N17" s="235">
        <v>106.5</v>
      </c>
      <c r="O17" s="70" t="s">
        <v>120</v>
      </c>
    </row>
    <row r="18" spans="1:15" s="184" customFormat="1" ht="22.5" customHeight="1">
      <c r="A18" s="69" t="s">
        <v>288</v>
      </c>
      <c r="B18" s="233">
        <v>125.1</v>
      </c>
      <c r="C18" s="234">
        <v>129.3</v>
      </c>
      <c r="D18" s="234">
        <v>91.6</v>
      </c>
      <c r="E18" s="234">
        <v>114.2</v>
      </c>
      <c r="F18" s="234">
        <v>107.7</v>
      </c>
      <c r="G18" s="234">
        <v>111.7</v>
      </c>
      <c r="H18" s="234">
        <v>103.8</v>
      </c>
      <c r="I18" s="234">
        <v>107</v>
      </c>
      <c r="J18" s="234">
        <v>125.6</v>
      </c>
      <c r="K18" s="234">
        <v>106</v>
      </c>
      <c r="L18" s="234">
        <v>94.2</v>
      </c>
      <c r="M18" s="234">
        <v>86.1</v>
      </c>
      <c r="N18" s="235">
        <v>106.5</v>
      </c>
      <c r="O18" s="70" t="s">
        <v>121</v>
      </c>
    </row>
    <row r="19" spans="1:15" s="184" customFormat="1" ht="22.5" customHeight="1">
      <c r="A19" s="69" t="s">
        <v>289</v>
      </c>
      <c r="B19" s="233">
        <v>125.1</v>
      </c>
      <c r="C19" s="234">
        <v>128.4</v>
      </c>
      <c r="D19" s="234">
        <v>93.1</v>
      </c>
      <c r="E19" s="234">
        <v>114.2</v>
      </c>
      <c r="F19" s="234">
        <v>107.7</v>
      </c>
      <c r="G19" s="234">
        <v>111.7</v>
      </c>
      <c r="H19" s="234">
        <v>101.2</v>
      </c>
      <c r="I19" s="234">
        <v>106.2</v>
      </c>
      <c r="J19" s="234">
        <v>125.6</v>
      </c>
      <c r="K19" s="234">
        <v>105.4</v>
      </c>
      <c r="L19" s="234">
        <v>97</v>
      </c>
      <c r="M19" s="234">
        <v>94.3</v>
      </c>
      <c r="N19" s="235">
        <v>109.1</v>
      </c>
      <c r="O19" s="70" t="s">
        <v>122</v>
      </c>
    </row>
    <row r="20" spans="1:15" s="184" customFormat="1" ht="22.5" customHeight="1">
      <c r="A20" s="69" t="s">
        <v>290</v>
      </c>
      <c r="B20" s="233">
        <v>124.5</v>
      </c>
      <c r="C20" s="234">
        <v>120.3</v>
      </c>
      <c r="D20" s="234">
        <v>95.1</v>
      </c>
      <c r="E20" s="234">
        <v>114.2</v>
      </c>
      <c r="F20" s="234">
        <v>107.7</v>
      </c>
      <c r="G20" s="234">
        <v>111.9</v>
      </c>
      <c r="H20" s="234">
        <v>110.8</v>
      </c>
      <c r="I20" s="234">
        <v>106.4</v>
      </c>
      <c r="J20" s="234">
        <v>125.6</v>
      </c>
      <c r="K20" s="234">
        <v>104.4</v>
      </c>
      <c r="L20" s="234">
        <v>104.6</v>
      </c>
      <c r="M20" s="234">
        <v>148.2</v>
      </c>
      <c r="N20" s="235">
        <v>115.6</v>
      </c>
      <c r="O20" s="70" t="s">
        <v>123</v>
      </c>
    </row>
    <row r="21" spans="1:15" s="184" customFormat="1" ht="22.5" customHeight="1">
      <c r="A21" s="69" t="s">
        <v>291</v>
      </c>
      <c r="B21" s="233">
        <v>126.6</v>
      </c>
      <c r="C21" s="234">
        <v>119.1</v>
      </c>
      <c r="D21" s="234">
        <v>94.3</v>
      </c>
      <c r="E21" s="234">
        <v>114.2</v>
      </c>
      <c r="F21" s="234">
        <v>107.7</v>
      </c>
      <c r="G21" s="234">
        <v>113.2</v>
      </c>
      <c r="H21" s="234">
        <v>110.3</v>
      </c>
      <c r="I21" s="234">
        <v>106.6</v>
      </c>
      <c r="J21" s="234">
        <v>126</v>
      </c>
      <c r="K21" s="234">
        <v>104.5</v>
      </c>
      <c r="L21" s="234">
        <v>107.2</v>
      </c>
      <c r="M21" s="234">
        <v>156.1</v>
      </c>
      <c r="N21" s="235">
        <v>115.6</v>
      </c>
      <c r="O21" s="70" t="s">
        <v>124</v>
      </c>
    </row>
    <row r="22" spans="1:15" s="184" customFormat="1" ht="22.5" customHeight="1">
      <c r="A22" s="69" t="s">
        <v>292</v>
      </c>
      <c r="B22" s="233">
        <v>129.6</v>
      </c>
      <c r="C22" s="234">
        <v>111.1</v>
      </c>
      <c r="D22" s="234">
        <v>94.7</v>
      </c>
      <c r="E22" s="234">
        <v>113.8</v>
      </c>
      <c r="F22" s="234">
        <v>107.7</v>
      </c>
      <c r="G22" s="234">
        <v>116.5</v>
      </c>
      <c r="H22" s="234">
        <v>105.4</v>
      </c>
      <c r="I22" s="234">
        <v>103</v>
      </c>
      <c r="J22" s="234">
        <v>126</v>
      </c>
      <c r="K22" s="234">
        <v>103.9</v>
      </c>
      <c r="L22" s="234">
        <v>100.8</v>
      </c>
      <c r="M22" s="234">
        <v>157.8</v>
      </c>
      <c r="N22" s="235">
        <v>115.6</v>
      </c>
      <c r="O22" s="70" t="s">
        <v>125</v>
      </c>
    </row>
    <row r="23" spans="1:15" s="184" customFormat="1" ht="22.5" customHeight="1">
      <c r="A23" s="46" t="s">
        <v>293</v>
      </c>
      <c r="B23" s="236">
        <v>132</v>
      </c>
      <c r="C23" s="237">
        <v>109.1</v>
      </c>
      <c r="D23" s="237">
        <v>93.3</v>
      </c>
      <c r="E23" s="237">
        <v>113.8</v>
      </c>
      <c r="F23" s="237">
        <v>107.7</v>
      </c>
      <c r="G23" s="237">
        <v>116.5</v>
      </c>
      <c r="H23" s="237">
        <v>111.8</v>
      </c>
      <c r="I23" s="237">
        <v>104.3</v>
      </c>
      <c r="J23" s="237">
        <v>126.5</v>
      </c>
      <c r="K23" s="237">
        <v>109.8</v>
      </c>
      <c r="L23" s="237">
        <v>101.6</v>
      </c>
      <c r="M23" s="237">
        <v>140.2</v>
      </c>
      <c r="N23" s="238">
        <v>115.6</v>
      </c>
      <c r="O23" s="45" t="s">
        <v>126</v>
      </c>
    </row>
    <row r="24" spans="1:17" s="26" customFormat="1" ht="15.75" customHeight="1">
      <c r="A24" s="26" t="s">
        <v>298</v>
      </c>
      <c r="K24" s="27" t="s">
        <v>373</v>
      </c>
      <c r="M24" s="27"/>
      <c r="O24" s="28"/>
      <c r="P24" s="29"/>
      <c r="Q24" s="27"/>
    </row>
    <row r="25" spans="1:13" s="23" customFormat="1" ht="15.75" customHeight="1">
      <c r="A25" s="23" t="s">
        <v>656</v>
      </c>
      <c r="B25" s="24"/>
      <c r="K25" s="30" t="s">
        <v>297</v>
      </c>
      <c r="M25" s="30"/>
    </row>
    <row r="26" spans="1:19" s="26" customFormat="1" ht="15.75" customHeight="1">
      <c r="A26" s="30" t="s">
        <v>657</v>
      </c>
      <c r="B26" s="30"/>
      <c r="C26" s="30"/>
      <c r="D26" s="30"/>
      <c r="E26" s="30"/>
      <c r="F26" s="30"/>
      <c r="H26" s="30"/>
      <c r="I26" s="30"/>
      <c r="J26" s="30"/>
      <c r="K26" s="30"/>
      <c r="M26" s="30"/>
      <c r="N26" s="30"/>
      <c r="O26" s="30"/>
      <c r="P26" s="30"/>
      <c r="Q26" s="30"/>
      <c r="R26" s="30"/>
      <c r="S26" s="30"/>
    </row>
  </sheetData>
  <sheetProtection/>
  <mergeCells count="1">
    <mergeCell ref="A1:O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A-ONE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A-1</dc:creator>
  <cp:keywords/>
  <dc:description/>
  <cp:lastModifiedBy>user</cp:lastModifiedBy>
  <cp:lastPrinted>2014-09-24T06:04:39Z</cp:lastPrinted>
  <dcterms:created xsi:type="dcterms:W3CDTF">2000-12-15T05:09:37Z</dcterms:created>
  <dcterms:modified xsi:type="dcterms:W3CDTF">2015-03-19T05:21:30Z</dcterms:modified>
  <cp:category/>
  <cp:version/>
  <cp:contentType/>
  <cp:contentStatus/>
</cp:coreProperties>
</file>