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2120" windowHeight="9000" tabRatio="901" firstSheet="11" activeTab="16"/>
  </bookViews>
  <sheets>
    <sheet name="1.유통업체현황" sheetId="1" r:id="rId1"/>
    <sheet name="2.금융기관" sheetId="2" r:id="rId2"/>
    <sheet name="3.금융기관예금,대출,어음" sheetId="3" r:id="rId3"/>
    <sheet name="4.새마을금고및 신용협동조합" sheetId="4" r:id="rId4"/>
    <sheet name="5.소비자 물가지수(1)" sheetId="5" r:id="rId5"/>
    <sheet name="5.소비자 물가지수(2)" sheetId="6" r:id="rId6"/>
    <sheet name="5.소비자 물가지수(3)" sheetId="7" r:id="rId7"/>
    <sheet name="5.소비자 물가지수(4)" sheetId="8" r:id="rId8"/>
    <sheet name="5-1. 주요품목 소비자물가지수(1)" sheetId="9" r:id="rId9"/>
    <sheet name="5-1. 주요품목 소비자물가지수(2)" sheetId="10" r:id="rId10"/>
    <sheet name="5-1. 주요품목 소비자물가지수(3)" sheetId="11" r:id="rId11"/>
    <sheet name="6.수출입통관실적" sheetId="12" r:id="rId12"/>
    <sheet name="6-1.수출실적" sheetId="13" r:id="rId13"/>
    <sheet name="6-2.수입실적" sheetId="14" r:id="rId14"/>
    <sheet name="7.농림수산물수출입실적" sheetId="15" r:id="rId15"/>
    <sheet name="8.상공회의소 현황" sheetId="16" r:id="rId16"/>
    <sheet name="9.해외시장개척 추진실적" sheetId="17" r:id="rId17"/>
    <sheet name="10. 외국인 직접투자 신고실적" sheetId="18" r:id="rId18"/>
  </sheets>
  <definedNames>
    <definedName name="_xlnm.Print_Area" localSheetId="0">'1.유통업체현황'!$A$1:$AA$18</definedName>
    <definedName name="_xlnm.Print_Area" localSheetId="17">'10. 외국인 직접투자 신고실적'!$A$1:$N$14</definedName>
    <definedName name="_xlnm.Print_Area" localSheetId="1">'2.금융기관'!$A$1:$T$29</definedName>
    <definedName name="_xlnm.Print_Area" localSheetId="2">'3.금융기관예금,대출,어음'!$A$1:$O$34</definedName>
    <definedName name="_xlnm.Print_Area" localSheetId="3">'4.새마을금고및 신용협동조합'!$A$1:$L$8</definedName>
    <definedName name="_xlnm.Print_Area" localSheetId="4">'5.소비자 물가지수(1)'!$A$1:$Q$31</definedName>
    <definedName name="_xlnm.Print_Area" localSheetId="5">'5.소비자 물가지수(2)'!$A$1:$O$31</definedName>
    <definedName name="_xlnm.Print_Area" localSheetId="6">'5.소비자 물가지수(3)'!$A$1:$O$30</definedName>
    <definedName name="_xlnm.Print_Area" localSheetId="7">'5.소비자 물가지수(4)'!$A$1:$N$30</definedName>
    <definedName name="_xlnm.Print_Area" localSheetId="8">'5-1. 주요품목 소비자물가지수(1)'!$A$1:$O$26</definedName>
    <definedName name="_xlnm.Print_Area" localSheetId="9">'5-1. 주요품목 소비자물가지수(2)'!$A$1:$O$26</definedName>
    <definedName name="_xlnm.Print_Area" localSheetId="10">'5-1. 주요품목 소비자물가지수(3)'!$A$1:$O$28</definedName>
    <definedName name="_xlnm.Print_Area" localSheetId="11">'6.수출입통관실적'!$A$1:$G$11</definedName>
    <definedName name="_xlnm.Print_Area" localSheetId="12">'6-1.수출실적'!$A$1:$M$29</definedName>
    <definedName name="_xlnm.Print_Area" localSheetId="13">'6-2.수입실적'!$A$1:$M$29</definedName>
    <definedName name="_xlnm.Print_Area" localSheetId="14">'7.농림수산물수출입실적'!$A$1:$L$13</definedName>
    <definedName name="_xlnm.Print_Area" localSheetId="15">'8.상공회의소 현황'!$A$1:$G$12</definedName>
    <definedName name="_xlnm.Print_Area" localSheetId="16">'9.해외시장개척 추진실적'!$A$1:$N$15</definedName>
  </definedNames>
  <calcPr fullCalcOnLoad="1"/>
</workbook>
</file>

<file path=xl/sharedStrings.xml><?xml version="1.0" encoding="utf-8"?>
<sst xmlns="http://schemas.openxmlformats.org/spreadsheetml/2006/main" count="1430" uniqueCount="794">
  <si>
    <t>Jan.</t>
  </si>
  <si>
    <t>Feb.</t>
  </si>
  <si>
    <t>Mar.</t>
  </si>
  <si>
    <t>Apr.</t>
  </si>
  <si>
    <t xml:space="preserve">May </t>
  </si>
  <si>
    <t>June</t>
  </si>
  <si>
    <t>July</t>
  </si>
  <si>
    <t>Aug.</t>
  </si>
  <si>
    <t>Sept.</t>
  </si>
  <si>
    <t>Oct.</t>
  </si>
  <si>
    <t>Nov.</t>
  </si>
  <si>
    <t>Dec.</t>
  </si>
  <si>
    <t>Total</t>
  </si>
  <si>
    <t>Amount of
deposits</t>
  </si>
  <si>
    <t>Amount of
loans</t>
  </si>
  <si>
    <t>Amount of 
assets</t>
  </si>
  <si>
    <t xml:space="preserve"> </t>
  </si>
  <si>
    <t>(Unit : number, million won)</t>
  </si>
  <si>
    <t>Number of
members</t>
  </si>
  <si>
    <t>Weight</t>
  </si>
  <si>
    <t>전기료</t>
  </si>
  <si>
    <t>농산물</t>
  </si>
  <si>
    <t>Agricultural products</t>
  </si>
  <si>
    <t>축산물</t>
  </si>
  <si>
    <t>Livestock  products</t>
  </si>
  <si>
    <t>임산물</t>
  </si>
  <si>
    <t>Forestry products</t>
  </si>
  <si>
    <t>수산물</t>
  </si>
  <si>
    <t>Fishery products</t>
  </si>
  <si>
    <r>
      <t>수</t>
    </r>
    <r>
      <rPr>
        <sz val="10"/>
        <color indexed="8"/>
        <rFont val="Arial"/>
        <family val="2"/>
      </rPr>
      <t xml:space="preserve">      </t>
    </r>
    <r>
      <rPr>
        <sz val="10"/>
        <color indexed="8"/>
        <rFont val="한양신명조,한컴돋움"/>
        <family val="3"/>
      </rPr>
      <t>출</t>
    </r>
    <r>
      <rPr>
        <sz val="10"/>
        <color indexed="8"/>
        <rFont val="Arial"/>
        <family val="2"/>
      </rPr>
      <t>   Exports</t>
    </r>
  </si>
  <si>
    <r>
      <t>수</t>
    </r>
    <r>
      <rPr>
        <sz val="10"/>
        <color indexed="8"/>
        <rFont val="Arial"/>
        <family val="2"/>
      </rPr>
      <t xml:space="preserve">      </t>
    </r>
    <r>
      <rPr>
        <sz val="10"/>
        <color indexed="8"/>
        <rFont val="한양신명조,한컴돋움"/>
        <family val="3"/>
      </rPr>
      <t>입</t>
    </r>
    <r>
      <rPr>
        <sz val="10"/>
        <color indexed="8"/>
        <rFont val="Arial"/>
        <family val="2"/>
      </rPr>
      <t>   Imports</t>
    </r>
  </si>
  <si>
    <t>우편서비스</t>
  </si>
  <si>
    <t>맛김</t>
  </si>
  <si>
    <t>콩나물</t>
  </si>
  <si>
    <t>밀가루</t>
  </si>
  <si>
    <t>담배(국산)</t>
  </si>
  <si>
    <t>세탁료</t>
  </si>
  <si>
    <t>월세</t>
  </si>
  <si>
    <t>도시가스</t>
  </si>
  <si>
    <t>상수도료</t>
  </si>
  <si>
    <t>식료품</t>
  </si>
  <si>
    <t>Food</t>
  </si>
  <si>
    <t>주류</t>
  </si>
  <si>
    <t>Alcoholic</t>
  </si>
  <si>
    <t>beverage</t>
  </si>
  <si>
    <t>담배</t>
  </si>
  <si>
    <t>Clothing &amp; footwear</t>
  </si>
  <si>
    <t>의류</t>
  </si>
  <si>
    <t>Clothing</t>
  </si>
  <si>
    <t>신발</t>
  </si>
  <si>
    <t>Footwear</t>
  </si>
  <si>
    <t>Water</t>
  </si>
  <si>
    <t>Bean</t>
  </si>
  <si>
    <t>Seasoned</t>
  </si>
  <si>
    <t>laver</t>
  </si>
  <si>
    <t>sprouts</t>
  </si>
  <si>
    <t>Wheat</t>
  </si>
  <si>
    <t>flour</t>
  </si>
  <si>
    <t>Cigaretts</t>
  </si>
  <si>
    <t>(domestic)</t>
  </si>
  <si>
    <t>Bear</t>
  </si>
  <si>
    <t>Korean</t>
  </si>
  <si>
    <t>spirits(soju)</t>
  </si>
  <si>
    <t>Laundry</t>
  </si>
  <si>
    <t>charge</t>
  </si>
  <si>
    <t>Monthly</t>
  </si>
  <si>
    <t>rent</t>
  </si>
  <si>
    <t>Electric</t>
  </si>
  <si>
    <t>charges</t>
  </si>
  <si>
    <t>City gas</t>
  </si>
  <si>
    <t>patients</t>
  </si>
  <si>
    <t>연    별</t>
  </si>
  <si>
    <t>Year</t>
  </si>
  <si>
    <t>Month</t>
  </si>
  <si>
    <t>월    별</t>
  </si>
  <si>
    <t>임 직 원 수</t>
  </si>
  <si>
    <t>Number of staffs</t>
  </si>
  <si>
    <t>의   원   수</t>
  </si>
  <si>
    <t>Number of commissioners</t>
  </si>
  <si>
    <t>특  별  의  원  수</t>
  </si>
  <si>
    <t>Number of special commissioners</t>
  </si>
  <si>
    <t>회   원   수</t>
  </si>
  <si>
    <t>Number of members</t>
  </si>
  <si>
    <t>예산액(천원)</t>
  </si>
  <si>
    <t>Budget</t>
  </si>
  <si>
    <t>수출상담회 </t>
  </si>
  <si>
    <t>External trade meeting</t>
  </si>
  <si>
    <t>Overseas market development</t>
  </si>
  <si>
    <t>국 제 박 람 회 참 가</t>
  </si>
  <si>
    <t> International trade fair participation</t>
  </si>
  <si>
    <t>개 최 수</t>
  </si>
  <si>
    <t>Number of meetings</t>
  </si>
  <si>
    <t>건  수</t>
  </si>
  <si>
    <t>건 수</t>
  </si>
  <si>
    <t>Consulted</t>
  </si>
  <si>
    <t>Contract made</t>
  </si>
  <si>
    <r>
      <t>2월</t>
    </r>
  </si>
  <si>
    <r>
      <t>3월</t>
    </r>
  </si>
  <si>
    <r>
      <t>4월</t>
    </r>
  </si>
  <si>
    <r>
      <t>5월</t>
    </r>
  </si>
  <si>
    <r>
      <t>6월</t>
    </r>
  </si>
  <si>
    <r>
      <t>7월</t>
    </r>
  </si>
  <si>
    <r>
      <t>8월</t>
    </r>
  </si>
  <si>
    <r>
      <t>9월</t>
    </r>
  </si>
  <si>
    <r>
      <t>10월</t>
    </r>
  </si>
  <si>
    <r>
      <t>11월</t>
    </r>
  </si>
  <si>
    <r>
      <t>12월</t>
    </r>
  </si>
  <si>
    <t>Year</t>
  </si>
  <si>
    <t>Number of 
S. fund</t>
  </si>
  <si>
    <t>가중치</t>
  </si>
  <si>
    <t>2 0 0 1</t>
  </si>
  <si>
    <t>연별</t>
  </si>
  <si>
    <t>총지수</t>
  </si>
  <si>
    <t>식료품. 비주류음료</t>
  </si>
  <si>
    <t>주류. 담배</t>
  </si>
  <si>
    <t>의복. 신발</t>
  </si>
  <si>
    <t>Food &amp;Non-alcoholic beverage</t>
  </si>
  <si>
    <t>Alcoholic beverage &amp; cigarettes</t>
  </si>
  <si>
    <t>All</t>
  </si>
  <si>
    <t>Items</t>
  </si>
  <si>
    <t>Other</t>
  </si>
  <si>
    <t>service</t>
  </si>
  <si>
    <t>services</t>
  </si>
  <si>
    <t>교   육   Education</t>
  </si>
  <si>
    <t>중등교육</t>
  </si>
  <si>
    <t>고등교육</t>
  </si>
  <si>
    <t>기타교육</t>
  </si>
  <si>
    <t>개인용품</t>
  </si>
  <si>
    <t>기타서비스</t>
  </si>
  <si>
    <t>초등교육</t>
  </si>
  <si>
    <t>Secondary</t>
  </si>
  <si>
    <t>Tertiary</t>
  </si>
  <si>
    <t>personal</t>
  </si>
  <si>
    <t>Pre-primary</t>
  </si>
  <si>
    <t>education</t>
  </si>
  <si>
    <t>effect</t>
  </si>
  <si>
    <t>&amp; primary</t>
  </si>
  <si>
    <t>통   신   Commumunication</t>
  </si>
  <si>
    <t>Postal</t>
  </si>
  <si>
    <t>참가업체 Corporations</t>
  </si>
  <si>
    <t>실  적 Results</t>
  </si>
  <si>
    <t>participated</t>
  </si>
  <si>
    <t>Number </t>
  </si>
  <si>
    <t>of cases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</si>
  <si>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</si>
  <si>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</si>
  <si>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</si>
  <si>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</si>
  <si>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</si>
  <si>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</si>
  <si>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</si>
  <si>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</si>
  <si>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</si>
  <si>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</si>
  <si>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</si>
  <si>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</si>
  <si>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신  용  협  동  조  합  Credit union federations</t>
  </si>
  <si>
    <t>Number</t>
  </si>
  <si>
    <r>
      <t>연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돋움"/>
        <family val="3"/>
      </rPr>
      <t>별</t>
    </r>
  </si>
  <si>
    <t>한국은행</t>
  </si>
  <si>
    <t>제일은행</t>
  </si>
  <si>
    <t>하나은행</t>
  </si>
  <si>
    <t>씨티은행</t>
  </si>
  <si>
    <t>신한은행</t>
  </si>
  <si>
    <t>조흥은행</t>
  </si>
  <si>
    <t>The Bank</t>
  </si>
  <si>
    <t>Woori</t>
  </si>
  <si>
    <t>Korea First</t>
  </si>
  <si>
    <t>Hana</t>
  </si>
  <si>
    <t>Shin Han</t>
  </si>
  <si>
    <t>Bank</t>
  </si>
  <si>
    <t>Citi</t>
  </si>
  <si>
    <t>지방은행</t>
  </si>
  <si>
    <t>Local Banks</t>
  </si>
  <si>
    <t>외환은행</t>
  </si>
  <si>
    <t>국민은행</t>
  </si>
  <si>
    <t>제주은행</t>
  </si>
  <si>
    <t>중소기업</t>
  </si>
  <si>
    <t>농협</t>
  </si>
  <si>
    <t>수협중앙회</t>
  </si>
  <si>
    <t>The Korea</t>
  </si>
  <si>
    <t>Exchange</t>
  </si>
  <si>
    <t>Kookmin</t>
  </si>
  <si>
    <t>S.M.</t>
  </si>
  <si>
    <t>Jeju Bank</t>
  </si>
  <si>
    <t>industry</t>
  </si>
  <si>
    <t>N.A.C.F</t>
  </si>
  <si>
    <t>N.F.F.C</t>
  </si>
  <si>
    <r>
      <t>(</t>
    </r>
    <r>
      <rPr>
        <sz val="10"/>
        <color indexed="8"/>
        <rFont val="돋움"/>
        <family val="3"/>
      </rPr>
      <t>단위</t>
    </r>
    <r>
      <rPr>
        <sz val="10"/>
        <color indexed="8"/>
        <rFont val="Arial"/>
        <family val="2"/>
      </rPr>
      <t>:</t>
    </r>
    <r>
      <rPr>
        <sz val="10"/>
        <color indexed="8"/>
        <rFont val="돋움"/>
        <family val="3"/>
      </rPr>
      <t>억원</t>
    </r>
    <r>
      <rPr>
        <sz val="10"/>
        <color indexed="8"/>
        <rFont val="Arial"/>
        <family val="2"/>
      </rPr>
      <t>)</t>
    </r>
  </si>
  <si>
    <t>(Unit : one hundred million won)</t>
  </si>
  <si>
    <r>
      <t>저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축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성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예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금</t>
    </r>
  </si>
  <si>
    <t>요구불예금</t>
  </si>
  <si>
    <r>
      <t>대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출</t>
    </r>
  </si>
  <si>
    <r>
      <t>어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음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교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환</t>
    </r>
  </si>
  <si>
    <r>
      <t>예금총계</t>
    </r>
    <r>
      <rPr>
        <vertAlign val="superscript"/>
        <sz val="10"/>
        <color indexed="8"/>
        <rFont val="Arial"/>
        <family val="2"/>
      </rPr>
      <t>2)</t>
    </r>
    <r>
      <rPr>
        <sz val="10"/>
        <color indexed="8"/>
        <rFont val="Arial"/>
        <family val="2"/>
      </rPr>
      <t xml:space="preserve"> </t>
    </r>
  </si>
  <si>
    <t>Time and savings deposits</t>
  </si>
  <si>
    <t>Bill clearing</t>
  </si>
  <si>
    <t>계</t>
  </si>
  <si>
    <t>정기예금</t>
  </si>
  <si>
    <r>
      <t>기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타</t>
    </r>
  </si>
  <si>
    <r>
      <t>장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굴림"/>
        <family val="3"/>
      </rPr>
      <t>수</t>
    </r>
    <r>
      <rPr>
        <sz val="10"/>
        <color indexed="8"/>
        <rFont val="Arial"/>
        <family val="2"/>
      </rPr>
      <t xml:space="preserve"> </t>
    </r>
  </si>
  <si>
    <r>
      <t>금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액</t>
    </r>
  </si>
  <si>
    <t>장당평균</t>
  </si>
  <si>
    <r>
      <t>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액</t>
    </r>
  </si>
  <si>
    <r>
      <t>(</t>
    </r>
    <r>
      <rPr>
        <sz val="10"/>
        <color indexed="8"/>
        <rFont val="굴림"/>
        <family val="3"/>
      </rPr>
      <t>천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굴림"/>
        <family val="3"/>
      </rPr>
      <t>장</t>
    </r>
    <r>
      <rPr>
        <sz val="10"/>
        <color indexed="8"/>
        <rFont val="Arial"/>
        <family val="2"/>
      </rPr>
      <t>)</t>
    </r>
  </si>
  <si>
    <r>
      <t>(</t>
    </r>
    <r>
      <rPr>
        <sz val="10"/>
        <color indexed="8"/>
        <rFont val="굴림"/>
        <family val="3"/>
      </rPr>
      <t>십억원</t>
    </r>
    <r>
      <rPr>
        <sz val="10"/>
        <color indexed="8"/>
        <rFont val="Arial"/>
        <family val="2"/>
      </rPr>
      <t>)</t>
    </r>
  </si>
  <si>
    <r>
      <t>금액</t>
    </r>
    <r>
      <rPr>
        <sz val="10"/>
        <color indexed="8"/>
        <rFont val="Arial"/>
        <family val="2"/>
      </rPr>
      <t>(</t>
    </r>
    <r>
      <rPr>
        <sz val="10"/>
        <color indexed="8"/>
        <rFont val="굴림"/>
        <family val="3"/>
      </rPr>
      <t>천원</t>
    </r>
    <r>
      <rPr>
        <sz val="10"/>
        <color indexed="8"/>
        <rFont val="Arial"/>
        <family val="2"/>
      </rPr>
      <t>)</t>
    </r>
  </si>
  <si>
    <t>(%)</t>
  </si>
  <si>
    <t>Amount</t>
  </si>
  <si>
    <t xml:space="preserve">Average value </t>
  </si>
  <si>
    <t>Dishonored</t>
  </si>
  <si>
    <t xml:space="preserve"> Month</t>
  </si>
  <si>
    <t>Grand</t>
  </si>
  <si>
    <t>Installment</t>
  </si>
  <si>
    <t>Demand</t>
  </si>
  <si>
    <t>of bills</t>
  </si>
  <si>
    <t>(Billion</t>
  </si>
  <si>
    <t>per bill</t>
  </si>
  <si>
    <t>amount</t>
  </si>
  <si>
    <t>total</t>
  </si>
  <si>
    <t>Time</t>
  </si>
  <si>
    <t>savings</t>
  </si>
  <si>
    <t>Savings</t>
  </si>
  <si>
    <t>deposits</t>
  </si>
  <si>
    <t>Lending</t>
  </si>
  <si>
    <t>(1,000bills)</t>
  </si>
  <si>
    <t>won)</t>
  </si>
  <si>
    <t>(1,000 won)</t>
  </si>
  <si>
    <t>(Billion won)</t>
  </si>
  <si>
    <t>rate</t>
  </si>
  <si>
    <t>2 0 0 9</t>
  </si>
  <si>
    <r>
      <t>1</t>
    </r>
    <r>
      <rPr>
        <sz val="10"/>
        <color indexed="8"/>
        <rFont val="굴림"/>
        <family val="3"/>
      </rPr>
      <t>월</t>
    </r>
  </si>
  <si>
    <r>
      <t>2</t>
    </r>
    <r>
      <rPr>
        <sz val="10"/>
        <color indexed="8"/>
        <rFont val="굴림"/>
        <family val="3"/>
      </rPr>
      <t>월</t>
    </r>
  </si>
  <si>
    <r>
      <t>3</t>
    </r>
    <r>
      <rPr>
        <sz val="10"/>
        <color indexed="8"/>
        <rFont val="굴림"/>
        <family val="3"/>
      </rPr>
      <t>월</t>
    </r>
  </si>
  <si>
    <r>
      <t>4</t>
    </r>
    <r>
      <rPr>
        <sz val="10"/>
        <color indexed="8"/>
        <rFont val="굴림"/>
        <family val="3"/>
      </rPr>
      <t>월</t>
    </r>
  </si>
  <si>
    <r>
      <t>5</t>
    </r>
    <r>
      <rPr>
        <sz val="10"/>
        <color indexed="8"/>
        <rFont val="굴림"/>
        <family val="3"/>
      </rPr>
      <t>월</t>
    </r>
  </si>
  <si>
    <r>
      <t>6</t>
    </r>
    <r>
      <rPr>
        <sz val="10"/>
        <color indexed="8"/>
        <rFont val="굴림"/>
        <family val="3"/>
      </rPr>
      <t>월</t>
    </r>
  </si>
  <si>
    <r>
      <t>7</t>
    </r>
    <r>
      <rPr>
        <sz val="10"/>
        <color indexed="8"/>
        <rFont val="굴림"/>
        <family val="3"/>
      </rPr>
      <t>월</t>
    </r>
  </si>
  <si>
    <r>
      <t>8</t>
    </r>
    <r>
      <rPr>
        <sz val="10"/>
        <color indexed="8"/>
        <rFont val="굴림"/>
        <family val="3"/>
      </rPr>
      <t>월</t>
    </r>
  </si>
  <si>
    <r>
      <t>9</t>
    </r>
    <r>
      <rPr>
        <sz val="10"/>
        <color indexed="8"/>
        <rFont val="굴림"/>
        <family val="3"/>
      </rPr>
      <t>월</t>
    </r>
  </si>
  <si>
    <r>
      <t>10</t>
    </r>
    <r>
      <rPr>
        <sz val="10"/>
        <color indexed="8"/>
        <rFont val="굴림"/>
        <family val="3"/>
      </rPr>
      <t>월</t>
    </r>
  </si>
  <si>
    <r>
      <t>11</t>
    </r>
    <r>
      <rPr>
        <sz val="10"/>
        <color indexed="8"/>
        <rFont val="굴림"/>
        <family val="3"/>
      </rPr>
      <t>월</t>
    </r>
  </si>
  <si>
    <r>
      <t>12</t>
    </r>
    <r>
      <rPr>
        <sz val="10"/>
        <color indexed="8"/>
        <rFont val="굴림"/>
        <family val="3"/>
      </rPr>
      <t>월</t>
    </r>
  </si>
  <si>
    <t>Source : The Bank of Korea, Jeju Branch</t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</si>
  <si>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개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백만원</t>
    </r>
    <r>
      <rPr>
        <sz val="10"/>
        <color indexed="8"/>
        <rFont val="Arial"/>
        <family val="2"/>
      </rPr>
      <t>)</t>
    </r>
  </si>
  <si>
    <r>
      <t>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고</t>
    </r>
    <r>
      <rPr>
        <sz val="10"/>
        <color indexed="8"/>
        <rFont val="Arial"/>
        <family val="2"/>
      </rPr>
      <t xml:space="preserve"> Sammaeul funds</t>
    </r>
  </si>
  <si>
    <r>
      <t>금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고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수</t>
    </r>
  </si>
  <si>
    <r>
      <t>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액</t>
    </r>
  </si>
  <si>
    <r>
      <t>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액</t>
    </r>
  </si>
  <si>
    <r>
      <t>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액</t>
    </r>
  </si>
  <si>
    <r>
      <t>회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수</t>
    </r>
    <r>
      <rPr>
        <sz val="10"/>
        <color indexed="8"/>
        <rFont val="Arial"/>
        <family val="2"/>
      </rPr>
      <t>(</t>
    </r>
    <r>
      <rPr>
        <sz val="10"/>
        <color indexed="8"/>
        <rFont val="굴림"/>
        <family val="3"/>
      </rPr>
      <t>명</t>
    </r>
    <r>
      <rPr>
        <sz val="10"/>
        <color indexed="8"/>
        <rFont val="Arial"/>
        <family val="2"/>
      </rPr>
      <t>)</t>
    </r>
  </si>
  <si>
    <r>
      <t>조합원수</t>
    </r>
    <r>
      <rPr>
        <sz val="10"/>
        <color indexed="8"/>
        <rFont val="Arial"/>
        <family val="2"/>
      </rPr>
      <t>(</t>
    </r>
    <r>
      <rPr>
        <sz val="10"/>
        <color indexed="8"/>
        <rFont val="굴림"/>
        <family val="3"/>
      </rPr>
      <t>명</t>
    </r>
    <r>
      <rPr>
        <sz val="10"/>
        <color indexed="8"/>
        <rFont val="Arial"/>
        <family val="2"/>
      </rPr>
      <t>)</t>
    </r>
  </si>
  <si>
    <r>
      <t xml:space="preserve">5. </t>
    </r>
    <r>
      <rPr>
        <b/>
        <sz val="18"/>
        <color indexed="8"/>
        <rFont val="굴림"/>
        <family val="3"/>
      </rPr>
      <t>소비자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물가지수</t>
    </r>
    <r>
      <rPr>
        <b/>
        <sz val="18"/>
        <color indexed="8"/>
        <rFont val="Arial"/>
        <family val="2"/>
      </rPr>
      <t xml:space="preserve">         Consumer Price Indexes</t>
    </r>
  </si>
  <si>
    <r>
      <t xml:space="preserve">5. </t>
    </r>
    <r>
      <rPr>
        <b/>
        <sz val="18"/>
        <color indexed="8"/>
        <rFont val="굴림"/>
        <family val="3"/>
      </rPr>
      <t>소비자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물가지수</t>
    </r>
    <r>
      <rPr>
        <b/>
        <sz val="18"/>
        <color indexed="8"/>
        <rFont val="Arial"/>
        <family val="2"/>
      </rPr>
      <t xml:space="preserve"> (</t>
    </r>
    <r>
      <rPr>
        <b/>
        <sz val="18"/>
        <color indexed="8"/>
        <rFont val="굴림"/>
        <family val="3"/>
      </rPr>
      <t>계속)</t>
    </r>
    <r>
      <rPr>
        <b/>
        <sz val="18"/>
        <color indexed="8"/>
        <rFont val="Arial"/>
        <family val="2"/>
      </rPr>
      <t xml:space="preserve">    Consumer Price Indexes  (Cont'd)</t>
    </r>
  </si>
  <si>
    <r>
      <t xml:space="preserve">5. </t>
    </r>
    <r>
      <rPr>
        <b/>
        <sz val="18"/>
        <color indexed="8"/>
        <rFont val="굴림"/>
        <family val="3"/>
      </rPr>
      <t>소비자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물가지수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굴림"/>
        <family val="3"/>
      </rPr>
      <t>계속</t>
    </r>
    <r>
      <rPr>
        <b/>
        <sz val="18"/>
        <color indexed="8"/>
        <rFont val="Arial"/>
        <family val="2"/>
      </rPr>
      <t>)         Consumer Price Indexes (Cont'd)</t>
    </r>
  </si>
  <si>
    <t>보건의료  Health</t>
  </si>
  <si>
    <t>교  통</t>
  </si>
  <si>
    <t>Transportation</t>
  </si>
  <si>
    <t>의료용품</t>
  </si>
  <si>
    <r>
      <t>교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통</t>
    </r>
    <r>
      <rPr>
        <sz val="10"/>
        <color indexed="8"/>
        <rFont val="Arial"/>
        <family val="2"/>
      </rPr>
      <t xml:space="preserve"> Transportation</t>
    </r>
  </si>
  <si>
    <r>
      <t xml:space="preserve">5-1. </t>
    </r>
    <r>
      <rPr>
        <b/>
        <sz val="18"/>
        <color indexed="8"/>
        <rFont val="굴림"/>
        <family val="3"/>
      </rPr>
      <t>주요품목 소비자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물가지수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굴림"/>
        <family val="3"/>
      </rPr>
      <t>계속</t>
    </r>
    <r>
      <rPr>
        <b/>
        <sz val="18"/>
        <color indexed="8"/>
        <rFont val="Arial"/>
        <family val="2"/>
      </rPr>
      <t>)     Consumer Price Indexes  of Major Commodities (Cont'd)</t>
    </r>
  </si>
  <si>
    <t>맥주</t>
  </si>
  <si>
    <t>소주</t>
  </si>
  <si>
    <t>전 세</t>
  </si>
  <si>
    <r>
      <t xml:space="preserve">6.  </t>
    </r>
    <r>
      <rPr>
        <b/>
        <sz val="18"/>
        <color indexed="8"/>
        <rFont val="굴림"/>
        <family val="3"/>
      </rPr>
      <t>수출입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통관실적</t>
    </r>
    <r>
      <rPr>
        <b/>
        <sz val="18"/>
        <color indexed="8"/>
        <rFont val="Arial"/>
        <family val="2"/>
      </rPr>
      <t xml:space="preserve"> </t>
    </r>
    <r>
      <rPr>
        <b/>
        <vertAlign val="superscript"/>
        <sz val="18"/>
        <color indexed="8"/>
        <rFont val="Arial"/>
        <family val="2"/>
      </rPr>
      <t>1)</t>
    </r>
    <r>
      <rPr>
        <b/>
        <sz val="18"/>
        <color indexed="8"/>
        <rFont val="Arial"/>
        <family val="2"/>
      </rPr>
      <t xml:space="preserve">           Exports and Imports Cleared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</si>
  <si>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천불</t>
    </r>
    <r>
      <rPr>
        <sz val="10"/>
        <color indexed="8"/>
        <rFont val="Arial"/>
        <family val="2"/>
      </rPr>
      <t>)</t>
    </r>
  </si>
  <si>
    <t xml:space="preserve">                  (Unit : USD 1,000)</t>
  </si>
  <si>
    <t>연    별</t>
  </si>
  <si>
    <r>
      <t>총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액</t>
    </r>
  </si>
  <si>
    <r>
      <t>수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출</t>
    </r>
  </si>
  <si>
    <r>
      <t>수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입</t>
    </r>
  </si>
  <si>
    <r>
      <t>수출입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초과</t>
    </r>
  </si>
  <si>
    <t>Year</t>
  </si>
  <si>
    <t>(A + B)</t>
  </si>
  <si>
    <t>(A)</t>
  </si>
  <si>
    <t>(B)</t>
  </si>
  <si>
    <t>(A - B)</t>
  </si>
  <si>
    <t>Total amount</t>
  </si>
  <si>
    <t>Exports</t>
  </si>
  <si>
    <t>Imports</t>
  </si>
  <si>
    <t>Excess of Export
and Import</t>
  </si>
  <si>
    <t>제주시</t>
  </si>
  <si>
    <t>서귀포시</t>
  </si>
  <si>
    <r>
      <t xml:space="preserve">10. </t>
    </r>
    <r>
      <rPr>
        <b/>
        <sz val="18"/>
        <color indexed="8"/>
        <rFont val="굴림"/>
        <family val="3"/>
      </rPr>
      <t>외국인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직접투자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신고실적</t>
    </r>
    <r>
      <rPr>
        <b/>
        <sz val="18"/>
        <color indexed="8"/>
        <rFont val="Arial"/>
        <family val="2"/>
      </rPr>
      <t xml:space="preserve">  Notification for Foreign Direct Investments</t>
    </r>
  </si>
  <si>
    <t>(unit:USD1000)</t>
  </si>
  <si>
    <r>
      <t>합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 xml:space="preserve">계
</t>
    </r>
    <r>
      <rPr>
        <sz val="10"/>
        <color indexed="8"/>
        <rFont val="Arial"/>
        <family val="2"/>
      </rPr>
      <t>Total</t>
    </r>
  </si>
  <si>
    <t>농림수산업· 광업
Agriculture, forestry and fishing· Mining</t>
  </si>
  <si>
    <t>제조업
Manufacturing</t>
  </si>
  <si>
    <r>
      <t>전기</t>
    </r>
    <r>
      <rPr>
        <sz val="10"/>
        <color indexed="8"/>
        <rFont val="Arial"/>
        <family val="2"/>
      </rPr>
      <t>·</t>
    </r>
    <r>
      <rPr>
        <sz val="10"/>
        <color indexed="8"/>
        <rFont val="돋움"/>
        <family val="3"/>
      </rPr>
      <t xml:space="preserve"> 가스</t>
    </r>
    <r>
      <rPr>
        <sz val="10"/>
        <color indexed="8"/>
        <rFont val="Arial"/>
        <family val="2"/>
      </rPr>
      <t>·</t>
    </r>
    <r>
      <rPr>
        <sz val="10"/>
        <color indexed="8"/>
        <rFont val="돋움"/>
        <family val="3"/>
      </rPr>
      <t xml:space="preserve"> 수도</t>
    </r>
    <r>
      <rPr>
        <sz val="10"/>
        <color indexed="8"/>
        <rFont val="Arial"/>
        <family val="2"/>
      </rPr>
      <t>·</t>
    </r>
    <r>
      <rPr>
        <sz val="10"/>
        <color indexed="8"/>
        <rFont val="돋움"/>
        <family val="3"/>
      </rPr>
      <t xml:space="preserve"> 건설
Electricity</t>
    </r>
    <r>
      <rPr>
        <sz val="10"/>
        <color indexed="8"/>
        <rFont val="Arial"/>
        <family val="2"/>
      </rPr>
      <t>·</t>
    </r>
    <r>
      <rPr>
        <sz val="10"/>
        <color indexed="8"/>
        <rFont val="돋움"/>
        <family val="3"/>
      </rPr>
      <t xml:space="preserve"> gas</t>
    </r>
    <r>
      <rPr>
        <sz val="10"/>
        <color indexed="8"/>
        <rFont val="Arial"/>
        <family val="2"/>
      </rPr>
      <t>·</t>
    </r>
    <r>
      <rPr>
        <sz val="10"/>
        <color indexed="8"/>
        <rFont val="돋움"/>
        <family val="3"/>
      </rPr>
      <t xml:space="preserve"> water-supply</t>
    </r>
    <r>
      <rPr>
        <sz val="10"/>
        <color indexed="8"/>
        <rFont val="Arial"/>
        <family val="2"/>
      </rPr>
      <t>·</t>
    </r>
    <r>
      <rPr>
        <sz val="10"/>
        <color indexed="8"/>
        <rFont val="돋움"/>
        <family val="3"/>
      </rPr>
      <t xml:space="preserve"> construction</t>
    </r>
  </si>
  <si>
    <t>서비스업
Services</t>
  </si>
  <si>
    <t>기  타
Others</t>
  </si>
  <si>
    <r>
      <t xml:space="preserve">건수
</t>
    </r>
    <r>
      <rPr>
        <sz val="10"/>
        <color indexed="8"/>
        <rFont val="Arial"/>
        <family val="2"/>
      </rPr>
      <t>Cases</t>
    </r>
  </si>
  <si>
    <r>
      <t>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 xml:space="preserve">액
</t>
    </r>
    <r>
      <rPr>
        <sz val="10"/>
        <color indexed="8"/>
        <rFont val="Arial"/>
        <family val="2"/>
      </rPr>
      <t>Amount</t>
    </r>
  </si>
  <si>
    <t xml:space="preserve">
지      역      별</t>
  </si>
  <si>
    <t>합  계   Total</t>
  </si>
  <si>
    <t>국제협력기구</t>
  </si>
  <si>
    <t>미주지역</t>
  </si>
  <si>
    <t>아주지역</t>
  </si>
  <si>
    <t>기타지역</t>
  </si>
  <si>
    <t>2 0 0 7</t>
  </si>
  <si>
    <t>2 0 0 8</t>
  </si>
  <si>
    <t>2 0 0 9</t>
  </si>
  <si>
    <t>2 0 1 0</t>
  </si>
  <si>
    <t>-</t>
  </si>
  <si>
    <r>
      <t>1</t>
    </r>
    <r>
      <rPr>
        <sz val="11"/>
        <rFont val="굴림"/>
        <family val="3"/>
      </rPr>
      <t>월</t>
    </r>
  </si>
  <si>
    <r>
      <t>2</t>
    </r>
    <r>
      <rPr>
        <sz val="11"/>
        <rFont val="굴림"/>
        <family val="3"/>
      </rPr>
      <t>월</t>
    </r>
  </si>
  <si>
    <r>
      <t>3</t>
    </r>
    <r>
      <rPr>
        <sz val="11"/>
        <rFont val="굴림"/>
        <family val="3"/>
      </rPr>
      <t>월</t>
    </r>
  </si>
  <si>
    <r>
      <t>4</t>
    </r>
    <r>
      <rPr>
        <sz val="11"/>
        <rFont val="굴림"/>
        <family val="3"/>
      </rPr>
      <t>월</t>
    </r>
  </si>
  <si>
    <r>
      <t>5</t>
    </r>
    <r>
      <rPr>
        <sz val="11"/>
        <rFont val="굴림"/>
        <family val="3"/>
      </rPr>
      <t>월</t>
    </r>
  </si>
  <si>
    <r>
      <t>6</t>
    </r>
    <r>
      <rPr>
        <sz val="11"/>
        <rFont val="굴림"/>
        <family val="3"/>
      </rPr>
      <t>월</t>
    </r>
  </si>
  <si>
    <r>
      <t>7</t>
    </r>
    <r>
      <rPr>
        <sz val="11"/>
        <rFont val="굴림"/>
        <family val="3"/>
      </rPr>
      <t>월</t>
    </r>
  </si>
  <si>
    <r>
      <t>8</t>
    </r>
    <r>
      <rPr>
        <sz val="11"/>
        <rFont val="굴림"/>
        <family val="3"/>
      </rPr>
      <t>월</t>
    </r>
  </si>
  <si>
    <r>
      <t>9</t>
    </r>
    <r>
      <rPr>
        <sz val="11"/>
        <rFont val="굴림"/>
        <family val="3"/>
      </rPr>
      <t>월</t>
    </r>
  </si>
  <si>
    <r>
      <t>10</t>
    </r>
    <r>
      <rPr>
        <sz val="11"/>
        <rFont val="굴림"/>
        <family val="3"/>
      </rPr>
      <t>월</t>
    </r>
  </si>
  <si>
    <r>
      <t>11</t>
    </r>
    <r>
      <rPr>
        <sz val="11"/>
        <rFont val="굴림"/>
        <family val="3"/>
      </rPr>
      <t>월</t>
    </r>
  </si>
  <si>
    <r>
      <t>12</t>
    </r>
    <r>
      <rPr>
        <sz val="11"/>
        <rFont val="굴림"/>
        <family val="3"/>
      </rPr>
      <t>월</t>
    </r>
  </si>
  <si>
    <t>2 0 1 0</t>
  </si>
  <si>
    <t xml:space="preserve"> - </t>
  </si>
  <si>
    <r>
      <t>1</t>
    </r>
    <r>
      <rPr>
        <sz val="10"/>
        <rFont val="굴림"/>
        <family val="3"/>
      </rPr>
      <t>월</t>
    </r>
  </si>
  <si>
    <r>
      <t>2</t>
    </r>
    <r>
      <rPr>
        <sz val="10"/>
        <rFont val="굴림"/>
        <family val="3"/>
      </rPr>
      <t>월</t>
    </r>
  </si>
  <si>
    <r>
      <t>3</t>
    </r>
    <r>
      <rPr>
        <sz val="10"/>
        <rFont val="굴림"/>
        <family val="3"/>
      </rPr>
      <t>월</t>
    </r>
  </si>
  <si>
    <r>
      <t>4</t>
    </r>
    <r>
      <rPr>
        <sz val="10"/>
        <rFont val="굴림"/>
        <family val="3"/>
      </rPr>
      <t>월</t>
    </r>
  </si>
  <si>
    <r>
      <t>5</t>
    </r>
    <r>
      <rPr>
        <sz val="10"/>
        <rFont val="굴림"/>
        <family val="3"/>
      </rPr>
      <t>월</t>
    </r>
  </si>
  <si>
    <r>
      <t>6</t>
    </r>
    <r>
      <rPr>
        <sz val="10"/>
        <rFont val="굴림"/>
        <family val="3"/>
      </rPr>
      <t>월</t>
    </r>
  </si>
  <si>
    <r>
      <t>7</t>
    </r>
    <r>
      <rPr>
        <sz val="10"/>
        <rFont val="굴림"/>
        <family val="3"/>
      </rPr>
      <t>월</t>
    </r>
  </si>
  <si>
    <r>
      <t>8</t>
    </r>
    <r>
      <rPr>
        <sz val="10"/>
        <rFont val="굴림"/>
        <family val="3"/>
      </rPr>
      <t>월</t>
    </r>
  </si>
  <si>
    <r>
      <t>9</t>
    </r>
    <r>
      <rPr>
        <sz val="10"/>
        <rFont val="굴림"/>
        <family val="3"/>
      </rPr>
      <t>월</t>
    </r>
  </si>
  <si>
    <r>
      <t>10</t>
    </r>
    <r>
      <rPr>
        <sz val="10"/>
        <rFont val="굴림"/>
        <family val="3"/>
      </rPr>
      <t>월</t>
    </r>
  </si>
  <si>
    <r>
      <t>11</t>
    </r>
    <r>
      <rPr>
        <sz val="10"/>
        <rFont val="굴림"/>
        <family val="3"/>
      </rPr>
      <t>월</t>
    </r>
  </si>
  <si>
    <r>
      <t>12</t>
    </r>
    <r>
      <rPr>
        <sz val="10"/>
        <rFont val="굴림"/>
        <family val="3"/>
      </rPr>
      <t>월</t>
    </r>
  </si>
  <si>
    <r>
      <t xml:space="preserve">4. </t>
    </r>
    <r>
      <rPr>
        <b/>
        <sz val="18"/>
        <color indexed="8"/>
        <rFont val="굴림"/>
        <family val="3"/>
      </rPr>
      <t>새마을금고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신용협동조합</t>
    </r>
    <r>
      <rPr>
        <b/>
        <sz val="18"/>
        <color indexed="8"/>
        <rFont val="Arial"/>
        <family val="2"/>
      </rPr>
      <t xml:space="preserve">      Sammaeul funds and  Credit union federations</t>
    </r>
  </si>
  <si>
    <t>-</t>
  </si>
  <si>
    <r>
      <t xml:space="preserve">2.  </t>
    </r>
    <r>
      <rPr>
        <b/>
        <sz val="18"/>
        <rFont val="굴림"/>
        <family val="3"/>
      </rPr>
      <t>금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융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기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관</t>
    </r>
    <r>
      <rPr>
        <b/>
        <sz val="18"/>
        <rFont val="Arial"/>
        <family val="2"/>
      </rPr>
      <t xml:space="preserve">          Financial Institutions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</si>
  <si>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</si>
  <si>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t>(Unit : number)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</si>
  <si>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</si>
  <si>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계</t>
    </r>
    <r>
      <rPr>
        <sz val="10"/>
        <rFont val="Arial"/>
        <family val="2"/>
      </rPr>
      <t xml:space="preserve"> </t>
    </r>
  </si>
  <si>
    <r>
      <t>시</t>
    </r>
    <r>
      <rPr>
        <sz val="10"/>
        <rFont val="Arial"/>
        <family val="2"/>
      </rPr>
      <t xml:space="preserve">                </t>
    </r>
    <r>
      <rPr>
        <sz val="10"/>
        <rFont val="굴림"/>
        <family val="3"/>
      </rPr>
      <t>중</t>
    </r>
    <r>
      <rPr>
        <sz val="10"/>
        <rFont val="Arial"/>
        <family val="2"/>
      </rPr>
      <t xml:space="preserve">               </t>
    </r>
    <r>
      <rPr>
        <sz val="10"/>
        <rFont val="굴림"/>
        <family val="3"/>
      </rPr>
      <t>은</t>
    </r>
    <r>
      <rPr>
        <sz val="10"/>
        <rFont val="Arial"/>
        <family val="2"/>
      </rPr>
      <t xml:space="preserve">                </t>
    </r>
    <r>
      <rPr>
        <sz val="10"/>
        <rFont val="굴림"/>
        <family val="3"/>
      </rPr>
      <t xml:space="preserve">행
</t>
    </r>
    <r>
      <rPr>
        <sz val="10"/>
        <rFont val="Arial"/>
        <family val="2"/>
      </rPr>
      <t>Nation-wide  commercial  banks</t>
    </r>
  </si>
  <si>
    <t>우리은행</t>
  </si>
  <si>
    <r>
      <t>Y</t>
    </r>
    <r>
      <rPr>
        <sz val="10"/>
        <rFont val="Arial"/>
        <family val="2"/>
      </rPr>
      <t>ear</t>
    </r>
  </si>
  <si>
    <r>
      <t xml:space="preserve"> </t>
    </r>
    <r>
      <rPr>
        <sz val="10"/>
        <rFont val="Arial"/>
        <family val="2"/>
      </rPr>
      <t xml:space="preserve">     </t>
    </r>
    <r>
      <rPr>
        <sz val="10"/>
        <rFont val="Arial"/>
        <family val="2"/>
      </rPr>
      <t>of Korea</t>
    </r>
  </si>
  <si>
    <t>Shin Han
Bank</t>
  </si>
  <si>
    <r>
      <t>특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행</t>
    </r>
  </si>
  <si>
    <t xml:space="preserve">기   타
</t>
  </si>
  <si>
    <t>한국산업은행</t>
  </si>
  <si>
    <t>Korea</t>
  </si>
  <si>
    <t>Development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</si>
  <si>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한국은행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제주본부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</si>
  <si>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(  )</t>
    </r>
    <r>
      <rPr>
        <sz val="10"/>
        <rFont val="굴림"/>
        <family val="3"/>
      </rPr>
      <t>내는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출장소임</t>
    </r>
  </si>
  <si>
    <t>`</t>
  </si>
  <si>
    <t>2 0 1 0</t>
  </si>
  <si>
    <t>Cho Hung
Bank</t>
  </si>
  <si>
    <t>4(1)</t>
  </si>
  <si>
    <t>62(10)</t>
  </si>
  <si>
    <t>2(1)</t>
  </si>
  <si>
    <t>62(9)</t>
  </si>
  <si>
    <t>7(1)</t>
  </si>
  <si>
    <t>7(2)</t>
  </si>
  <si>
    <t>5(1)</t>
  </si>
  <si>
    <t>23(2)</t>
  </si>
  <si>
    <t>25(3)</t>
  </si>
  <si>
    <t>14(4)</t>
  </si>
  <si>
    <t>자료 : 한국은행 제주본부</t>
  </si>
  <si>
    <t xml:space="preserve">         2) 외화예금 및 동업자 예금 제외</t>
  </si>
  <si>
    <t xml:space="preserve">         * 반올림 차이로 합계 수치가 일치하지 않을수 있음</t>
  </si>
  <si>
    <t>자료 : 한국무역협회 광주전남지역본부</t>
  </si>
  <si>
    <t xml:space="preserve">Note : 3) Total number of Jeju Special Self-Governing Province </t>
  </si>
  <si>
    <t xml:space="preserve">Note : 2) Total number of Jeju Special Self-Governing Province </t>
  </si>
  <si>
    <t>2 0 0 8</t>
  </si>
  <si>
    <t>자료 : 통계청 물가통계과</t>
  </si>
  <si>
    <t xml:space="preserve">   주 : 제주특별자치도 전체수치임</t>
  </si>
  <si>
    <t xml:space="preserve">Note : Total number of Jeju Special Self-Governing Province </t>
  </si>
  <si>
    <t xml:space="preserve">         Note : 1) Based on customs clearance</t>
  </si>
  <si>
    <t>자료 : 제주상공회의소</t>
  </si>
  <si>
    <t>자료 : 제주특별자치도 수출진흥관</t>
  </si>
  <si>
    <t>Source: Jeju Special Self-Governing Province Director of Export Promotion Division</t>
  </si>
  <si>
    <t>자료 : 제주특별자치도 투자유치과</t>
  </si>
  <si>
    <t>Source : Jeju Special Self-Governing Province Investment Promotion Division</t>
  </si>
  <si>
    <t xml:space="preserve">2 0 1 0 </t>
  </si>
  <si>
    <t>2 0 1 1</t>
  </si>
  <si>
    <t>61(10)</t>
  </si>
  <si>
    <t>2(1)</t>
  </si>
  <si>
    <t>4(1)</t>
  </si>
  <si>
    <t>5(1)</t>
  </si>
  <si>
    <t>24(3)</t>
  </si>
  <si>
    <t>14(4)</t>
  </si>
  <si>
    <t>2 0 1 1</t>
  </si>
  <si>
    <t xml:space="preserve">No. of </t>
  </si>
  <si>
    <t>Number</t>
  </si>
  <si>
    <t>stores</t>
  </si>
  <si>
    <r>
      <t xml:space="preserve">1. </t>
    </r>
    <r>
      <rPr>
        <b/>
        <sz val="18"/>
        <color indexed="8"/>
        <rFont val="굴림"/>
        <family val="3"/>
      </rPr>
      <t>유통업체 현황</t>
    </r>
    <r>
      <rPr>
        <b/>
        <sz val="18"/>
        <color indexed="8"/>
        <rFont val="Arial"/>
        <family val="2"/>
      </rPr>
      <t xml:space="preserve">       Distribution  Stores         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</si>
  <si>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개소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㎡</t>
    </r>
    <r>
      <rPr>
        <sz val="10"/>
        <color indexed="8"/>
        <rFont val="Arial"/>
        <family val="2"/>
      </rPr>
      <t>)</t>
    </r>
  </si>
  <si>
    <r>
      <t xml:space="preserve">(Unit : place, </t>
    </r>
    <r>
      <rPr>
        <sz val="10"/>
        <color indexed="8"/>
        <rFont val="굴림"/>
        <family val="3"/>
      </rPr>
      <t>㎡</t>
    </r>
    <r>
      <rPr>
        <sz val="10"/>
        <color indexed="8"/>
        <rFont val="Arial"/>
        <family val="2"/>
      </rPr>
      <t>)</t>
    </r>
  </si>
  <si>
    <r>
      <t>합</t>
    </r>
    <r>
      <rPr>
        <sz val="10"/>
        <color indexed="8"/>
        <rFont val="Arial"/>
        <family val="2"/>
      </rPr>
      <t xml:space="preserve">          </t>
    </r>
    <r>
      <rPr>
        <sz val="10"/>
        <color indexed="8"/>
        <rFont val="굴림"/>
        <family val="3"/>
      </rPr>
      <t xml:space="preserve">계
</t>
    </r>
    <r>
      <rPr>
        <sz val="10"/>
        <color indexed="8"/>
        <rFont val="Arial"/>
        <family val="2"/>
      </rPr>
      <t>Total</t>
    </r>
  </si>
  <si>
    <t>대형마트(할인점)</t>
  </si>
  <si>
    <t>전     문     점</t>
  </si>
  <si>
    <t>백     화     점</t>
  </si>
  <si>
    <t>쇼      핑      센       터 
Shopping center</t>
  </si>
  <si>
    <t>Discounter Store</t>
  </si>
  <si>
    <t>Specialty Store</t>
  </si>
  <si>
    <t>Department Store</t>
  </si>
  <si>
    <r>
      <t>연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돋움"/>
        <family val="3"/>
      </rPr>
      <t>별</t>
    </r>
  </si>
  <si>
    <t>Year</t>
  </si>
  <si>
    <r>
      <t>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소</t>
    </r>
  </si>
  <si>
    <r>
      <t>면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적</t>
    </r>
    <r>
      <rPr>
        <sz val="10"/>
        <color indexed="8"/>
        <rFont val="Arial"/>
        <family val="2"/>
      </rPr>
      <t xml:space="preserve"> Floor space</t>
    </r>
  </si>
  <si>
    <r>
      <t>면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적</t>
    </r>
  </si>
  <si>
    <r>
      <t>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</t>
    </r>
  </si>
  <si>
    <r>
      <t>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적</t>
    </r>
    <r>
      <rPr>
        <sz val="10"/>
        <rFont val="Arial"/>
        <family val="2"/>
      </rPr>
      <t xml:space="preserve"> 
Floor space</t>
    </r>
  </si>
  <si>
    <t>Floor space</t>
  </si>
  <si>
    <t>매   장</t>
  </si>
  <si>
    <r>
      <t>건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물</t>
    </r>
  </si>
  <si>
    <t>대지면적</t>
  </si>
  <si>
    <t>점포수
(시장)
No. of 
stores</t>
  </si>
  <si>
    <r>
      <t>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물
연면적
</t>
    </r>
    <r>
      <rPr>
        <sz val="10"/>
        <rFont val="Arial"/>
        <family val="2"/>
      </rPr>
      <t>Establishment</t>
    </r>
  </si>
  <si>
    <t>면   적</t>
  </si>
  <si>
    <t>연면적</t>
  </si>
  <si>
    <t>(시장)</t>
  </si>
  <si>
    <t>Number</t>
  </si>
  <si>
    <t>store</t>
  </si>
  <si>
    <t>Establishment</t>
  </si>
  <si>
    <t>Plottage
(traditional market)</t>
  </si>
  <si>
    <t>시          장    Market</t>
  </si>
  <si>
    <t>기타 대규모 점포</t>
  </si>
  <si>
    <t xml:space="preserve">  소   계  </t>
  </si>
  <si>
    <t>등    록    시   장</t>
  </si>
  <si>
    <t>인    정    시    장</t>
  </si>
  <si>
    <r>
      <rPr>
        <sz val="10"/>
        <rFont val="돋움"/>
        <family val="3"/>
      </rPr>
      <t>상점가</t>
    </r>
    <r>
      <rPr>
        <sz val="10"/>
        <rFont val="Arial"/>
        <family val="2"/>
      </rPr>
      <t xml:space="preserve"> Shopping Street</t>
    </r>
  </si>
  <si>
    <t>연    별</t>
  </si>
  <si>
    <t>Total</t>
  </si>
  <si>
    <t>Registered Market</t>
  </si>
  <si>
    <t>Other Large-scale Store</t>
  </si>
  <si>
    <t>개소</t>
  </si>
  <si>
    <t>점포수</t>
  </si>
  <si>
    <t>면적</t>
  </si>
  <si>
    <r>
      <t>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적</t>
    </r>
  </si>
  <si>
    <t>대 지</t>
  </si>
  <si>
    <r>
      <t>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지</t>
    </r>
  </si>
  <si>
    <r>
      <t>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물</t>
    </r>
  </si>
  <si>
    <t>면 적</t>
  </si>
  <si>
    <t>면  적</t>
  </si>
  <si>
    <t>Plottage</t>
  </si>
  <si>
    <t>2 0 1 1</t>
  </si>
  <si>
    <t>자료 : 제주특별자치도 경제정책과</t>
  </si>
  <si>
    <t>Source : Jeju Special Self-Governing Province Economy Policy Div.</t>
  </si>
  <si>
    <t xml:space="preserve">   주 : 1) '기타'는 농수산물센터, 도매시장 등임</t>
  </si>
  <si>
    <t xml:space="preserve">         2) 2011년부터 '시장 - 소계',  '점포수'  항목 추가 </t>
  </si>
  <si>
    <t xml:space="preserve">주택, 수도, 전기 및 연료 </t>
  </si>
  <si>
    <t xml:space="preserve">Housing, water, electricity, gas &amp; other fuels </t>
  </si>
  <si>
    <t>비주류음료</t>
  </si>
  <si>
    <t>주택</t>
  </si>
  <si>
    <t>주거시설</t>
  </si>
  <si>
    <t>수도 및</t>
  </si>
  <si>
    <t xml:space="preserve">전기, 가스 및 
기타연료
Electricity, 
gas &amp; 
other fuels
</t>
  </si>
  <si>
    <t>Non-alcoholic 
beverage</t>
  </si>
  <si>
    <t>tabacco</t>
  </si>
  <si>
    <t>임차료</t>
  </si>
  <si>
    <t>유지·보수</t>
  </si>
  <si>
    <t xml:space="preserve"> 주거관련 서비스</t>
  </si>
  <si>
    <t>Actual rentals for</t>
  </si>
  <si>
    <t xml:space="preserve">Maintenance &amp; 
repair of the dwelling
</t>
  </si>
  <si>
    <t xml:space="preserve"> Water supply &amp; miscellaneous services relating to the dwelling</t>
  </si>
  <si>
    <t>housing</t>
  </si>
  <si>
    <t>Source : Statistics Korea</t>
  </si>
  <si>
    <t xml:space="preserve">가정용품 및 가사서비스 </t>
  </si>
  <si>
    <t>Weight</t>
  </si>
  <si>
    <t xml:space="preserve"> Furnishings, household equipment and routine household maintenance</t>
  </si>
  <si>
    <t>가구, 가사
비품 
및 카페트
Furniture and furnishings, carpets and other floor coverings</t>
  </si>
  <si>
    <t xml:space="preserve">가정용 섬유
제품
Household textiles
</t>
  </si>
  <si>
    <t xml:space="preserve">가정용
기기Household appliances
 </t>
  </si>
  <si>
    <t xml:space="preserve">주방용품 및 
가정용품
Glassware, 
tableware and 
household 
ustensils
</t>
  </si>
  <si>
    <t xml:space="preserve">가정 · 정원용 
공구 및 장비
Tools and equipment for house and garden
</t>
  </si>
  <si>
    <t xml:space="preserve">일상 생활용품 
및 가사 서비스
</t>
  </si>
  <si>
    <t>외래환자 서비스</t>
  </si>
  <si>
    <t>병원 서비스</t>
  </si>
  <si>
    <t>운송장비</t>
  </si>
  <si>
    <t>및 장비</t>
  </si>
  <si>
    <t>Outpatient 
services</t>
  </si>
  <si>
    <t>Hospital 
services</t>
  </si>
  <si>
    <t>Purchase 
of vehicles</t>
  </si>
  <si>
    <t xml:space="preserve">Goods and 
services for 
routine 
household 
maintenance
</t>
  </si>
  <si>
    <t>Medical 
products, 
appliances 
and 
equipment</t>
  </si>
  <si>
    <t>오락 및 문화    Recreation and culture</t>
  </si>
  <si>
    <t>개인운송장비 운영</t>
  </si>
  <si>
    <t>운송 서비스</t>
  </si>
  <si>
    <t>전화 및 팩스장비
Telephone 
and 
telefax 
equipment</t>
  </si>
  <si>
    <t>전화 및 팩스 서비스</t>
  </si>
  <si>
    <t>음향, 영상, 
사진 및 정보처리 
장비
Audio-visual, 
photographic 
and 
information 
processing 
equipment</t>
  </si>
  <si>
    <t xml:space="preserve"> 기타 오락 및 
문화용 주요 
내구재
Other major durables for recreation and culture</t>
  </si>
  <si>
    <t>기타 오락용품, 
조경용품 
및 애완동물
Other recreational items and equipment, gardens and pets</t>
  </si>
  <si>
    <t xml:space="preserve">오락 및 문화 
서비스
Recreational 
and cultural 
services
</t>
  </si>
  <si>
    <t xml:space="preserve">신문, 서적 및 
문방구
Books , 
newspapers &amp; 
stationery
</t>
  </si>
  <si>
    <t>단체여행
Package 
holidays</t>
  </si>
  <si>
    <t>Operation of 
personal 
transport 
equipment</t>
  </si>
  <si>
    <t>Transport 
services</t>
  </si>
  <si>
    <t>Telephone 
and telefax 
services</t>
  </si>
  <si>
    <t>음식 및 숙박</t>
  </si>
  <si>
    <t>기타 상품 및 서비스</t>
  </si>
  <si>
    <t>Restaurants and hotels</t>
  </si>
  <si>
    <t>Miscellaneous goods and services</t>
  </si>
  <si>
    <t>유치원 및</t>
  </si>
  <si>
    <t>음식서비스</t>
  </si>
  <si>
    <t>숙박서비스</t>
  </si>
  <si>
    <t xml:space="preserve">미용용품 및 
미용서비스
Personal care
</t>
  </si>
  <si>
    <t>Education 
not 
definable 
by level</t>
  </si>
  <si>
    <t>Catering 
services</t>
  </si>
  <si>
    <t>Accommodation 
services</t>
  </si>
  <si>
    <t>n.e.c</t>
  </si>
  <si>
    <t>9.4</t>
  </si>
  <si>
    <t>12.2</t>
  </si>
  <si>
    <t>5.6</t>
  </si>
  <si>
    <t>3.2</t>
  </si>
  <si>
    <t>2.6</t>
  </si>
  <si>
    <t>3.0</t>
  </si>
  <si>
    <t>2.3</t>
  </si>
  <si>
    <t>1.8</t>
  </si>
  <si>
    <t>2.0</t>
  </si>
  <si>
    <t>2.4</t>
  </si>
  <si>
    <t>0.9</t>
  </si>
  <si>
    <t>0.8</t>
  </si>
  <si>
    <t>탄산음료</t>
  </si>
  <si>
    <t>Soda</t>
  </si>
  <si>
    <t xml:space="preserve"> Deposit money 
for the lease 
of a house(room)</t>
  </si>
  <si>
    <t>1.7</t>
  </si>
  <si>
    <t>0.1</t>
  </si>
  <si>
    <t>5.2</t>
  </si>
  <si>
    <t>1.1</t>
  </si>
  <si>
    <t>11.9</t>
  </si>
  <si>
    <t>37.2</t>
  </si>
  <si>
    <t>20.6</t>
  </si>
  <si>
    <t>0.5</t>
  </si>
  <si>
    <t>3.7</t>
  </si>
  <si>
    <t>이동전화료</t>
  </si>
  <si>
    <t xml:space="preserve">Mobile 
phone 
charge
</t>
  </si>
  <si>
    <t>2.8</t>
  </si>
  <si>
    <t>15.9</t>
  </si>
  <si>
    <t>13.3</t>
  </si>
  <si>
    <t>0.3</t>
  </si>
  <si>
    <t>25.3</t>
  </si>
  <si>
    <t>9.5</t>
  </si>
  <si>
    <t>28.5</t>
  </si>
  <si>
    <t>6.7</t>
  </si>
  <si>
    <t>6.8</t>
  </si>
  <si>
    <t>2.5</t>
  </si>
  <si>
    <r>
      <t xml:space="preserve">5. </t>
    </r>
    <r>
      <rPr>
        <b/>
        <sz val="18"/>
        <color indexed="8"/>
        <rFont val="굴림"/>
        <family val="3"/>
      </rPr>
      <t>소비자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물가지수</t>
    </r>
    <r>
      <rPr>
        <b/>
        <sz val="18"/>
        <color indexed="8"/>
        <rFont val="Arial"/>
        <family val="2"/>
      </rPr>
      <t xml:space="preserve">         Consumer Price Indices</t>
    </r>
  </si>
  <si>
    <r>
      <rPr>
        <sz val="11"/>
        <color indexed="8"/>
        <rFont val="굴림"/>
        <family val="3"/>
      </rPr>
      <t>가</t>
    </r>
    <r>
      <rPr>
        <sz val="11"/>
        <color indexed="8"/>
        <rFont val="Arial"/>
        <family val="2"/>
      </rPr>
      <t xml:space="preserve">  </t>
    </r>
    <r>
      <rPr>
        <sz val="11"/>
        <color indexed="8"/>
        <rFont val="굴림"/>
        <family val="3"/>
      </rPr>
      <t>중</t>
    </r>
    <r>
      <rPr>
        <sz val="11"/>
        <color indexed="8"/>
        <rFont val="Arial"/>
        <family val="2"/>
      </rPr>
      <t xml:space="preserve">  </t>
    </r>
    <r>
      <rPr>
        <sz val="11"/>
        <color indexed="8"/>
        <rFont val="굴림"/>
        <family val="3"/>
      </rPr>
      <t>치</t>
    </r>
  </si>
  <si>
    <r>
      <rPr>
        <sz val="10"/>
        <color indexed="8"/>
        <rFont val="굴림"/>
        <family val="3"/>
      </rPr>
      <t>가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중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치</t>
    </r>
  </si>
  <si>
    <t>24(2)</t>
  </si>
  <si>
    <t>16(7)</t>
  </si>
  <si>
    <t>63(11)</t>
  </si>
  <si>
    <r>
      <t xml:space="preserve">3. </t>
    </r>
    <r>
      <rPr>
        <b/>
        <sz val="18"/>
        <color indexed="8"/>
        <rFont val="굴림"/>
        <family val="3"/>
      </rPr>
      <t>금융기관</t>
    </r>
    <r>
      <rPr>
        <b/>
        <vertAlign val="superscript"/>
        <sz val="18"/>
        <color indexed="8"/>
        <rFont val="Arial"/>
        <family val="2"/>
      </rPr>
      <t xml:space="preserve"> 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예금</t>
    </r>
    <r>
      <rPr>
        <b/>
        <sz val="18"/>
        <color indexed="8"/>
        <rFont val="Arial"/>
        <family val="2"/>
      </rPr>
      <t xml:space="preserve">, </t>
    </r>
    <r>
      <rPr>
        <b/>
        <sz val="18"/>
        <color indexed="8"/>
        <rFont val="굴림"/>
        <family val="3"/>
      </rPr>
      <t>대출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어음</t>
    </r>
    <r>
      <rPr>
        <b/>
        <vertAlign val="superscript"/>
        <sz val="18"/>
        <color indexed="8"/>
        <rFont val="Arial"/>
        <family val="2"/>
      </rPr>
      <t>1)</t>
    </r>
    <r>
      <rPr>
        <b/>
        <sz val="18"/>
        <color indexed="8"/>
        <rFont val="Arial"/>
        <family val="2"/>
      </rPr>
      <t xml:space="preserve">      Deposits, Loans  and Bill of Financial Institutions</t>
    </r>
  </si>
  <si>
    <t>정기적금</t>
  </si>
  <si>
    <r>
      <t>저축예금</t>
    </r>
    <r>
      <rPr>
        <vertAlign val="superscript"/>
        <sz val="10"/>
        <color indexed="8"/>
        <rFont val="맑은 고딕"/>
        <family val="3"/>
      </rPr>
      <t>3)</t>
    </r>
  </si>
  <si>
    <r>
      <t>부도율</t>
    </r>
    <r>
      <rPr>
        <vertAlign val="superscript"/>
        <sz val="10"/>
        <color indexed="8"/>
        <rFont val="맑은 고딕"/>
        <family val="3"/>
      </rPr>
      <t>4)</t>
    </r>
  </si>
  <si>
    <t>월별</t>
  </si>
  <si>
    <t xml:space="preserve">  Note : 1) Based on the banking operations </t>
  </si>
  <si>
    <t xml:space="preserve">             2) Excluding foreign currency and inter bank deposits</t>
  </si>
  <si>
    <t xml:space="preserve">             3) Including Preferential savings(since June 1997) </t>
  </si>
  <si>
    <t xml:space="preserve">             4) On the basis of Dishonored value</t>
  </si>
  <si>
    <t xml:space="preserve">   주 : 1) 예금 취급점포 기준</t>
  </si>
  <si>
    <t xml:space="preserve">         3) 자유저축예금 포함(1997.6월부터) </t>
  </si>
  <si>
    <t xml:space="preserve">         4) 부도금액기준</t>
  </si>
  <si>
    <t xml:space="preserve">         5) 제주특별자치도 전체수치임</t>
  </si>
  <si>
    <t xml:space="preserve">             5) Total number of Jeju Special Self-Governing Province </t>
  </si>
  <si>
    <t>2 0 1 1</t>
  </si>
  <si>
    <r>
      <t>조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합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수</t>
    </r>
  </si>
  <si>
    <t>Number of 
C.U.federation</t>
  </si>
  <si>
    <t>자료 : 제주특별자치도 자치행정과, 신협중앙회 제주지역본부</t>
  </si>
  <si>
    <t>Source : Jeju Special Self-Governing Province Local Administrative Div. Jeju Branch Office National Credit Union Federation Korea</t>
  </si>
  <si>
    <t>주 : 1) 2010년 기준년 개편에 따른 서식 변경</t>
  </si>
  <si>
    <t xml:space="preserve">      2) 제주특별자치도 전체수치임</t>
  </si>
  <si>
    <r>
      <t xml:space="preserve">5-1. </t>
    </r>
    <r>
      <rPr>
        <b/>
        <sz val="18"/>
        <color indexed="8"/>
        <rFont val="굴림"/>
        <family val="3"/>
      </rPr>
      <t>주요품목 소비자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물가지수</t>
    </r>
    <r>
      <rPr>
        <b/>
        <sz val="18"/>
        <color indexed="8"/>
        <rFont val="Arial"/>
        <family val="2"/>
      </rPr>
      <t xml:space="preserve">     Consumer Price Indexes of Major Commodities  </t>
    </r>
  </si>
  <si>
    <r>
      <t>연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돋움"/>
        <family val="3"/>
      </rPr>
      <t>별</t>
    </r>
  </si>
  <si>
    <t>쌀</t>
  </si>
  <si>
    <t>돼지고기</t>
  </si>
  <si>
    <t>쇠고기</t>
  </si>
  <si>
    <t>우유</t>
  </si>
  <si>
    <t>라면</t>
  </si>
  <si>
    <t>스낵과자</t>
  </si>
  <si>
    <t>달걀</t>
  </si>
  <si>
    <t>닭고기</t>
  </si>
  <si>
    <t>두부</t>
  </si>
  <si>
    <t>마른멸치</t>
  </si>
  <si>
    <t>고등어</t>
  </si>
  <si>
    <t>파</t>
  </si>
  <si>
    <t>참기름</t>
  </si>
  <si>
    <t>Year</t>
  </si>
  <si>
    <t>Rice</t>
  </si>
  <si>
    <t>Pork</t>
  </si>
  <si>
    <t>(국산)</t>
  </si>
  <si>
    <t>Milk</t>
  </si>
  <si>
    <t>Instant</t>
  </si>
  <si>
    <t>snack</t>
  </si>
  <si>
    <t>Eggs</t>
  </si>
  <si>
    <t>Chicken</t>
  </si>
  <si>
    <t>Bean</t>
  </si>
  <si>
    <t>Dried</t>
  </si>
  <si>
    <t>Mackerel</t>
  </si>
  <si>
    <t>Leek</t>
  </si>
  <si>
    <t>Sesame</t>
  </si>
  <si>
    <t>월    별</t>
  </si>
  <si>
    <t>Beef
(domestic)</t>
  </si>
  <si>
    <t>noodles</t>
  </si>
  <si>
    <t>food</t>
  </si>
  <si>
    <t>curd</t>
  </si>
  <si>
    <t>anchovies</t>
  </si>
  <si>
    <t>(welsh onion)</t>
  </si>
  <si>
    <t>oil</t>
  </si>
  <si>
    <t>Month</t>
  </si>
  <si>
    <r>
      <rPr>
        <sz val="10"/>
        <color indexed="8"/>
        <rFont val="굴림"/>
        <family val="3"/>
      </rPr>
      <t>가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중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치</t>
    </r>
  </si>
  <si>
    <t>Weight</t>
  </si>
  <si>
    <t>2 0 1 1</t>
  </si>
  <si>
    <r>
      <t xml:space="preserve">5-1. </t>
    </r>
    <r>
      <rPr>
        <b/>
        <sz val="18"/>
        <color indexed="8"/>
        <rFont val="굴림"/>
        <family val="3"/>
      </rPr>
      <t>주요품목 소비자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물가지수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굴림"/>
        <family val="3"/>
      </rPr>
      <t>계속</t>
    </r>
    <r>
      <rPr>
        <b/>
        <sz val="18"/>
        <color indexed="8"/>
        <rFont val="Arial"/>
        <family val="2"/>
      </rPr>
      <t>)     Consumer Price Indexes of Major Commodities (Cont'd)</t>
    </r>
  </si>
  <si>
    <t>2010=100</t>
  </si>
  <si>
    <t>가루비누</t>
  </si>
  <si>
    <t>외래진료비</t>
  </si>
  <si>
    <t>치과진료비</t>
  </si>
  <si>
    <t>감기약</t>
  </si>
  <si>
    <t>휘발유</t>
  </si>
  <si>
    <t>시내버스료</t>
  </si>
  <si>
    <t>영화관람료</t>
  </si>
  <si>
    <t>삼겹살</t>
  </si>
  <si>
    <t>설렁탕</t>
  </si>
  <si>
    <t>미용료</t>
  </si>
  <si>
    <t>목욕료</t>
  </si>
  <si>
    <t>Soap</t>
  </si>
  <si>
    <t>Out -</t>
  </si>
  <si>
    <t>Dental</t>
  </si>
  <si>
    <t>Cold</t>
  </si>
  <si>
    <t>Gasoline</t>
  </si>
  <si>
    <t>Local</t>
  </si>
  <si>
    <t xml:space="preserve">Admission 
fee to
theater
</t>
  </si>
  <si>
    <t>(외식)</t>
  </si>
  <si>
    <t>Seoleong</t>
  </si>
  <si>
    <t>Beauty</t>
  </si>
  <si>
    <t>Public</t>
  </si>
  <si>
    <t>Year</t>
  </si>
  <si>
    <t>powder</t>
  </si>
  <si>
    <t>treatment</t>
  </si>
  <si>
    <t>remedies</t>
  </si>
  <si>
    <t>bus</t>
  </si>
  <si>
    <t>Samgyeopsal</t>
  </si>
  <si>
    <t>tang</t>
  </si>
  <si>
    <t>parlor</t>
  </si>
  <si>
    <t>bath free</t>
  </si>
  <si>
    <t>월    별</t>
  </si>
  <si>
    <t>fee</t>
  </si>
  <si>
    <t>fare</t>
  </si>
  <si>
    <t>(eating out)</t>
  </si>
  <si>
    <t>charge</t>
  </si>
  <si>
    <t>Month</t>
  </si>
  <si>
    <t>2010=100</t>
  </si>
  <si>
    <t>주 : 1) 통관 기준, 사업체 소재지 기준</t>
  </si>
  <si>
    <t xml:space="preserve">      2) 반올림으로 합계가 다를 수 있음.</t>
  </si>
  <si>
    <t>2 0 1 1</t>
  </si>
  <si>
    <t>시    별</t>
  </si>
  <si>
    <t>Si</t>
  </si>
  <si>
    <t xml:space="preserve"> Jeju-si</t>
  </si>
  <si>
    <t xml:space="preserve"> Seogwipo-si</t>
  </si>
  <si>
    <r>
      <t xml:space="preserve">6-1.  </t>
    </r>
    <r>
      <rPr>
        <b/>
        <sz val="18"/>
        <color indexed="8"/>
        <rFont val="굴림"/>
        <family val="3"/>
      </rPr>
      <t>수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출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실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적</t>
    </r>
    <r>
      <rPr>
        <b/>
        <sz val="18"/>
        <color indexed="8"/>
        <rFont val="Arial"/>
        <family val="2"/>
      </rPr>
      <t xml:space="preserve">                    Exports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</si>
  <si>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천불</t>
    </r>
    <r>
      <rPr>
        <sz val="10"/>
        <color indexed="8"/>
        <rFont val="Arial"/>
        <family val="2"/>
      </rPr>
      <t>)</t>
    </r>
  </si>
  <si>
    <t>(Unit : USD, 1000)</t>
  </si>
  <si>
    <r>
      <t>합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계</t>
    </r>
  </si>
  <si>
    <r>
      <t>식품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</si>
  <si>
    <r>
      <t>음료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</si>
  <si>
    <t>비식용원재료</t>
  </si>
  <si>
    <r>
      <t>광물성연료</t>
    </r>
    <r>
      <rPr>
        <sz val="10"/>
        <color indexed="8"/>
        <rFont val="Arial"/>
        <family val="2"/>
      </rPr>
      <t>,</t>
    </r>
    <r>
      <rPr>
        <sz val="10"/>
        <color indexed="8"/>
        <rFont val="굴림"/>
        <family val="3"/>
      </rPr>
      <t>윤활유</t>
    </r>
  </si>
  <si>
    <t>동식물성</t>
  </si>
  <si>
    <t>화학물 및</t>
  </si>
  <si>
    <r>
      <t>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료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별</t>
    </r>
  </si>
  <si>
    <r>
      <t>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</si>
  <si>
    <r>
      <t>기</t>
    </r>
    <r>
      <rPr>
        <sz val="10"/>
        <color indexed="8"/>
        <rFont val="Arial"/>
        <family val="2"/>
      </rPr>
      <t xml:space="preserve">       </t>
    </r>
    <r>
      <rPr>
        <sz val="10"/>
        <color indexed="8"/>
        <rFont val="굴림"/>
        <family val="3"/>
      </rPr>
      <t>타</t>
    </r>
  </si>
  <si>
    <t>달리분류되지않은</t>
  </si>
  <si>
    <t>연    별</t>
  </si>
  <si>
    <r>
      <t>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동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물</t>
    </r>
  </si>
  <si>
    <r>
      <t>담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배</t>
    </r>
  </si>
  <si>
    <r>
      <t>(</t>
    </r>
    <r>
      <rPr>
        <sz val="10"/>
        <color indexed="8"/>
        <rFont val="굴림"/>
        <family val="3"/>
      </rPr>
      <t>연료제외</t>
    </r>
    <r>
      <rPr>
        <sz val="10"/>
        <color indexed="8"/>
        <rFont val="Arial"/>
        <family val="2"/>
      </rPr>
      <t>)</t>
    </r>
  </si>
  <si>
    <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관련물질</t>
    </r>
  </si>
  <si>
    <r>
      <t>유지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왁스</t>
    </r>
  </si>
  <si>
    <t>관련제품</t>
  </si>
  <si>
    <t>제조제품</t>
  </si>
  <si>
    <t>운수장비</t>
  </si>
  <si>
    <t>제조제품</t>
  </si>
  <si>
    <r>
      <t>상품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취급물</t>
    </r>
  </si>
  <si>
    <t>Crude</t>
  </si>
  <si>
    <t>Mineral fuels,</t>
  </si>
  <si>
    <t>Animal and</t>
  </si>
  <si>
    <t>Manufactured</t>
  </si>
  <si>
    <t>materials</t>
  </si>
  <si>
    <t>lubricants and</t>
  </si>
  <si>
    <t>Vegetable</t>
  </si>
  <si>
    <t>goods classified</t>
  </si>
  <si>
    <t>Machinery and</t>
  </si>
  <si>
    <t>Miscellaneous</t>
  </si>
  <si>
    <t>Commodities and</t>
  </si>
  <si>
    <t>Food and</t>
  </si>
  <si>
    <t>Beverage</t>
  </si>
  <si>
    <t>inedible</t>
  </si>
  <si>
    <t>related</t>
  </si>
  <si>
    <t>oils &amp; fats</t>
  </si>
  <si>
    <t>Chemicals and</t>
  </si>
  <si>
    <t>chiefly by</t>
  </si>
  <si>
    <t>transport</t>
  </si>
  <si>
    <t>manufactured</t>
  </si>
  <si>
    <t xml:space="preserve">transactions </t>
  </si>
  <si>
    <t>Total</t>
  </si>
  <si>
    <t>Live animals</t>
  </si>
  <si>
    <t>and Tobacco</t>
  </si>
  <si>
    <t>(except fuels)</t>
  </si>
  <si>
    <t>materials</t>
  </si>
  <si>
    <t>and waxes</t>
  </si>
  <si>
    <t>related products</t>
  </si>
  <si>
    <t>material</t>
  </si>
  <si>
    <t>equipment</t>
  </si>
  <si>
    <t>articles</t>
  </si>
  <si>
    <t>n. e. c.</t>
  </si>
  <si>
    <r>
      <t>1</t>
    </r>
    <r>
      <rPr>
        <sz val="10"/>
        <rFont val="돋움"/>
        <family val="3"/>
      </rPr>
      <t>월</t>
    </r>
  </si>
  <si>
    <r>
      <t xml:space="preserve">6-2.  </t>
    </r>
    <r>
      <rPr>
        <b/>
        <sz val="18"/>
        <color indexed="8"/>
        <rFont val="굴림"/>
        <family val="3"/>
      </rPr>
      <t>수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입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실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적</t>
    </r>
    <r>
      <rPr>
        <b/>
        <sz val="18"/>
        <color indexed="8"/>
        <rFont val="Arial"/>
        <family val="2"/>
      </rPr>
      <t xml:space="preserve">                    Imports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</si>
  <si>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천불</t>
    </r>
    <r>
      <rPr>
        <sz val="10"/>
        <color indexed="8"/>
        <rFont val="Arial"/>
        <family val="2"/>
      </rPr>
      <t>)</t>
    </r>
  </si>
  <si>
    <t>(Unit : USD 1,000)</t>
  </si>
  <si>
    <r>
      <t>합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계</t>
    </r>
  </si>
  <si>
    <r>
      <t>식품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</si>
  <si>
    <r>
      <t>음료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</si>
  <si>
    <t>비식용원재료</t>
  </si>
  <si>
    <r>
      <t>광물성연료</t>
    </r>
    <r>
      <rPr>
        <sz val="10"/>
        <color indexed="8"/>
        <rFont val="Arial"/>
        <family val="2"/>
      </rPr>
      <t>,</t>
    </r>
    <r>
      <rPr>
        <sz val="10"/>
        <color indexed="8"/>
        <rFont val="굴림"/>
        <family val="3"/>
      </rPr>
      <t>윤활유</t>
    </r>
  </si>
  <si>
    <t>동식물성</t>
  </si>
  <si>
    <t>화학물 및</t>
  </si>
  <si>
    <r>
      <t>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료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별</t>
    </r>
  </si>
  <si>
    <r>
      <t>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계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및</t>
    </r>
  </si>
  <si>
    <r>
      <t>기</t>
    </r>
    <r>
      <rPr>
        <sz val="10"/>
        <color indexed="8"/>
        <rFont val="Arial"/>
        <family val="2"/>
      </rPr>
      <t xml:space="preserve">       </t>
    </r>
    <r>
      <rPr>
        <sz val="10"/>
        <color indexed="8"/>
        <rFont val="굴림"/>
        <family val="3"/>
      </rPr>
      <t>타</t>
    </r>
  </si>
  <si>
    <t>달리분류되지않은</t>
  </si>
  <si>
    <t>연    별</t>
  </si>
  <si>
    <r>
      <t>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동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물</t>
    </r>
  </si>
  <si>
    <r>
      <t>담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배</t>
    </r>
  </si>
  <si>
    <r>
      <t>(</t>
    </r>
    <r>
      <rPr>
        <sz val="10"/>
        <color indexed="8"/>
        <rFont val="굴림"/>
        <family val="3"/>
      </rPr>
      <t>연료제외</t>
    </r>
    <r>
      <rPr>
        <sz val="10"/>
        <color indexed="8"/>
        <rFont val="Arial"/>
        <family val="2"/>
      </rPr>
      <t>)</t>
    </r>
  </si>
  <si>
    <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관련물질</t>
    </r>
  </si>
  <si>
    <r>
      <t>유지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왁스</t>
    </r>
  </si>
  <si>
    <t>관련제품</t>
  </si>
  <si>
    <t>운수장비</t>
  </si>
  <si>
    <t>lubricants and</t>
  </si>
  <si>
    <t>Vegetable</t>
  </si>
  <si>
    <t>goods classified</t>
  </si>
  <si>
    <t>Machinery and</t>
  </si>
  <si>
    <t>Miscellaneous</t>
  </si>
  <si>
    <t>Commodities and</t>
  </si>
  <si>
    <t>Food and</t>
  </si>
  <si>
    <t>Beverage</t>
  </si>
  <si>
    <t>inedible</t>
  </si>
  <si>
    <t>related</t>
  </si>
  <si>
    <t>oils &amp; fats</t>
  </si>
  <si>
    <t>Chemicals and</t>
  </si>
  <si>
    <t>chiefly by</t>
  </si>
  <si>
    <t>transport</t>
  </si>
  <si>
    <t>manufactured</t>
  </si>
  <si>
    <t xml:space="preserve">transactions </t>
  </si>
  <si>
    <t>Total</t>
  </si>
  <si>
    <t>Live animals</t>
  </si>
  <si>
    <t>and Tobacco</t>
  </si>
  <si>
    <t>(except fuels)</t>
  </si>
  <si>
    <t>and waxes</t>
  </si>
  <si>
    <t>related products</t>
  </si>
  <si>
    <t>material</t>
  </si>
  <si>
    <t>equipment</t>
  </si>
  <si>
    <t>articles</t>
  </si>
  <si>
    <t>n. e. c.</t>
  </si>
  <si>
    <t>2 0 1 1</t>
  </si>
  <si>
    <t xml:space="preserve">        Source : The Korea International Trade Association</t>
  </si>
  <si>
    <t xml:space="preserve">      3) 제주특별자치도 전체수치임</t>
  </si>
  <si>
    <t>Source : The Korea International Trade Association</t>
  </si>
  <si>
    <t>주 : 1) 품목은 SITC 기준, 분류단위는 제1단위</t>
  </si>
  <si>
    <t xml:space="preserve">      2) 반올림으로 합계가 다를 수 있음</t>
  </si>
  <si>
    <r>
      <t xml:space="preserve">7. </t>
    </r>
    <r>
      <rPr>
        <b/>
        <sz val="18"/>
        <color indexed="8"/>
        <rFont val="한양신명조,한컴돋움"/>
        <family val="3"/>
      </rPr>
      <t>농림수산물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 xml:space="preserve">수출입실적
</t>
    </r>
    <r>
      <rPr>
        <b/>
        <sz val="18"/>
        <color indexed="8"/>
        <rFont val="Arial"/>
        <family val="2"/>
      </rPr>
      <t>  Exports and Imports of Agricultural, Forestry &amp; Fishery Products</t>
    </r>
  </si>
  <si>
    <r>
      <t>(</t>
    </r>
    <r>
      <rPr>
        <sz val="10"/>
        <color indexed="8"/>
        <rFont val="한양신명조,한컴돋움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한양신명조,한컴돋움"/>
        <family val="3"/>
      </rPr>
      <t>천불</t>
    </r>
    <r>
      <rPr>
        <sz val="10"/>
        <color indexed="8"/>
        <rFont val="Arial"/>
        <family val="2"/>
      </rPr>
      <t>)</t>
    </r>
  </si>
  <si>
    <t>(Unit : USD 1,000)</t>
  </si>
  <si>
    <t>Year</t>
  </si>
  <si>
    <t>8. 상공회의소 현황 Chamber of Commerce and Industry</t>
  </si>
  <si>
    <t>(단위 : 명, 천원)</t>
  </si>
  <si>
    <t>(Unit : person, 1,000won)</t>
  </si>
  <si>
    <t>연  별</t>
  </si>
  <si>
    <r>
      <rPr>
        <sz val="10"/>
        <color indexed="8"/>
        <rFont val="굴림"/>
        <family val="3"/>
      </rPr>
      <t>제주상공회의소</t>
    </r>
  </si>
  <si>
    <t>Jeju Chamber of Commerce 
and Industry</t>
  </si>
  <si>
    <t>Source : Jeju Chamber of Commerce and Industry</t>
  </si>
  <si>
    <t>9. 해외시장개척 추진실적 Overseas Market Development</t>
  </si>
  <si>
    <t xml:space="preserve">(단위 : 천불) </t>
  </si>
  <si>
    <t>구   분</t>
  </si>
  <si>
    <t>시장개척단</t>
  </si>
  <si>
    <t>Number of cases</t>
  </si>
  <si>
    <t>상   담</t>
  </si>
  <si>
    <t>계   약</t>
  </si>
  <si>
    <t>주 :1) 반올림으로 합계가 다를 수 있음.</t>
  </si>
  <si>
    <t xml:space="preserve">     2) 제주특별자치도 전체수치임</t>
  </si>
  <si>
    <t>2 0 1 0</t>
  </si>
  <si>
    <t>2 0 1 1</t>
  </si>
  <si>
    <t>-</t>
  </si>
  <si>
    <t>EU(27개 국가)</t>
  </si>
</sst>
</file>

<file path=xl/styles.xml><?xml version="1.0" encoding="utf-8"?>
<styleSheet xmlns="http://schemas.openxmlformats.org/spreadsheetml/2006/main">
  <numFmts count="6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;[Red]#,##0.00"/>
    <numFmt numFmtId="178" formatCode="0.0;[Red]0.0"/>
    <numFmt numFmtId="179" formatCode="#,##0.0;[Red]#,##0.0"/>
    <numFmt numFmtId="180" formatCode="#,##0_ "/>
    <numFmt numFmtId="181" formatCode="\(0\)"/>
    <numFmt numFmtId="182" formatCode="#,##0.00_ "/>
    <numFmt numFmtId="183" formatCode="#,##0.0_);[Red]\(#,##0.0\)"/>
    <numFmt numFmtId="184" formatCode="\(#,##0\);[Red]#,##0\)"/>
    <numFmt numFmtId="185" formatCode="\(#,##0\)_);\(#,##0\)"/>
    <numFmt numFmtId="186" formatCode="\-"/>
    <numFmt numFmtId="187" formatCode="#,##0_);[Red]\(#,##0\)"/>
    <numFmt numFmtId="188" formatCode="#,##0;;\-;"/>
    <numFmt numFmtId="189" formatCode="\(#,##0\);;\-;"/>
    <numFmt numFmtId="190" formatCode="#,##0.00;;\-;"/>
    <numFmt numFmtId="191" formatCode="#,##0;\-#,##0;\-;"/>
    <numFmt numFmtId="192" formatCode="0_);\(0\)"/>
    <numFmt numFmtId="193" formatCode="0.0"/>
    <numFmt numFmtId="194" formatCode="0.0_ "/>
    <numFmt numFmtId="195" formatCode="_ * #,##0_ ;_ * \-#,##0_ ;_ * &quot;-&quot;_ ;_ @_ "/>
    <numFmt numFmtId="196" formatCode="_ * #,##0.00_ ;_ * \-#,##0.00_ ;_ * &quot;-&quot;??_ ;_ @_ "/>
    <numFmt numFmtId="197" formatCode="_ * #,##0.00_ ;_ * \-#,##0.00_ ;_ * &quot;-&quot;_ ;_ @_ "/>
    <numFmt numFmtId="198" formatCode="&quot;₩&quot;#,##0;&quot;₩&quot;&quot;₩&quot;\-#,##0"/>
    <numFmt numFmtId="199" formatCode="&quot;₩&quot;#,##0.00;&quot;₩&quot;\-#,##0.00"/>
    <numFmt numFmtId="200" formatCode="&quot;R$&quot;#,##0.00;&quot;R$&quot;\-#,##0.00"/>
    <numFmt numFmtId="201" formatCode="0_);[Red]\(0\)"/>
    <numFmt numFmtId="202" formatCode="#,##0;&quot;△&quot;#,##0;\-;"/>
    <numFmt numFmtId="203" formatCode="m&quot;/&quot;d"/>
    <numFmt numFmtId="204" formatCode="0_ "/>
    <numFmt numFmtId="205" formatCode="#,##0.0;&quot;△&quot;#,##0.0;\-;"/>
    <numFmt numFmtId="206" formatCode="#,##0\ ;;\-\ ;"/>
    <numFmt numFmtId="207" formatCode="#,##0;;\-\ \ ;"/>
    <numFmt numFmtId="208" formatCode="#,##0.0;;\-\ \ ;"/>
    <numFmt numFmtId="209" formatCode="&quot;×&quot;"/>
    <numFmt numFmtId="210" formatCode="#,##0;;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##,###"/>
    <numFmt numFmtId="215" formatCode="#,##0;;\-"/>
    <numFmt numFmtId="216" formatCode="0;[Red]0"/>
    <numFmt numFmtId="217" formatCode="#,##0.0;;\-;"/>
    <numFmt numFmtId="218" formatCode="_-* #,##0_-;&quot;₩&quot;\!\-* #,##0_-;_-* &quot;-&quot;_-;_-@_-"/>
    <numFmt numFmtId="219" formatCode="\(#\)"/>
    <numFmt numFmtId="220" formatCode="#,##0_);\(#,##0\)"/>
    <numFmt numFmtId="221" formatCode="0,000"/>
    <numFmt numFmtId="222" formatCode="#,##0.000_ "/>
    <numFmt numFmtId="223" formatCode="#,##0.0_ "/>
    <numFmt numFmtId="224" formatCode="0.0_);[Red]\(0.0\)"/>
    <numFmt numFmtId="225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26" formatCode="&quot;₩&quot;#,##0;[Red]&quot;₩&quot;&quot;₩&quot;\-#,##0"/>
    <numFmt numFmtId="227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28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29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30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31" formatCode="_-[$€-2]* #,##0.00_-;\-[$€-2]* #,##0.00_-;_-[$€-2]* &quot;-&quot;??_-"/>
  </numFmts>
  <fonts count="90">
    <font>
      <sz val="11"/>
      <name val="돋움"/>
      <family val="3"/>
    </font>
    <font>
      <sz val="8"/>
      <name val="돋움"/>
      <family val="3"/>
    </font>
    <font>
      <sz val="10"/>
      <name val="Arial"/>
      <family val="2"/>
    </font>
    <font>
      <b/>
      <sz val="18"/>
      <name val="Arial"/>
      <family val="2"/>
    </font>
    <font>
      <sz val="10"/>
      <name val="돋움"/>
      <family val="3"/>
    </font>
    <font>
      <b/>
      <sz val="10"/>
      <color indexed="8"/>
      <name val="Arial"/>
      <family val="2"/>
    </font>
    <font>
      <sz val="10"/>
      <color indexed="8"/>
      <name val="한양신명조,한컴돋움"/>
      <family val="3"/>
    </font>
    <font>
      <sz val="10"/>
      <color indexed="8"/>
      <name val="Arial"/>
      <family val="2"/>
    </font>
    <font>
      <sz val="10"/>
      <color indexed="8"/>
      <name val="HY중고딕"/>
      <family val="1"/>
    </font>
    <font>
      <sz val="10"/>
      <color indexed="8"/>
      <name val="굴림"/>
      <family val="3"/>
    </font>
    <font>
      <sz val="11"/>
      <color indexed="8"/>
      <name val="굴림"/>
      <family val="3"/>
    </font>
    <font>
      <b/>
      <sz val="10"/>
      <color indexed="8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2"/>
      <name val="바탕체"/>
      <family val="1"/>
    </font>
    <font>
      <sz val="11"/>
      <color indexed="20"/>
      <name val="맑은 고딕"/>
      <family val="3"/>
    </font>
    <font>
      <sz val="14"/>
      <name val="뼻뮝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0"/>
      <name val="굴림체"/>
      <family val="3"/>
    </font>
    <font>
      <sz val="10"/>
      <name val="명조"/>
      <family val="3"/>
    </font>
    <font>
      <sz val="11"/>
      <color indexed="52"/>
      <name val="맑은 고딕"/>
      <family val="3"/>
    </font>
    <font>
      <u val="single"/>
      <sz val="11"/>
      <color indexed="36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2"/>
      <name val="Arial"/>
      <family val="2"/>
    </font>
    <font>
      <b/>
      <sz val="11"/>
      <name val="Helv"/>
      <family val="2"/>
    </font>
    <font>
      <sz val="11"/>
      <color indexed="8"/>
      <name val="Arial"/>
      <family val="2"/>
    </font>
    <font>
      <b/>
      <sz val="18"/>
      <color indexed="8"/>
      <name val="HY중고딕"/>
      <family val="1"/>
    </font>
    <font>
      <b/>
      <sz val="18"/>
      <color indexed="8"/>
      <name val="Arial"/>
      <family val="2"/>
    </font>
    <font>
      <b/>
      <sz val="18"/>
      <color indexed="8"/>
      <name val="굴림"/>
      <family val="3"/>
    </font>
    <font>
      <sz val="10"/>
      <color indexed="8"/>
      <name val="돋움"/>
      <family val="3"/>
    </font>
    <font>
      <sz val="11"/>
      <color indexed="8"/>
      <name val="돋움"/>
      <family val="3"/>
    </font>
    <font>
      <b/>
      <vertAlign val="superscript"/>
      <sz val="18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한양신명조,한컴돋움"/>
      <family val="3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굴림"/>
      <family val="3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name val="굴림"/>
      <family val="3"/>
    </font>
    <font>
      <b/>
      <sz val="18"/>
      <name val="굴림"/>
      <family val="3"/>
    </font>
    <font>
      <sz val="18"/>
      <name val="Arial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0"/>
      <name val="바탕"/>
      <family val="1"/>
    </font>
    <font>
      <b/>
      <sz val="14"/>
      <name val="바탕"/>
      <family val="1"/>
    </font>
    <font>
      <b/>
      <sz val="16"/>
      <name val="바탕"/>
      <family val="1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sz val="8"/>
      <name val="바탕체"/>
      <family val="1"/>
    </font>
    <font>
      <sz val="18"/>
      <color indexed="8"/>
      <name val="Arial"/>
      <family val="2"/>
    </font>
    <font>
      <sz val="14"/>
      <name val="Arial"/>
      <family val="2"/>
    </font>
    <font>
      <vertAlign val="superscript"/>
      <sz val="10"/>
      <color indexed="8"/>
      <name val="맑은 고딕"/>
      <family val="3"/>
    </font>
    <font>
      <sz val="13"/>
      <name val="Arial"/>
      <family val="2"/>
    </font>
    <font>
      <sz val="14"/>
      <color indexed="10"/>
      <name val="Arial"/>
      <family val="2"/>
    </font>
    <font>
      <sz val="16"/>
      <color indexed="10"/>
      <name val="Arial"/>
      <family val="2"/>
    </font>
    <font>
      <sz val="18"/>
      <color indexed="10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3"/>
    </font>
    <font>
      <sz val="14"/>
      <color rgb="FFFF0000"/>
      <name val="Arial"/>
      <family val="2"/>
    </font>
    <font>
      <sz val="16"/>
      <color rgb="FFFF0000"/>
      <name val="Arial"/>
      <family val="2"/>
    </font>
    <font>
      <sz val="18"/>
      <color rgb="FFFF0000"/>
      <name val="Arial"/>
      <family val="2"/>
    </font>
    <font>
      <sz val="11"/>
      <color rgb="FF232323"/>
      <name val="Arial"/>
      <family val="2"/>
    </font>
    <font>
      <sz val="10"/>
      <color theme="1"/>
      <name val="Arial"/>
      <family val="2"/>
    </font>
    <font>
      <sz val="10"/>
      <color rgb="FF232323"/>
      <name val="Arial"/>
      <family val="2"/>
    </font>
    <font>
      <b/>
      <sz val="10"/>
      <color rgb="FF232323"/>
      <name val="Arial"/>
      <family val="2"/>
    </font>
    <font>
      <sz val="11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/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/>
      <right style="thin"/>
      <top/>
      <bottom style="thin">
        <color rgb="FF000000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/>
      <protection/>
    </xf>
    <xf numFmtId="0" fontId="37" fillId="0" borderId="0">
      <alignment/>
      <protection/>
    </xf>
    <xf numFmtId="0" fontId="0" fillId="0" borderId="0" applyFill="0" applyBorder="0" applyAlignment="0">
      <protection/>
    </xf>
    <xf numFmtId="0" fontId="67" fillId="0" borderId="0">
      <alignment/>
      <protection/>
    </xf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198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231" fontId="16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68" fillId="16" borderId="0" applyNumberFormat="0" applyBorder="0" applyAlignment="0" applyProtection="0"/>
    <xf numFmtId="0" fontId="69" fillId="0" borderId="0">
      <alignment horizontal="left"/>
      <protection/>
    </xf>
    <xf numFmtId="0" fontId="39" fillId="0" borderId="1" applyNumberFormat="0" applyAlignment="0" applyProtection="0"/>
    <xf numFmtId="0" fontId="39" fillId="0" borderId="2">
      <alignment horizontal="left" vertical="center"/>
      <protection/>
    </xf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0" fontId="68" fillId="16" borderId="3" applyNumberFormat="0" applyBorder="0" applyAlignment="0" applyProtection="0"/>
    <xf numFmtId="0" fontId="40" fillId="0" borderId="4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10" fontId="2" fillId="0" borderId="0" applyFont="0" applyFill="0" applyBorder="0" applyAlignment="0" applyProtection="0"/>
    <xf numFmtId="0" fontId="40" fillId="0" borderId="0">
      <alignment/>
      <protection/>
    </xf>
    <xf numFmtId="0" fontId="2" fillId="0" borderId="5" applyNumberFormat="0" applyFont="0" applyFill="0" applyAlignment="0" applyProtection="0"/>
    <xf numFmtId="0" fontId="70" fillId="0" borderId="6">
      <alignment horizontal="left"/>
      <protection/>
    </xf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1" borderId="7" applyNumberFormat="0" applyAlignment="0" applyProtection="0"/>
    <xf numFmtId="225" fontId="16" fillId="0" borderId="0">
      <alignment/>
      <protection locked="0"/>
    </xf>
    <xf numFmtId="0" fontId="62" fillId="0" borderId="0">
      <alignment/>
      <protection locked="0"/>
    </xf>
    <xf numFmtId="0" fontId="62" fillId="0" borderId="0">
      <alignment/>
      <protection locked="0"/>
    </xf>
    <xf numFmtId="200" fontId="16" fillId="0" borderId="0">
      <alignment/>
      <protection/>
    </xf>
    <xf numFmtId="200" fontId="16" fillId="0" borderId="0">
      <alignment/>
      <protection/>
    </xf>
    <xf numFmtId="200" fontId="16" fillId="0" borderId="0">
      <alignment/>
      <protection/>
    </xf>
    <xf numFmtId="200" fontId="16" fillId="0" borderId="0">
      <alignment/>
      <protection/>
    </xf>
    <xf numFmtId="200" fontId="16" fillId="0" borderId="0">
      <alignment/>
      <protection/>
    </xf>
    <xf numFmtId="200" fontId="16" fillId="0" borderId="0">
      <alignment/>
      <protection/>
    </xf>
    <xf numFmtId="200" fontId="16" fillId="0" borderId="0">
      <alignment/>
      <protection/>
    </xf>
    <xf numFmtId="200" fontId="16" fillId="0" borderId="0">
      <alignment/>
      <protection/>
    </xf>
    <xf numFmtId="200" fontId="16" fillId="0" borderId="0">
      <alignment/>
      <protection/>
    </xf>
    <xf numFmtId="200" fontId="16" fillId="0" borderId="0">
      <alignment/>
      <protection/>
    </xf>
    <xf numFmtId="200" fontId="16" fillId="0" borderId="0">
      <alignment/>
      <protection/>
    </xf>
    <xf numFmtId="0" fontId="17" fillId="3" borderId="0" applyNumberFormat="0" applyBorder="0" applyAlignment="0" applyProtection="0"/>
    <xf numFmtId="0" fontId="63" fillId="0" borderId="0">
      <alignment/>
      <protection locked="0"/>
    </xf>
    <xf numFmtId="0" fontId="63" fillId="0" borderId="0">
      <alignment/>
      <protection locked="0"/>
    </xf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0" fillId="22" borderId="8" applyNumberFormat="0" applyFont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64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23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24" borderId="9" applyNumberFormat="0" applyAlignment="0" applyProtection="0"/>
    <xf numFmtId="226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10">
      <alignment/>
      <protection/>
    </xf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7" borderId="7" applyNumberFormat="0" applyAlignment="0" applyProtection="0"/>
    <xf numFmtId="4" fontId="63" fillId="0" borderId="0">
      <alignment/>
      <protection locked="0"/>
    </xf>
    <xf numFmtId="227" fontId="16" fillId="0" borderId="0">
      <alignment/>
      <protection locked="0"/>
    </xf>
    <xf numFmtId="0" fontId="65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21" borderId="16" applyNumberFormat="0" applyAlignment="0" applyProtection="0"/>
    <xf numFmtId="41" fontId="0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66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2" fillId="0" borderId="0" applyFont="0" applyFill="0" applyBorder="0" applyAlignment="0" applyProtection="0"/>
    <xf numFmtId="228" fontId="16" fillId="0" borderId="0">
      <alignment/>
      <protection locked="0"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81" fillId="0" borderId="0">
      <alignment vertical="center"/>
      <protection/>
    </xf>
    <xf numFmtId="0" fontId="12" fillId="0" borderId="0">
      <alignment vertical="center"/>
      <protection/>
    </xf>
    <xf numFmtId="0" fontId="81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34" fillId="0" borderId="0" applyNumberFormat="0" applyFill="0" applyBorder="0" applyAlignment="0" applyProtection="0"/>
    <xf numFmtId="0" fontId="63" fillId="0" borderId="5">
      <alignment/>
      <protection locked="0"/>
    </xf>
    <xf numFmtId="229" fontId="16" fillId="0" borderId="0">
      <alignment/>
      <protection locked="0"/>
    </xf>
    <xf numFmtId="230" fontId="16" fillId="0" borderId="0">
      <alignment/>
      <protection locked="0"/>
    </xf>
  </cellStyleXfs>
  <cellXfs count="757">
    <xf numFmtId="0" fontId="0" fillId="0" borderId="0" xfId="0" applyAlignment="1">
      <alignment/>
    </xf>
    <xf numFmtId="0" fontId="5" fillId="16" borderId="17" xfId="0" applyFont="1" applyFill="1" applyBorder="1" applyAlignment="1">
      <alignment horizontal="center" vertical="center"/>
    </xf>
    <xf numFmtId="0" fontId="5" fillId="16" borderId="0" xfId="0" applyFont="1" applyFill="1" applyAlignment="1">
      <alignment vertical="center"/>
    </xf>
    <xf numFmtId="0" fontId="7" fillId="16" borderId="0" xfId="0" applyFont="1" applyFill="1" applyAlignment="1">
      <alignment horizontal="right"/>
    </xf>
    <xf numFmtId="0" fontId="6" fillId="16" borderId="18" xfId="0" applyFont="1" applyFill="1" applyBorder="1" applyAlignment="1">
      <alignment horizontal="center" vertical="center" wrapText="1"/>
    </xf>
    <xf numFmtId="0" fontId="7" fillId="16" borderId="19" xfId="0" applyFont="1" applyFill="1" applyBorder="1" applyAlignment="1">
      <alignment horizontal="center" wrapText="1"/>
    </xf>
    <xf numFmtId="0" fontId="6" fillId="16" borderId="20" xfId="0" applyFont="1" applyFill="1" applyBorder="1" applyAlignment="1">
      <alignment horizontal="center" vertical="center" wrapText="1"/>
    </xf>
    <xf numFmtId="0" fontId="7" fillId="16" borderId="21" xfId="0" applyFont="1" applyFill="1" applyBorder="1" applyAlignment="1">
      <alignment horizontal="center" vertical="center"/>
    </xf>
    <xf numFmtId="0" fontId="7" fillId="16" borderId="22" xfId="0" applyFont="1" applyFill="1" applyBorder="1" applyAlignment="1">
      <alignment horizontal="center" vertical="center"/>
    </xf>
    <xf numFmtId="0" fontId="7" fillId="16" borderId="17" xfId="0" applyFont="1" applyFill="1" applyBorder="1" applyAlignment="1">
      <alignment horizontal="center" vertical="center"/>
    </xf>
    <xf numFmtId="0" fontId="7" fillId="16" borderId="0" xfId="0" applyFont="1" applyFill="1" applyBorder="1" applyAlignment="1">
      <alignment horizontal="center" vertical="center"/>
    </xf>
    <xf numFmtId="0" fontId="7" fillId="16" borderId="0" xfId="0" applyFont="1" applyFill="1" applyAlignment="1">
      <alignment vertical="center"/>
    </xf>
    <xf numFmtId="0" fontId="7" fillId="16" borderId="0" xfId="0" applyFont="1" applyFill="1" applyAlignment="1">
      <alignment horizontal="left"/>
    </xf>
    <xf numFmtId="0" fontId="9" fillId="16" borderId="18" xfId="0" applyFont="1" applyFill="1" applyBorder="1" applyAlignment="1">
      <alignment horizontal="center" wrapText="1"/>
    </xf>
    <xf numFmtId="0" fontId="9" fillId="16" borderId="18" xfId="0" applyFont="1" applyFill="1" applyBorder="1" applyAlignment="1">
      <alignment horizontal="center" vertical="center" wrapText="1"/>
    </xf>
    <xf numFmtId="0" fontId="9" fillId="16" borderId="20" xfId="0" applyFont="1" applyFill="1" applyBorder="1" applyAlignment="1">
      <alignment horizontal="center" vertical="center" wrapText="1"/>
    </xf>
    <xf numFmtId="0" fontId="9" fillId="16" borderId="23" xfId="0" applyFont="1" applyFill="1" applyBorder="1" applyAlignment="1">
      <alignment horizontal="center" vertical="center" wrapText="1"/>
    </xf>
    <xf numFmtId="0" fontId="11" fillId="16" borderId="24" xfId="0" applyFont="1" applyFill="1" applyBorder="1" applyAlignment="1">
      <alignment horizontal="center" vertical="center" wrapText="1"/>
    </xf>
    <xf numFmtId="0" fontId="11" fillId="16" borderId="25" xfId="0" applyFont="1" applyFill="1" applyBorder="1" applyAlignment="1">
      <alignment horizontal="center" vertical="center" wrapText="1"/>
    </xf>
    <xf numFmtId="0" fontId="9" fillId="16" borderId="26" xfId="0" applyFont="1" applyFill="1" applyBorder="1" applyAlignment="1">
      <alignment horizontal="center" vertical="center" wrapText="1"/>
    </xf>
    <xf numFmtId="0" fontId="41" fillId="16" borderId="0" xfId="0" applyFont="1" applyFill="1" applyAlignment="1">
      <alignment vertical="center"/>
    </xf>
    <xf numFmtId="0" fontId="7" fillId="16" borderId="27" xfId="0" applyFont="1" applyFill="1" applyBorder="1" applyAlignment="1">
      <alignment vertical="center"/>
    </xf>
    <xf numFmtId="0" fontId="7" fillId="16" borderId="27" xfId="0" applyFont="1" applyFill="1" applyBorder="1" applyAlignment="1" quotePrefix="1">
      <alignment horizontal="right" vertical="center"/>
    </xf>
    <xf numFmtId="0" fontId="7" fillId="16" borderId="28" xfId="0" applyFont="1" applyFill="1" applyBorder="1" applyAlignment="1">
      <alignment horizontal="center" vertical="center" shrinkToFit="1"/>
    </xf>
    <xf numFmtId="0" fontId="9" fillId="16" borderId="28" xfId="0" applyFont="1" applyFill="1" applyBorder="1" applyAlignment="1">
      <alignment horizontal="center" vertical="center" shrinkToFit="1"/>
    </xf>
    <xf numFmtId="0" fontId="7" fillId="16" borderId="0" xfId="0" applyFont="1" applyFill="1" applyBorder="1" applyAlignment="1">
      <alignment horizontal="center" vertical="center" shrinkToFit="1"/>
    </xf>
    <xf numFmtId="0" fontId="7" fillId="16" borderId="22" xfId="0" applyFont="1" applyFill="1" applyBorder="1" applyAlignment="1">
      <alignment horizontal="center" vertical="center" shrinkToFit="1"/>
    </xf>
    <xf numFmtId="0" fontId="7" fillId="16" borderId="17" xfId="0" applyFont="1" applyFill="1" applyBorder="1" applyAlignment="1">
      <alignment horizontal="center" vertical="center" shrinkToFit="1"/>
    </xf>
    <xf numFmtId="0" fontId="45" fillId="16" borderId="0" xfId="0" applyFont="1" applyFill="1" applyBorder="1" applyAlignment="1">
      <alignment horizontal="center" vertical="center" shrinkToFit="1"/>
    </xf>
    <xf numFmtId="0" fontId="7" fillId="16" borderId="29" xfId="0" applyFont="1" applyFill="1" applyBorder="1" applyAlignment="1">
      <alignment horizontal="center" vertical="center" shrinkToFit="1"/>
    </xf>
    <xf numFmtId="0" fontId="7" fillId="16" borderId="27" xfId="0" applyFont="1" applyFill="1" applyBorder="1" applyAlignment="1">
      <alignment horizontal="center" vertical="center" shrinkToFit="1"/>
    </xf>
    <xf numFmtId="0" fontId="7" fillId="16" borderId="30" xfId="0" applyFont="1" applyFill="1" applyBorder="1" applyAlignment="1">
      <alignment horizontal="center" vertical="center" shrinkToFit="1"/>
    </xf>
    <xf numFmtId="0" fontId="9" fillId="16" borderId="31" xfId="0" applyFont="1" applyFill="1" applyBorder="1" applyAlignment="1">
      <alignment horizontal="center" vertical="center" shrinkToFit="1"/>
    </xf>
    <xf numFmtId="0" fontId="7" fillId="16" borderId="32" xfId="0" applyFont="1" applyFill="1" applyBorder="1" applyAlignment="1">
      <alignment horizontal="center" vertical="center" shrinkToFit="1"/>
    </xf>
    <xf numFmtId="0" fontId="9" fillId="16" borderId="32" xfId="0" applyFont="1" applyFill="1" applyBorder="1" applyAlignment="1">
      <alignment horizontal="center" vertical="center" shrinkToFit="1"/>
    </xf>
    <xf numFmtId="0" fontId="7" fillId="16" borderId="33" xfId="0" applyFont="1" applyFill="1" applyBorder="1" applyAlignment="1">
      <alignment horizontal="center" vertical="center" shrinkToFit="1"/>
    </xf>
    <xf numFmtId="0" fontId="41" fillId="16" borderId="0" xfId="0" applyFont="1" applyFill="1" applyBorder="1" applyAlignment="1">
      <alignment vertical="center"/>
    </xf>
    <xf numFmtId="0" fontId="7" fillId="16" borderId="21" xfId="0" applyFont="1" applyFill="1" applyBorder="1" applyAlignment="1">
      <alignment horizontal="center" vertical="center" shrinkToFit="1"/>
    </xf>
    <xf numFmtId="0" fontId="7" fillId="16" borderId="0" xfId="0" applyFont="1" applyFill="1" applyBorder="1" applyAlignment="1">
      <alignment vertical="center"/>
    </xf>
    <xf numFmtId="0" fontId="7" fillId="16" borderId="0" xfId="0" applyFont="1" applyFill="1" applyBorder="1" applyAlignment="1" quotePrefix="1">
      <alignment horizontal="center" vertical="center" shrinkToFit="1"/>
    </xf>
    <xf numFmtId="0" fontId="7" fillId="16" borderId="0" xfId="0" applyFont="1" applyFill="1" applyBorder="1" applyAlignment="1">
      <alignment vertical="center" shrinkToFit="1"/>
    </xf>
    <xf numFmtId="0" fontId="7" fillId="16" borderId="0" xfId="0" applyFont="1" applyFill="1" applyAlignment="1">
      <alignment vertical="center" shrinkToFit="1"/>
    </xf>
    <xf numFmtId="0" fontId="7" fillId="16" borderId="0" xfId="0" applyFont="1" applyFill="1" applyAlignment="1">
      <alignment horizontal="right" vertical="center"/>
    </xf>
    <xf numFmtId="0" fontId="9" fillId="16" borderId="0" xfId="0" applyFont="1" applyFill="1" applyBorder="1" applyAlignment="1">
      <alignment horizontal="center" vertical="center" shrinkToFit="1"/>
    </xf>
    <xf numFmtId="0" fontId="7" fillId="16" borderId="0" xfId="0" applyFont="1" applyFill="1" applyAlignment="1">
      <alignment horizontal="center" vertical="center"/>
    </xf>
    <xf numFmtId="0" fontId="7" fillId="16" borderId="27" xfId="0" applyFont="1" applyFill="1" applyBorder="1" applyAlignment="1">
      <alignment vertical="center" shrinkToFit="1"/>
    </xf>
    <xf numFmtId="176" fontId="7" fillId="16" borderId="0" xfId="0" applyNumberFormat="1" applyFont="1" applyFill="1" applyBorder="1" applyAlignment="1">
      <alignment horizontal="center" vertical="center" shrinkToFit="1"/>
    </xf>
    <xf numFmtId="0" fontId="5" fillId="16" borderId="0" xfId="0" applyFont="1" applyFill="1" applyBorder="1" applyAlignment="1">
      <alignment horizontal="center" vertical="center" shrinkToFit="1"/>
    </xf>
    <xf numFmtId="176" fontId="5" fillId="16" borderId="22" xfId="0" applyNumberFormat="1" applyFont="1" applyFill="1" applyBorder="1" applyAlignment="1">
      <alignment horizontal="right" vertical="center" shrinkToFit="1"/>
    </xf>
    <xf numFmtId="176" fontId="5" fillId="16" borderId="0" xfId="0" applyNumberFormat="1" applyFont="1" applyFill="1" applyBorder="1" applyAlignment="1">
      <alignment horizontal="right" vertical="center" shrinkToFit="1"/>
    </xf>
    <xf numFmtId="188" fontId="5" fillId="16" borderId="0" xfId="0" applyNumberFormat="1" applyFont="1" applyFill="1" applyBorder="1" applyAlignment="1">
      <alignment horizontal="right" vertical="center" shrinkToFit="1"/>
    </xf>
    <xf numFmtId="0" fontId="7" fillId="16" borderId="28" xfId="0" applyFont="1" applyFill="1" applyBorder="1" applyAlignment="1">
      <alignment vertical="center" shrinkToFit="1"/>
    </xf>
    <xf numFmtId="0" fontId="9" fillId="16" borderId="28" xfId="0" applyFont="1" applyFill="1" applyBorder="1" applyAlignment="1">
      <alignment horizontal="center" vertical="center"/>
    </xf>
    <xf numFmtId="0" fontId="7" fillId="16" borderId="29" xfId="0" applyFont="1" applyFill="1" applyBorder="1" applyAlignment="1">
      <alignment horizontal="center" vertical="center"/>
    </xf>
    <xf numFmtId="0" fontId="7" fillId="16" borderId="27" xfId="0" applyFont="1" applyFill="1" applyBorder="1" applyAlignment="1">
      <alignment horizontal="center" vertical="center"/>
    </xf>
    <xf numFmtId="0" fontId="7" fillId="16" borderId="30" xfId="0" applyFont="1" applyFill="1" applyBorder="1" applyAlignment="1">
      <alignment horizontal="center" vertical="center"/>
    </xf>
    <xf numFmtId="0" fontId="9" fillId="16" borderId="22" xfId="0" applyFont="1" applyFill="1" applyBorder="1" applyAlignment="1">
      <alignment horizontal="center" vertical="center"/>
    </xf>
    <xf numFmtId="0" fontId="7" fillId="16" borderId="34" xfId="0" applyFont="1" applyFill="1" applyBorder="1" applyAlignment="1">
      <alignment horizontal="center" vertical="center"/>
    </xf>
    <xf numFmtId="0" fontId="45" fillId="16" borderId="32" xfId="0" applyFont="1" applyFill="1" applyBorder="1" applyAlignment="1">
      <alignment horizontal="center" vertical="center" shrinkToFit="1"/>
    </xf>
    <xf numFmtId="0" fontId="45" fillId="16" borderId="17" xfId="0" applyFont="1" applyFill="1" applyBorder="1" applyAlignment="1">
      <alignment horizontal="center" vertical="center"/>
    </xf>
    <xf numFmtId="0" fontId="45" fillId="16" borderId="30" xfId="0" applyFont="1" applyFill="1" applyBorder="1" applyAlignment="1">
      <alignment horizontal="center" vertical="center"/>
    </xf>
    <xf numFmtId="0" fontId="5" fillId="16" borderId="22" xfId="0" applyFont="1" applyFill="1" applyBorder="1" applyAlignment="1">
      <alignment horizontal="center" vertical="center" shrinkToFit="1"/>
    </xf>
    <xf numFmtId="0" fontId="7" fillId="16" borderId="0" xfId="0" applyFont="1" applyFill="1" applyAlignment="1" quotePrefix="1">
      <alignment horizontal="left" vertical="center"/>
    </xf>
    <xf numFmtId="0" fontId="7" fillId="16" borderId="0" xfId="0" applyFont="1" applyFill="1" applyAlignment="1">
      <alignment horizontal="left" vertical="center"/>
    </xf>
    <xf numFmtId="0" fontId="46" fillId="0" borderId="0" xfId="0" applyFont="1" applyAlignment="1">
      <alignment/>
    </xf>
    <xf numFmtId="0" fontId="7" fillId="16" borderId="31" xfId="0" applyFont="1" applyFill="1" applyBorder="1" applyAlignment="1">
      <alignment horizontal="center" vertical="center" shrinkToFit="1"/>
    </xf>
    <xf numFmtId="0" fontId="9" fillId="16" borderId="32" xfId="0" applyFont="1" applyFill="1" applyBorder="1" applyAlignment="1" quotePrefix="1">
      <alignment horizontal="center" vertical="center" shrinkToFit="1"/>
    </xf>
    <xf numFmtId="0" fontId="9" fillId="16" borderId="0" xfId="0" applyFont="1" applyFill="1" applyBorder="1" applyAlignment="1" quotePrefix="1">
      <alignment horizontal="center" vertical="center" shrinkToFit="1"/>
    </xf>
    <xf numFmtId="0" fontId="7" fillId="16" borderId="32" xfId="0" applyFont="1" applyFill="1" applyBorder="1" applyAlignment="1" quotePrefix="1">
      <alignment horizontal="center" vertical="center" shrinkToFit="1"/>
    </xf>
    <xf numFmtId="0" fontId="7" fillId="16" borderId="33" xfId="0" applyFont="1" applyFill="1" applyBorder="1" applyAlignment="1" quotePrefix="1">
      <alignment horizontal="center" vertical="center" shrinkToFit="1"/>
    </xf>
    <xf numFmtId="187" fontId="7" fillId="16" borderId="22" xfId="0" applyNumberFormat="1" applyFont="1" applyFill="1" applyBorder="1" applyAlignment="1">
      <alignment horizontal="center" vertical="center" shrinkToFit="1"/>
    </xf>
    <xf numFmtId="187" fontId="7" fillId="16" borderId="0" xfId="0" applyNumberFormat="1" applyFont="1" applyFill="1" applyBorder="1" applyAlignment="1">
      <alignment horizontal="center" vertical="center" shrinkToFit="1"/>
    </xf>
    <xf numFmtId="183" fontId="7" fillId="16" borderId="0" xfId="0" applyNumberFormat="1" applyFont="1" applyFill="1" applyBorder="1" applyAlignment="1">
      <alignment horizontal="center" vertical="center" shrinkToFit="1"/>
    </xf>
    <xf numFmtId="177" fontId="7" fillId="16" borderId="17" xfId="0" applyNumberFormat="1" applyFont="1" applyFill="1" applyBorder="1" applyAlignment="1">
      <alignment horizontal="center" vertical="center" shrinkToFit="1"/>
    </xf>
    <xf numFmtId="0" fontId="5" fillId="16" borderId="0" xfId="0" applyFont="1" applyFill="1" applyAlignment="1">
      <alignment horizontal="center" vertical="center"/>
    </xf>
    <xf numFmtId="0" fontId="9" fillId="16" borderId="28" xfId="0" applyFont="1" applyFill="1" applyBorder="1" applyAlignment="1">
      <alignment vertical="center"/>
    </xf>
    <xf numFmtId="0" fontId="7" fillId="16" borderId="0" xfId="0" applyFont="1" applyFill="1" applyAlignment="1" quotePrefix="1">
      <alignment horizontal="right" vertical="center"/>
    </xf>
    <xf numFmtId="0" fontId="9" fillId="16" borderId="31" xfId="0" applyFont="1" applyFill="1" applyBorder="1" applyAlignment="1">
      <alignment horizontal="center" vertical="center"/>
    </xf>
    <xf numFmtId="0" fontId="7" fillId="16" borderId="33" xfId="0" applyFont="1" applyFill="1" applyBorder="1" applyAlignment="1" quotePrefix="1">
      <alignment horizontal="center" vertical="center" wrapText="1" shrinkToFit="1"/>
    </xf>
    <xf numFmtId="0" fontId="7" fillId="16" borderId="27" xfId="0" applyFont="1" applyFill="1" applyBorder="1" applyAlignment="1" quotePrefix="1">
      <alignment horizontal="center" vertical="center" wrapText="1"/>
    </xf>
    <xf numFmtId="0" fontId="7" fillId="16" borderId="33" xfId="0" applyFont="1" applyFill="1" applyBorder="1" applyAlignment="1">
      <alignment horizontal="center" vertical="center" wrapText="1"/>
    </xf>
    <xf numFmtId="0" fontId="7" fillId="16" borderId="33" xfId="0" applyFont="1" applyFill="1" applyBorder="1" applyAlignment="1">
      <alignment horizontal="center" vertical="center" wrapText="1" shrinkToFit="1"/>
    </xf>
    <xf numFmtId="0" fontId="9" fillId="16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5" fillId="0" borderId="34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shrinkToFit="1"/>
    </xf>
    <xf numFmtId="0" fontId="45" fillId="0" borderId="17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shrinkToFit="1"/>
    </xf>
    <xf numFmtId="0" fontId="45" fillId="0" borderId="32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/>
    </xf>
    <xf numFmtId="0" fontId="7" fillId="0" borderId="22" xfId="0" applyFont="1" applyFill="1" applyBorder="1" applyAlignment="1" quotePrefix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41" fillId="0" borderId="21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Alignment="1">
      <alignment/>
    </xf>
    <xf numFmtId="0" fontId="43" fillId="16" borderId="0" xfId="0" applyFont="1" applyFill="1" applyAlignment="1">
      <alignment vertical="center"/>
    </xf>
    <xf numFmtId="0" fontId="45" fillId="16" borderId="34" xfId="0" applyFont="1" applyFill="1" applyBorder="1" applyAlignment="1">
      <alignment horizontal="center" vertical="center"/>
    </xf>
    <xf numFmtId="0" fontId="7" fillId="16" borderId="32" xfId="0" applyFont="1" applyFill="1" applyBorder="1" applyAlignment="1">
      <alignment horizontal="center" vertical="center"/>
    </xf>
    <xf numFmtId="0" fontId="45" fillId="16" borderId="31" xfId="0" applyFont="1" applyFill="1" applyBorder="1" applyAlignment="1">
      <alignment horizontal="center" vertical="center" shrinkToFit="1"/>
    </xf>
    <xf numFmtId="0" fontId="7" fillId="16" borderId="22" xfId="0" applyFont="1" applyFill="1" applyBorder="1" applyAlignment="1" quotePrefix="1">
      <alignment horizontal="center" vertical="center" shrinkToFit="1"/>
    </xf>
    <xf numFmtId="0" fontId="41" fillId="16" borderId="21" xfId="0" applyFont="1" applyFill="1" applyBorder="1" applyAlignment="1">
      <alignment horizontal="center" vertical="center"/>
    </xf>
    <xf numFmtId="0" fontId="41" fillId="16" borderId="22" xfId="0" applyFont="1" applyFill="1" applyBorder="1" applyAlignment="1">
      <alignment horizontal="center" vertical="center" shrinkToFit="1"/>
    </xf>
    <xf numFmtId="0" fontId="41" fillId="16" borderId="29" xfId="0" applyFont="1" applyFill="1" applyBorder="1" applyAlignment="1">
      <alignment horizontal="center" vertical="center" shrinkToFit="1"/>
    </xf>
    <xf numFmtId="0" fontId="41" fillId="16" borderId="0" xfId="0" applyFont="1" applyFill="1" applyAlignment="1">
      <alignment/>
    </xf>
    <xf numFmtId="0" fontId="45" fillId="16" borderId="31" xfId="0" applyFont="1" applyFill="1" applyBorder="1" applyAlignment="1">
      <alignment horizontal="center" vertical="center"/>
    </xf>
    <xf numFmtId="0" fontId="45" fillId="16" borderId="28" xfId="0" applyFont="1" applyFill="1" applyBorder="1" applyAlignment="1">
      <alignment horizontal="center" vertical="center"/>
    </xf>
    <xf numFmtId="0" fontId="45" fillId="16" borderId="27" xfId="0" applyFont="1" applyFill="1" applyBorder="1" applyAlignment="1">
      <alignment horizontal="center" vertical="center"/>
    </xf>
    <xf numFmtId="0" fontId="7" fillId="16" borderId="33" xfId="0" applyFont="1" applyFill="1" applyBorder="1" applyAlignment="1">
      <alignment horizontal="center" vertical="center"/>
    </xf>
    <xf numFmtId="0" fontId="7" fillId="16" borderId="27" xfId="0" applyFont="1" applyFill="1" applyBorder="1" applyAlignment="1">
      <alignment horizontal="center" vertical="center" wrapText="1" shrinkToFit="1"/>
    </xf>
    <xf numFmtId="188" fontId="41" fillId="16" borderId="0" xfId="0" applyNumberFormat="1" applyFont="1" applyFill="1" applyAlignment="1">
      <alignment vertical="center"/>
    </xf>
    <xf numFmtId="0" fontId="7" fillId="16" borderId="27" xfId="0" applyFont="1" applyFill="1" applyBorder="1" applyAlignment="1" quotePrefix="1">
      <alignment horizontal="left" vertical="center"/>
    </xf>
    <xf numFmtId="0" fontId="7" fillId="16" borderId="27" xfId="0" applyFont="1" applyFill="1" applyBorder="1" applyAlignment="1">
      <alignment horizontal="right" vertical="center"/>
    </xf>
    <xf numFmtId="0" fontId="9" fillId="16" borderId="31" xfId="0" applyFont="1" applyFill="1" applyBorder="1" applyAlignment="1" quotePrefix="1">
      <alignment horizontal="center" vertical="center" shrinkToFit="1"/>
    </xf>
    <xf numFmtId="0" fontId="7" fillId="16" borderId="32" xfId="0" applyFont="1" applyFill="1" applyBorder="1" applyAlignment="1">
      <alignment vertical="center"/>
    </xf>
    <xf numFmtId="0" fontId="49" fillId="16" borderId="0" xfId="0" applyFont="1" applyFill="1" applyAlignment="1">
      <alignment/>
    </xf>
    <xf numFmtId="0" fontId="46" fillId="16" borderId="35" xfId="0" applyFont="1" applyFill="1" applyBorder="1" applyAlignment="1">
      <alignment vertical="center"/>
    </xf>
    <xf numFmtId="0" fontId="41" fillId="16" borderId="36" xfId="0" applyFont="1" applyFill="1" applyBorder="1" applyAlignment="1">
      <alignment vertical="center"/>
    </xf>
    <xf numFmtId="0" fontId="46" fillId="16" borderId="26" xfId="0" applyFont="1" applyFill="1" applyBorder="1" applyAlignment="1">
      <alignment horizontal="center" vertical="center"/>
    </xf>
    <xf numFmtId="0" fontId="41" fillId="16" borderId="23" xfId="0" applyFont="1" applyFill="1" applyBorder="1" applyAlignment="1">
      <alignment horizontal="center" vertical="center"/>
    </xf>
    <xf numFmtId="0" fontId="41" fillId="16" borderId="37" xfId="0" applyFont="1" applyFill="1" applyBorder="1" applyAlignment="1">
      <alignment/>
    </xf>
    <xf numFmtId="0" fontId="41" fillId="16" borderId="38" xfId="0" applyFont="1" applyFill="1" applyBorder="1" applyAlignment="1">
      <alignment/>
    </xf>
    <xf numFmtId="0" fontId="46" fillId="16" borderId="0" xfId="0" applyFont="1" applyFill="1" applyAlignment="1">
      <alignment/>
    </xf>
    <xf numFmtId="0" fontId="46" fillId="16" borderId="0" xfId="0" applyFont="1" applyFill="1" applyAlignment="1">
      <alignment horizontal="right"/>
    </xf>
    <xf numFmtId="0" fontId="7" fillId="16" borderId="25" xfId="0" applyFont="1" applyFill="1" applyBorder="1" applyAlignment="1">
      <alignment horizontal="center" vertical="center" wrapText="1" shrinkToFit="1"/>
    </xf>
    <xf numFmtId="0" fontId="46" fillId="16" borderId="20" xfId="0" applyFont="1" applyFill="1" applyBorder="1" applyAlignment="1">
      <alignment horizontal="center" vertical="center" wrapText="1"/>
    </xf>
    <xf numFmtId="0" fontId="45" fillId="16" borderId="3" xfId="0" applyFont="1" applyFill="1" applyBorder="1" applyAlignment="1">
      <alignment horizontal="center" vertical="center" wrapText="1" shrinkToFit="1"/>
    </xf>
    <xf numFmtId="176" fontId="7" fillId="16" borderId="21" xfId="0" applyNumberFormat="1" applyFont="1" applyFill="1" applyBorder="1" applyAlignment="1">
      <alignment horizontal="right" vertical="center" shrinkToFit="1"/>
    </xf>
    <xf numFmtId="188" fontId="7" fillId="16" borderId="28" xfId="0" applyNumberFormat="1" applyFont="1" applyFill="1" applyBorder="1" applyAlignment="1">
      <alignment horizontal="right" vertical="center" shrinkToFit="1"/>
    </xf>
    <xf numFmtId="189" fontId="7" fillId="16" borderId="28" xfId="0" applyNumberFormat="1" applyFont="1" applyFill="1" applyBorder="1" applyAlignment="1">
      <alignment horizontal="center" vertical="center" shrinkToFit="1"/>
    </xf>
    <xf numFmtId="176" fontId="7" fillId="16" borderId="28" xfId="0" applyNumberFormat="1" applyFont="1" applyFill="1" applyBorder="1" applyAlignment="1">
      <alignment horizontal="right" vertical="center" shrinkToFit="1"/>
    </xf>
    <xf numFmtId="189" fontId="7" fillId="16" borderId="34" xfId="0" applyNumberFormat="1" applyFont="1" applyFill="1" applyBorder="1" applyAlignment="1">
      <alignment horizontal="center" vertical="center" shrinkToFit="1"/>
    </xf>
    <xf numFmtId="189" fontId="5" fillId="16" borderId="0" xfId="0" applyNumberFormat="1" applyFont="1" applyFill="1" applyBorder="1" applyAlignment="1">
      <alignment horizontal="center" vertical="center" shrinkToFit="1"/>
    </xf>
    <xf numFmtId="189" fontId="5" fillId="16" borderId="17" xfId="0" applyNumberFormat="1" applyFont="1" applyFill="1" applyBorder="1" applyAlignment="1">
      <alignment horizontal="center" vertical="center" shrinkToFit="1"/>
    </xf>
    <xf numFmtId="0" fontId="7" fillId="16" borderId="3" xfId="0" applyFont="1" applyFill="1" applyBorder="1" applyAlignment="1">
      <alignment vertical="center"/>
    </xf>
    <xf numFmtId="0" fontId="46" fillId="0" borderId="0" xfId="0" applyFont="1" applyAlignment="1">
      <alignment/>
    </xf>
    <xf numFmtId="0" fontId="51" fillId="16" borderId="0" xfId="0" applyFont="1" applyFill="1" applyAlignment="1">
      <alignment vertical="center"/>
    </xf>
    <xf numFmtId="0" fontId="53" fillId="16" borderId="0" xfId="0" applyFont="1" applyFill="1" applyAlignment="1">
      <alignment vertical="center"/>
    </xf>
    <xf numFmtId="0" fontId="2" fillId="16" borderId="0" xfId="0" applyFont="1" applyFill="1" applyAlignment="1">
      <alignment horizontal="center" vertical="center" shrinkToFit="1"/>
    </xf>
    <xf numFmtId="0" fontId="2" fillId="16" borderId="0" xfId="0" applyFont="1" applyFill="1" applyAlignment="1">
      <alignment vertical="center"/>
    </xf>
    <xf numFmtId="0" fontId="2" fillId="16" borderId="0" xfId="0" applyFont="1" applyFill="1" applyBorder="1" applyAlignment="1">
      <alignment vertical="center"/>
    </xf>
    <xf numFmtId="0" fontId="2" fillId="16" borderId="22" xfId="0" applyFont="1" applyFill="1" applyBorder="1" applyAlignment="1">
      <alignment horizontal="center" vertical="center" shrinkToFit="1"/>
    </xf>
    <xf numFmtId="0" fontId="2" fillId="16" borderId="17" xfId="0" applyFont="1" applyFill="1" applyBorder="1" applyAlignment="1">
      <alignment horizontal="center" vertical="center" shrinkToFit="1"/>
    </xf>
    <xf numFmtId="0" fontId="2" fillId="16" borderId="29" xfId="0" applyFont="1" applyFill="1" applyBorder="1" applyAlignment="1">
      <alignment horizontal="center" vertical="center" shrinkToFit="1"/>
    </xf>
    <xf numFmtId="0" fontId="2" fillId="16" borderId="17" xfId="0" applyFont="1" applyFill="1" applyBorder="1" applyAlignment="1">
      <alignment horizontal="center" vertical="center"/>
    </xf>
    <xf numFmtId="0" fontId="54" fillId="16" borderId="0" xfId="0" applyFont="1" applyFill="1" applyBorder="1" applyAlignment="1" quotePrefix="1">
      <alignment horizontal="left" vertical="center"/>
    </xf>
    <xf numFmtId="0" fontId="55" fillId="16" borderId="0" xfId="0" applyFont="1" applyFill="1" applyAlignment="1">
      <alignment vertical="center"/>
    </xf>
    <xf numFmtId="0" fontId="55" fillId="16" borderId="17" xfId="0" applyFont="1" applyFill="1" applyBorder="1" applyAlignment="1">
      <alignment horizontal="center" vertical="center"/>
    </xf>
    <xf numFmtId="0" fontId="55" fillId="16" borderId="0" xfId="0" applyFont="1" applyFill="1" applyAlignment="1">
      <alignment horizontal="center" vertical="center"/>
    </xf>
    <xf numFmtId="0" fontId="54" fillId="16" borderId="17" xfId="0" applyFont="1" applyFill="1" applyBorder="1" applyAlignment="1">
      <alignment horizontal="center" vertical="center" shrinkToFit="1"/>
    </xf>
    <xf numFmtId="0" fontId="54" fillId="16" borderId="0" xfId="0" applyFont="1" applyFill="1" applyAlignment="1">
      <alignment vertical="center"/>
    </xf>
    <xf numFmtId="0" fontId="54" fillId="16" borderId="30" xfId="0" applyFont="1" applyFill="1" applyBorder="1" applyAlignment="1">
      <alignment horizontal="center" vertical="center" shrinkToFit="1"/>
    </xf>
    <xf numFmtId="0" fontId="51" fillId="16" borderId="0" xfId="0" applyFont="1" applyFill="1" applyBorder="1" applyAlignment="1">
      <alignment vertical="center"/>
    </xf>
    <xf numFmtId="0" fontId="54" fillId="16" borderId="0" xfId="0" applyFont="1" applyFill="1" applyBorder="1" applyAlignment="1">
      <alignment vertical="center"/>
    </xf>
    <xf numFmtId="0" fontId="52" fillId="16" borderId="17" xfId="0" applyFont="1" applyFill="1" applyBorder="1" applyAlignment="1">
      <alignment horizontal="center" vertical="center" shrinkToFit="1"/>
    </xf>
    <xf numFmtId="0" fontId="52" fillId="16" borderId="22" xfId="0" applyFont="1" applyFill="1" applyBorder="1" applyAlignment="1">
      <alignment horizontal="center" vertical="center" shrinkToFit="1"/>
    </xf>
    <xf numFmtId="0" fontId="55" fillId="16" borderId="0" xfId="0" applyFont="1" applyFill="1" applyAlignment="1">
      <alignment/>
    </xf>
    <xf numFmtId="0" fontId="55" fillId="16" borderId="0" xfId="0" applyFont="1" applyFill="1" applyBorder="1" applyAlignment="1">
      <alignment/>
    </xf>
    <xf numFmtId="0" fontId="56" fillId="16" borderId="0" xfId="0" applyFont="1" applyFill="1" applyBorder="1" applyAlignment="1">
      <alignment/>
    </xf>
    <xf numFmtId="0" fontId="56" fillId="16" borderId="0" xfId="0" applyFont="1" applyFill="1" applyAlignment="1">
      <alignment/>
    </xf>
    <xf numFmtId="0" fontId="54" fillId="16" borderId="28" xfId="0" applyFont="1" applyFill="1" applyBorder="1" applyAlignment="1">
      <alignment vertical="center"/>
    </xf>
    <xf numFmtId="0" fontId="2" fillId="16" borderId="30" xfId="0" applyFont="1" applyFill="1" applyBorder="1" applyAlignment="1">
      <alignment horizontal="center" vertical="center" shrinkToFit="1"/>
    </xf>
    <xf numFmtId="0" fontId="2" fillId="16" borderId="17" xfId="0" applyNumberFormat="1" applyFont="1" applyFill="1" applyBorder="1" applyAlignment="1">
      <alignment horizontal="center" vertical="center" shrinkToFit="1"/>
    </xf>
    <xf numFmtId="0" fontId="2" fillId="16" borderId="30" xfId="0" applyNumberFormat="1" applyFont="1" applyFill="1" applyBorder="1" applyAlignment="1">
      <alignment horizontal="center" vertical="center" shrinkToFit="1"/>
    </xf>
    <xf numFmtId="0" fontId="2" fillId="0" borderId="27" xfId="147" applyBorder="1" applyAlignment="1">
      <alignment horizontal="center" vertical="center"/>
      <protection/>
    </xf>
    <xf numFmtId="0" fontId="54" fillId="16" borderId="0" xfId="0" applyFont="1" applyFill="1" applyBorder="1" applyAlignment="1">
      <alignment horizontal="right" vertical="center"/>
    </xf>
    <xf numFmtId="0" fontId="3" fillId="16" borderId="0" xfId="147" applyFont="1" applyFill="1" applyAlignment="1">
      <alignment horizontal="center" vertical="center"/>
      <protection/>
    </xf>
    <xf numFmtId="0" fontId="2" fillId="0" borderId="0" xfId="147" applyAlignment="1">
      <alignment horizontal="center" vertical="center"/>
      <protection/>
    </xf>
    <xf numFmtId="0" fontId="2" fillId="16" borderId="0" xfId="147" applyFont="1" applyFill="1" applyAlignment="1">
      <alignment vertical="center"/>
      <protection/>
    </xf>
    <xf numFmtId="0" fontId="2" fillId="16" borderId="0" xfId="147" applyFont="1" applyFill="1" applyAlignment="1">
      <alignment vertical="center" shrinkToFit="1"/>
      <protection/>
    </xf>
    <xf numFmtId="0" fontId="2" fillId="16" borderId="0" xfId="147" applyFont="1" applyFill="1" applyBorder="1" applyAlignment="1">
      <alignment horizontal="right" vertical="center"/>
      <protection/>
    </xf>
    <xf numFmtId="0" fontId="2" fillId="16" borderId="34" xfId="147" applyFont="1" applyFill="1" applyBorder="1" applyAlignment="1">
      <alignment horizontal="center" vertical="center" shrinkToFit="1"/>
      <protection/>
    </xf>
    <xf numFmtId="0" fontId="2" fillId="0" borderId="28" xfId="147" applyBorder="1" applyAlignment="1">
      <alignment horizontal="center" vertical="center"/>
      <protection/>
    </xf>
    <xf numFmtId="0" fontId="2" fillId="0" borderId="0" xfId="147" applyBorder="1" applyAlignment="1">
      <alignment horizontal="center" vertical="center"/>
      <protection/>
    </xf>
    <xf numFmtId="0" fontId="2" fillId="16" borderId="0" xfId="147" applyFont="1" applyFill="1" applyBorder="1" applyAlignment="1">
      <alignment vertical="center" shrinkToFit="1"/>
      <protection/>
    </xf>
    <xf numFmtId="0" fontId="2" fillId="16" borderId="0" xfId="147" applyFont="1" applyFill="1" applyBorder="1" applyAlignment="1">
      <alignment vertical="center"/>
      <protection/>
    </xf>
    <xf numFmtId="0" fontId="2" fillId="16" borderId="22" xfId="147" applyFont="1" applyFill="1" applyBorder="1" applyAlignment="1">
      <alignment horizontal="center" vertical="center" shrinkToFit="1"/>
      <protection/>
    </xf>
    <xf numFmtId="0" fontId="2" fillId="16" borderId="0" xfId="147" applyFont="1" applyFill="1" applyBorder="1" applyAlignment="1">
      <alignment horizontal="center" vertical="center"/>
      <protection/>
    </xf>
    <xf numFmtId="0" fontId="2" fillId="16" borderId="21" xfId="147" applyFont="1" applyFill="1" applyBorder="1" applyAlignment="1">
      <alignment horizontal="center" vertical="center" shrinkToFit="1"/>
      <protection/>
    </xf>
    <xf numFmtId="0" fontId="2" fillId="16" borderId="0" xfId="147" applyFont="1" applyFill="1" applyBorder="1" applyAlignment="1">
      <alignment horizontal="center" vertical="center" shrinkToFit="1"/>
      <protection/>
    </xf>
    <xf numFmtId="0" fontId="2" fillId="16" borderId="2" xfId="147" applyFont="1" applyFill="1" applyBorder="1" applyAlignment="1">
      <alignment horizontal="center" vertical="center" shrinkToFit="1"/>
      <protection/>
    </xf>
    <xf numFmtId="0" fontId="2" fillId="16" borderId="39" xfId="147" applyFont="1" applyFill="1" applyBorder="1" applyAlignment="1">
      <alignment horizontal="center" vertical="center" shrinkToFit="1"/>
      <protection/>
    </xf>
    <xf numFmtId="0" fontId="54" fillId="16" borderId="32" xfId="147" applyFont="1" applyFill="1" applyBorder="1" applyAlignment="1">
      <alignment horizontal="center" vertical="center"/>
      <protection/>
    </xf>
    <xf numFmtId="0" fontId="54" fillId="16" borderId="21" xfId="147" applyFont="1" applyFill="1" applyBorder="1" applyAlignment="1">
      <alignment horizontal="center" vertical="center"/>
      <protection/>
    </xf>
    <xf numFmtId="0" fontId="54" fillId="16" borderId="0" xfId="147" applyFont="1" applyFill="1" applyBorder="1" applyAlignment="1">
      <alignment horizontal="center" vertical="center" shrinkToFit="1"/>
      <protection/>
    </xf>
    <xf numFmtId="0" fontId="2" fillId="16" borderId="32" xfId="147" applyFont="1" applyFill="1" applyBorder="1" applyAlignment="1">
      <alignment horizontal="center" vertical="center" shrinkToFit="1"/>
      <protection/>
    </xf>
    <xf numFmtId="0" fontId="2" fillId="16" borderId="17" xfId="147" applyFont="1" applyFill="1" applyBorder="1" applyAlignment="1">
      <alignment vertical="center"/>
      <protection/>
    </xf>
    <xf numFmtId="0" fontId="2" fillId="16" borderId="22" xfId="147" applyFont="1" applyFill="1" applyBorder="1" applyAlignment="1">
      <alignment vertical="center" shrinkToFit="1"/>
      <protection/>
    </xf>
    <xf numFmtId="0" fontId="2" fillId="16" borderId="22" xfId="147" applyFont="1" applyFill="1" applyBorder="1" applyAlignment="1">
      <alignment horizontal="center" vertical="center"/>
      <protection/>
    </xf>
    <xf numFmtId="0" fontId="2" fillId="16" borderId="29" xfId="147" applyFont="1" applyFill="1" applyBorder="1" applyAlignment="1">
      <alignment horizontal="center" vertical="center" shrinkToFit="1"/>
      <protection/>
    </xf>
    <xf numFmtId="0" fontId="2" fillId="16" borderId="29" xfId="147" applyFont="1" applyFill="1" applyBorder="1" applyAlignment="1">
      <alignment horizontal="center" vertical="center"/>
      <protection/>
    </xf>
    <xf numFmtId="0" fontId="7" fillId="0" borderId="0" xfId="147" applyFont="1" applyFill="1" applyBorder="1" applyAlignment="1">
      <alignment horizontal="center" vertical="center" shrinkToFit="1"/>
      <protection/>
    </xf>
    <xf numFmtId="0" fontId="7" fillId="0" borderId="0" xfId="147" applyNumberFormat="1" applyFont="1" applyFill="1" applyBorder="1" applyAlignment="1">
      <alignment horizontal="center" vertical="center" shrinkToFit="1"/>
      <protection/>
    </xf>
    <xf numFmtId="0" fontId="7" fillId="0" borderId="22" xfId="147" applyFont="1" applyFill="1" applyBorder="1" applyAlignment="1">
      <alignment horizontal="center" vertical="center" shrinkToFit="1"/>
      <protection/>
    </xf>
    <xf numFmtId="0" fontId="7" fillId="0" borderId="0" xfId="147" applyFont="1" applyFill="1" applyAlignment="1">
      <alignment vertical="center"/>
      <protection/>
    </xf>
    <xf numFmtId="188" fontId="2" fillId="0" borderId="17" xfId="147" applyNumberFormat="1" applyFont="1" applyFill="1" applyBorder="1" applyAlignment="1">
      <alignment horizontal="center" vertical="center" shrinkToFit="1"/>
      <protection/>
    </xf>
    <xf numFmtId="0" fontId="4" fillId="16" borderId="21" xfId="147" applyFont="1" applyFill="1" applyBorder="1" applyAlignment="1">
      <alignment horizontal="center" vertical="center"/>
      <protection/>
    </xf>
    <xf numFmtId="0" fontId="2" fillId="16" borderId="28" xfId="147" applyFont="1" applyFill="1" applyBorder="1" applyAlignment="1">
      <alignment horizontal="center" vertical="center"/>
      <protection/>
    </xf>
    <xf numFmtId="0" fontId="2" fillId="16" borderId="34" xfId="147" applyFont="1" applyFill="1" applyBorder="1" applyAlignment="1">
      <alignment horizontal="center" vertical="center"/>
      <protection/>
    </xf>
    <xf numFmtId="0" fontId="2" fillId="16" borderId="27" xfId="147" applyFont="1" applyFill="1" applyBorder="1" applyAlignment="1">
      <alignment horizontal="center" vertical="center"/>
      <protection/>
    </xf>
    <xf numFmtId="0" fontId="2" fillId="16" borderId="30" xfId="147" applyFont="1" applyFill="1" applyBorder="1" applyAlignment="1">
      <alignment horizontal="center" vertical="center"/>
      <protection/>
    </xf>
    <xf numFmtId="0" fontId="2" fillId="0" borderId="0" xfId="147" applyFont="1" applyFill="1" applyBorder="1" applyAlignment="1" quotePrefix="1">
      <alignment horizontal="center" vertical="center"/>
      <protection/>
    </xf>
    <xf numFmtId="0" fontId="2" fillId="0" borderId="0" xfId="147" applyFont="1" applyFill="1" applyAlignment="1">
      <alignment vertical="center"/>
      <protection/>
    </xf>
    <xf numFmtId="0" fontId="54" fillId="16" borderId="0" xfId="147" applyFont="1" applyFill="1" applyBorder="1" applyAlignment="1">
      <alignment vertical="center"/>
      <protection/>
    </xf>
    <xf numFmtId="0" fontId="2" fillId="16" borderId="0" xfId="147" applyFont="1" applyFill="1" applyAlignment="1">
      <alignment horizontal="right" vertical="center"/>
      <protection/>
    </xf>
    <xf numFmtId="0" fontId="2" fillId="16" borderId="0" xfId="147" applyFont="1" applyFill="1" applyAlignment="1" quotePrefix="1">
      <alignment horizontal="left" vertical="center"/>
      <protection/>
    </xf>
    <xf numFmtId="0" fontId="2" fillId="16" borderId="0" xfId="147" applyFont="1" applyFill="1" applyAlignment="1">
      <alignment horizontal="left" vertical="center"/>
      <protection/>
    </xf>
    <xf numFmtId="181" fontId="2" fillId="16" borderId="0" xfId="147" applyNumberFormat="1" applyFont="1" applyFill="1" applyAlignment="1">
      <alignment vertical="center"/>
      <protection/>
    </xf>
    <xf numFmtId="181" fontId="2" fillId="16" borderId="0" xfId="147" applyNumberFormat="1" applyFont="1" applyFill="1" applyAlignment="1">
      <alignment vertical="center" shrinkToFit="1"/>
      <protection/>
    </xf>
    <xf numFmtId="0" fontId="52" fillId="0" borderId="27" xfId="147" applyFont="1" applyFill="1" applyBorder="1" applyAlignment="1">
      <alignment horizontal="center" vertical="center" shrinkToFit="1"/>
      <protection/>
    </xf>
    <xf numFmtId="0" fontId="52" fillId="0" borderId="29" xfId="147" applyFont="1" applyFill="1" applyBorder="1" applyAlignment="1">
      <alignment horizontal="center" vertical="center" shrinkToFit="1"/>
      <protection/>
    </xf>
    <xf numFmtId="0" fontId="52" fillId="0" borderId="0" xfId="147" applyFont="1" applyFill="1" applyBorder="1" applyAlignment="1">
      <alignment vertical="center"/>
      <protection/>
    </xf>
    <xf numFmtId="201" fontId="2" fillId="0" borderId="30" xfId="147" applyNumberFormat="1" applyFont="1" applyFill="1" applyBorder="1" applyAlignment="1">
      <alignment horizontal="center" vertical="center" shrinkToFit="1"/>
      <protection/>
    </xf>
    <xf numFmtId="0" fontId="9" fillId="16" borderId="0" xfId="0" applyFont="1" applyFill="1" applyAlignment="1">
      <alignment vertical="center" shrinkToFit="1"/>
    </xf>
    <xf numFmtId="0" fontId="9" fillId="16" borderId="0" xfId="0" applyFont="1" applyFill="1" applyAlignment="1" quotePrefix="1">
      <alignment horizontal="left" vertical="center"/>
    </xf>
    <xf numFmtId="0" fontId="9" fillId="16" borderId="0" xfId="0" applyFont="1" applyFill="1" applyAlignment="1" quotePrefix="1">
      <alignment vertical="center"/>
    </xf>
    <xf numFmtId="0" fontId="9" fillId="16" borderId="0" xfId="0" applyFont="1" applyFill="1" applyAlignment="1">
      <alignment horizontal="left" vertical="center"/>
    </xf>
    <xf numFmtId="180" fontId="55" fillId="16" borderId="22" xfId="0" applyNumberFormat="1" applyFont="1" applyFill="1" applyBorder="1" applyAlignment="1">
      <alignment horizontal="center" vertical="center"/>
    </xf>
    <xf numFmtId="180" fontId="55" fillId="16" borderId="0" xfId="0" applyNumberFormat="1" applyFont="1" applyFill="1" applyBorder="1" applyAlignment="1">
      <alignment horizontal="center" vertical="center"/>
    </xf>
    <xf numFmtId="180" fontId="55" fillId="16" borderId="17" xfId="0" applyNumberFormat="1" applyFont="1" applyFill="1" applyBorder="1" applyAlignment="1">
      <alignment horizontal="center" vertical="center"/>
    </xf>
    <xf numFmtId="0" fontId="57" fillId="16" borderId="0" xfId="0" applyFont="1" applyFill="1" applyAlignment="1">
      <alignment vertical="center"/>
    </xf>
    <xf numFmtId="188" fontId="41" fillId="16" borderId="22" xfId="147" applyNumberFormat="1" applyFont="1" applyFill="1" applyBorder="1" applyAlignment="1">
      <alignment horizontal="center" vertical="center"/>
      <protection/>
    </xf>
    <xf numFmtId="188" fontId="41" fillId="16" borderId="0" xfId="147" applyNumberFormat="1" applyFont="1" applyFill="1" applyBorder="1" applyAlignment="1">
      <alignment horizontal="center" vertical="center"/>
      <protection/>
    </xf>
    <xf numFmtId="0" fontId="54" fillId="16" borderId="0" xfId="148" applyFont="1" applyFill="1" applyAlignment="1">
      <alignment horizontal="left"/>
      <protection/>
    </xf>
    <xf numFmtId="0" fontId="54" fillId="16" borderId="0" xfId="148" applyFont="1" applyFill="1" applyAlignment="1">
      <alignment/>
      <protection/>
    </xf>
    <xf numFmtId="0" fontId="54" fillId="0" borderId="0" xfId="0" applyFont="1" applyAlignment="1">
      <alignment/>
    </xf>
    <xf numFmtId="0" fontId="54" fillId="16" borderId="0" xfId="0" applyFont="1" applyFill="1" applyAlignment="1">
      <alignment horizontal="right" vertical="center"/>
    </xf>
    <xf numFmtId="188" fontId="9" fillId="16" borderId="0" xfId="0" applyNumberFormat="1" applyFont="1" applyFill="1" applyAlignment="1">
      <alignment vertical="center" shrinkToFit="1"/>
    </xf>
    <xf numFmtId="0" fontId="9" fillId="16" borderId="0" xfId="0" applyFont="1" applyFill="1" applyAlignment="1">
      <alignment horizontal="right" vertical="center"/>
    </xf>
    <xf numFmtId="0" fontId="54" fillId="16" borderId="0" xfId="0" applyFont="1" applyFill="1" applyAlignment="1">
      <alignment/>
    </xf>
    <xf numFmtId="0" fontId="54" fillId="16" borderId="0" xfId="0" applyFont="1" applyFill="1" applyAlignment="1">
      <alignment/>
    </xf>
    <xf numFmtId="0" fontId="9" fillId="16" borderId="0" xfId="0" applyFont="1" applyFill="1" applyAlignment="1">
      <alignment/>
    </xf>
    <xf numFmtId="0" fontId="9" fillId="16" borderId="0" xfId="0" applyFont="1" applyFill="1" applyAlignment="1">
      <alignment horizontal="left"/>
    </xf>
    <xf numFmtId="0" fontId="9" fillId="0" borderId="0" xfId="0" applyFont="1" applyAlignment="1">
      <alignment/>
    </xf>
    <xf numFmtId="0" fontId="54" fillId="0" borderId="0" xfId="0" applyFont="1" applyAlignment="1">
      <alignment/>
    </xf>
    <xf numFmtId="0" fontId="54" fillId="16" borderId="0" xfId="0" applyFont="1" applyFill="1" applyAlignment="1">
      <alignment horizontal="left"/>
    </xf>
    <xf numFmtId="0" fontId="5" fillId="16" borderId="0" xfId="0" applyNumberFormat="1" applyFont="1" applyFill="1" applyBorder="1" applyAlignment="1">
      <alignment horizontal="center" vertical="center" shrinkToFit="1"/>
    </xf>
    <xf numFmtId="0" fontId="52" fillId="16" borderId="0" xfId="0" applyFont="1" applyFill="1" applyBorder="1" applyAlignment="1">
      <alignment vertical="center"/>
    </xf>
    <xf numFmtId="0" fontId="52" fillId="16" borderId="0" xfId="0" applyFont="1" applyFill="1" applyAlignment="1">
      <alignment vertical="center"/>
    </xf>
    <xf numFmtId="0" fontId="54" fillId="16" borderId="0" xfId="148" applyFont="1" applyFill="1" applyAlignment="1">
      <alignment vertical="center"/>
      <protection/>
    </xf>
    <xf numFmtId="0" fontId="54" fillId="0" borderId="0" xfId="0" applyFont="1" applyAlignment="1">
      <alignment vertical="center"/>
    </xf>
    <xf numFmtId="0" fontId="56" fillId="16" borderId="30" xfId="0" applyFont="1" applyFill="1" applyBorder="1" applyAlignment="1">
      <alignment horizontal="center" vertical="center"/>
    </xf>
    <xf numFmtId="0" fontId="56" fillId="16" borderId="27" xfId="0" applyFont="1" applyFill="1" applyBorder="1" applyAlignment="1">
      <alignment horizontal="center" vertical="center" shrinkToFit="1"/>
    </xf>
    <xf numFmtId="0" fontId="56" fillId="16" borderId="0" xfId="0" applyFont="1" applyFill="1" applyAlignment="1">
      <alignment vertical="center"/>
    </xf>
    <xf numFmtId="0" fontId="5" fillId="16" borderId="27" xfId="0" applyFont="1" applyFill="1" applyBorder="1" applyAlignment="1">
      <alignment horizontal="center" vertical="center" shrinkToFit="1"/>
    </xf>
    <xf numFmtId="176" fontId="5" fillId="16" borderId="29" xfId="0" applyNumberFormat="1" applyFont="1" applyFill="1" applyBorder="1" applyAlignment="1">
      <alignment horizontal="right" vertical="center" shrinkToFit="1"/>
    </xf>
    <xf numFmtId="188" fontId="5" fillId="16" borderId="27" xfId="0" applyNumberFormat="1" applyFont="1" applyFill="1" applyBorder="1" applyAlignment="1">
      <alignment horizontal="right" vertical="center" shrinkToFit="1"/>
    </xf>
    <xf numFmtId="189" fontId="5" fillId="16" borderId="27" xfId="0" applyNumberFormat="1" applyFont="1" applyFill="1" applyBorder="1" applyAlignment="1">
      <alignment horizontal="center" vertical="center" shrinkToFit="1"/>
    </xf>
    <xf numFmtId="176" fontId="5" fillId="16" borderId="27" xfId="0" applyNumberFormat="1" applyFont="1" applyFill="1" applyBorder="1" applyAlignment="1">
      <alignment horizontal="right" vertical="center" shrinkToFit="1"/>
    </xf>
    <xf numFmtId="189" fontId="5" fillId="16" borderId="30" xfId="0" applyNumberFormat="1" applyFont="1" applyFill="1" applyBorder="1" applyAlignment="1">
      <alignment horizontal="center" vertical="center" shrinkToFit="1"/>
    </xf>
    <xf numFmtId="0" fontId="5" fillId="16" borderId="29" xfId="0" applyFont="1" applyFill="1" applyBorder="1" applyAlignment="1">
      <alignment horizontal="center" vertical="center" shrinkToFit="1"/>
    </xf>
    <xf numFmtId="0" fontId="71" fillId="16" borderId="0" xfId="0" applyFont="1" applyFill="1" applyAlignment="1">
      <alignment horizontal="center" vertical="center"/>
    </xf>
    <xf numFmtId="0" fontId="54" fillId="16" borderId="34" xfId="0" applyFont="1" applyFill="1" applyBorder="1" applyAlignment="1">
      <alignment horizontal="center" vertical="center" shrinkToFit="1"/>
    </xf>
    <xf numFmtId="0" fontId="54" fillId="16" borderId="31" xfId="0" applyFont="1" applyFill="1" applyBorder="1" applyAlignment="1">
      <alignment horizontal="center" vertical="center" shrinkToFit="1"/>
    </xf>
    <xf numFmtId="0" fontId="2" fillId="16" borderId="32" xfId="0" applyFont="1" applyFill="1" applyBorder="1" applyAlignment="1">
      <alignment horizontal="center" vertical="center" shrinkToFit="1"/>
    </xf>
    <xf numFmtId="0" fontId="2" fillId="16" borderId="33" xfId="0" applyFont="1" applyFill="1" applyBorder="1" applyAlignment="1">
      <alignment horizontal="center" vertical="center" shrinkToFit="1"/>
    </xf>
    <xf numFmtId="186" fontId="7" fillId="16" borderId="0" xfId="0" applyNumberFormat="1" applyFont="1" applyFill="1" applyBorder="1" applyAlignment="1">
      <alignment horizontal="center" vertical="center" shrinkToFit="1"/>
    </xf>
    <xf numFmtId="186" fontId="7" fillId="16" borderId="0" xfId="0" applyNumberFormat="1" applyFont="1" applyFill="1" applyBorder="1" applyAlignment="1">
      <alignment horizontal="center" vertical="center"/>
    </xf>
    <xf numFmtId="0" fontId="2" fillId="16" borderId="0" xfId="0" applyFont="1" applyFill="1" applyBorder="1" applyAlignment="1">
      <alignment horizontal="center" vertical="center"/>
    </xf>
    <xf numFmtId="0" fontId="2" fillId="16" borderId="32" xfId="0" applyFont="1" applyFill="1" applyBorder="1" applyAlignment="1">
      <alignment horizontal="center" vertical="center"/>
    </xf>
    <xf numFmtId="0" fontId="2" fillId="16" borderId="0" xfId="0" applyFont="1" applyFill="1" applyBorder="1" applyAlignment="1">
      <alignment horizontal="center" vertical="center" shrinkToFit="1"/>
    </xf>
    <xf numFmtId="0" fontId="2" fillId="16" borderId="0" xfId="0" applyFont="1" applyFill="1" applyBorder="1" applyAlignment="1">
      <alignment horizontal="right" vertical="center"/>
    </xf>
    <xf numFmtId="0" fontId="54" fillId="16" borderId="17" xfId="0" applyFont="1" applyFill="1" applyBorder="1" applyAlignment="1" quotePrefix="1">
      <alignment horizontal="center" vertical="center" shrinkToFit="1"/>
    </xf>
    <xf numFmtId="0" fontId="54" fillId="16" borderId="32" xfId="0" applyFont="1" applyFill="1" applyBorder="1" applyAlignment="1">
      <alignment horizontal="center" vertical="center" shrinkToFit="1"/>
    </xf>
    <xf numFmtId="0" fontId="54" fillId="16" borderId="33" xfId="0" applyFont="1" applyFill="1" applyBorder="1" applyAlignment="1">
      <alignment horizontal="center" vertical="center" shrinkToFit="1"/>
    </xf>
    <xf numFmtId="188" fontId="7" fillId="16" borderId="0" xfId="0" applyNumberFormat="1" applyFont="1" applyFill="1" applyBorder="1" applyAlignment="1">
      <alignment horizontal="center" vertical="center" wrapText="1"/>
    </xf>
    <xf numFmtId="188" fontId="7" fillId="16" borderId="22" xfId="149" applyNumberFormat="1" applyFont="1" applyFill="1" applyBorder="1" applyAlignment="1">
      <alignment horizontal="center" vertical="center"/>
      <protection/>
    </xf>
    <xf numFmtId="188" fontId="7" fillId="16" borderId="0" xfId="149" applyNumberFormat="1" applyFont="1" applyFill="1" applyBorder="1" applyAlignment="1">
      <alignment horizontal="center" vertical="center"/>
      <protection/>
    </xf>
    <xf numFmtId="188" fontId="2" fillId="16" borderId="0" xfId="0" applyNumberFormat="1" applyFont="1" applyFill="1" applyBorder="1" applyAlignment="1">
      <alignment horizontal="center" vertical="center" wrapText="1"/>
    </xf>
    <xf numFmtId="0" fontId="5" fillId="16" borderId="33" xfId="0" applyFont="1" applyFill="1" applyBorder="1" applyAlignment="1">
      <alignment horizontal="center" vertical="center"/>
    </xf>
    <xf numFmtId="188" fontId="52" fillId="16" borderId="27" xfId="0" applyNumberFormat="1" applyFont="1" applyFill="1" applyBorder="1" applyAlignment="1">
      <alignment horizontal="center" vertical="center" wrapText="1"/>
    </xf>
    <xf numFmtId="188" fontId="5" fillId="16" borderId="27" xfId="0" applyNumberFormat="1" applyFont="1" applyFill="1" applyBorder="1" applyAlignment="1">
      <alignment horizontal="center" vertical="center" wrapText="1"/>
    </xf>
    <xf numFmtId="187" fontId="52" fillId="16" borderId="27" xfId="0" applyNumberFormat="1" applyFont="1" applyFill="1" applyBorder="1" applyAlignment="1">
      <alignment horizontal="center" vertical="center" wrapText="1"/>
    </xf>
    <xf numFmtId="188" fontId="52" fillId="16" borderId="30" xfId="0" applyNumberFormat="1" applyFont="1" applyFill="1" applyBorder="1" applyAlignment="1">
      <alignment horizontal="center" vertical="center" wrapText="1"/>
    </xf>
    <xf numFmtId="0" fontId="52" fillId="16" borderId="27" xfId="0" applyFont="1" applyFill="1" applyBorder="1" applyAlignment="1">
      <alignment horizontal="center" vertical="center" shrinkToFit="1"/>
    </xf>
    <xf numFmtId="0" fontId="52" fillId="16" borderId="0" xfId="0" applyFont="1" applyFill="1" applyBorder="1" applyAlignment="1">
      <alignment horizontal="center" vertical="center" shrinkToFit="1"/>
    </xf>
    <xf numFmtId="188" fontId="7" fillId="16" borderId="22" xfId="0" applyNumberFormat="1" applyFont="1" applyFill="1" applyBorder="1" applyAlignment="1">
      <alignment horizontal="center" vertical="center" wrapText="1"/>
    </xf>
    <xf numFmtId="0" fontId="52" fillId="16" borderId="30" xfId="0" applyFont="1" applyFill="1" applyBorder="1" applyAlignment="1">
      <alignment horizontal="center" vertical="center"/>
    </xf>
    <xf numFmtId="188" fontId="52" fillId="16" borderId="29" xfId="0" applyNumberFormat="1" applyFont="1" applyFill="1" applyBorder="1" applyAlignment="1">
      <alignment horizontal="center" vertical="center" wrapText="1"/>
    </xf>
    <xf numFmtId="0" fontId="7" fillId="16" borderId="0" xfId="149" applyFont="1" applyFill="1" applyBorder="1" applyAlignment="1">
      <alignment horizontal="center" vertical="center"/>
      <protection/>
    </xf>
    <xf numFmtId="187" fontId="7" fillId="16" borderId="0" xfId="149" applyNumberFormat="1" applyFont="1" applyFill="1" applyBorder="1" applyAlignment="1">
      <alignment horizontal="center" vertical="center"/>
      <protection/>
    </xf>
    <xf numFmtId="187" fontId="7" fillId="16" borderId="17" xfId="149" applyNumberFormat="1" applyFont="1" applyFill="1" applyBorder="1" applyAlignment="1">
      <alignment horizontal="center" vertical="center"/>
      <protection/>
    </xf>
    <xf numFmtId="187" fontId="7" fillId="16" borderId="0" xfId="108" applyNumberFormat="1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0" fontId="41" fillId="16" borderId="34" xfId="0" applyFont="1" applyFill="1" applyBorder="1" applyAlignment="1">
      <alignment horizontal="center" vertical="center"/>
    </xf>
    <xf numFmtId="0" fontId="61" fillId="16" borderId="0" xfId="0" applyFont="1" applyFill="1" applyAlignment="1">
      <alignment vertical="center"/>
    </xf>
    <xf numFmtId="187" fontId="7" fillId="16" borderId="22" xfId="0" applyNumberFormat="1" applyFont="1" applyFill="1" applyBorder="1" applyAlignment="1">
      <alignment horizontal="right" vertical="center" wrapText="1" indent="1" shrinkToFit="1"/>
    </xf>
    <xf numFmtId="187" fontId="7" fillId="16" borderId="0" xfId="0" applyNumberFormat="1" applyFont="1" applyFill="1" applyBorder="1" applyAlignment="1">
      <alignment horizontal="right" vertical="center" wrapText="1" indent="1" shrinkToFit="1"/>
    </xf>
    <xf numFmtId="187" fontId="7" fillId="16" borderId="0" xfId="0" applyNumberFormat="1" applyFont="1" applyFill="1" applyBorder="1" applyAlignment="1">
      <alignment horizontal="center" vertical="center" wrapText="1" shrinkToFit="1"/>
    </xf>
    <xf numFmtId="176" fontId="7" fillId="16" borderId="0" xfId="0" applyNumberFormat="1" applyFont="1" applyFill="1" applyBorder="1" applyAlignment="1">
      <alignment horizontal="right" vertical="center" wrapText="1" indent="1" shrinkToFit="1"/>
    </xf>
    <xf numFmtId="183" fontId="7" fillId="16" borderId="0" xfId="0" applyNumberFormat="1" applyFont="1" applyFill="1" applyBorder="1" applyAlignment="1">
      <alignment horizontal="right" vertical="center" wrapText="1" indent="1" shrinkToFit="1"/>
    </xf>
    <xf numFmtId="177" fontId="7" fillId="16" borderId="17" xfId="0" applyNumberFormat="1" applyFont="1" applyFill="1" applyBorder="1" applyAlignment="1">
      <alignment horizontal="right" vertical="center" wrapText="1" indent="1" shrinkToFit="1"/>
    </xf>
    <xf numFmtId="188" fontId="7" fillId="16" borderId="22" xfId="0" applyNumberFormat="1" applyFont="1" applyFill="1" applyBorder="1" applyAlignment="1">
      <alignment horizontal="right" vertical="center" wrapText="1" indent="1" shrinkToFit="1"/>
    </xf>
    <xf numFmtId="188" fontId="7" fillId="16" borderId="0" xfId="0" applyNumberFormat="1" applyFont="1" applyFill="1" applyBorder="1" applyAlignment="1">
      <alignment horizontal="right" vertical="center" wrapText="1" indent="1" shrinkToFit="1"/>
    </xf>
    <xf numFmtId="188" fontId="7" fillId="16" borderId="0" xfId="0" applyNumberFormat="1" applyFont="1" applyFill="1" applyBorder="1" applyAlignment="1">
      <alignment horizontal="center" vertical="center" wrapText="1" shrinkToFit="1"/>
    </xf>
    <xf numFmtId="179" fontId="7" fillId="16" borderId="0" xfId="0" applyNumberFormat="1" applyFont="1" applyFill="1" applyBorder="1" applyAlignment="1">
      <alignment horizontal="right" vertical="center" wrapText="1" indent="1" shrinkToFit="1"/>
    </xf>
    <xf numFmtId="190" fontId="7" fillId="16" borderId="17" xfId="0" applyNumberFormat="1" applyFont="1" applyFill="1" applyBorder="1" applyAlignment="1">
      <alignment horizontal="right" vertical="center" wrapText="1" indent="1"/>
    </xf>
    <xf numFmtId="188" fontId="5" fillId="16" borderId="22" xfId="0" applyNumberFormat="1" applyFont="1" applyFill="1" applyBorder="1" applyAlignment="1">
      <alignment horizontal="right" vertical="center" wrapText="1" indent="1" shrinkToFit="1"/>
    </xf>
    <xf numFmtId="188" fontId="5" fillId="16" borderId="0" xfId="0" applyNumberFormat="1" applyFont="1" applyFill="1" applyBorder="1" applyAlignment="1">
      <alignment horizontal="right" vertical="center" wrapText="1" indent="1" shrinkToFit="1"/>
    </xf>
    <xf numFmtId="188" fontId="5" fillId="16" borderId="0" xfId="0" applyNumberFormat="1" applyFont="1" applyFill="1" applyBorder="1" applyAlignment="1">
      <alignment horizontal="center" vertical="center" wrapText="1" shrinkToFit="1"/>
    </xf>
    <xf numFmtId="188" fontId="5" fillId="25" borderId="0" xfId="0" applyNumberFormat="1" applyFont="1" applyFill="1" applyBorder="1" applyAlignment="1">
      <alignment horizontal="right" vertical="center" wrapText="1" indent="1" shrinkToFit="1"/>
    </xf>
    <xf numFmtId="179" fontId="5" fillId="25" borderId="0" xfId="0" applyNumberFormat="1" applyFont="1" applyFill="1" applyBorder="1" applyAlignment="1">
      <alignment horizontal="right" vertical="center" wrapText="1" indent="1" shrinkToFit="1"/>
    </xf>
    <xf numFmtId="190" fontId="5" fillId="25" borderId="17" xfId="0" applyNumberFormat="1" applyFont="1" applyFill="1" applyBorder="1" applyAlignment="1">
      <alignment horizontal="right" vertical="center" wrapText="1" indent="1"/>
    </xf>
    <xf numFmtId="187" fontId="7" fillId="25" borderId="0" xfId="0" applyNumberFormat="1" applyFont="1" applyFill="1" applyBorder="1" applyAlignment="1">
      <alignment horizontal="right" vertical="center" wrapText="1" indent="1" shrinkToFit="1"/>
    </xf>
    <xf numFmtId="188" fontId="7" fillId="25" borderId="0" xfId="0" applyNumberFormat="1" applyFont="1" applyFill="1" applyBorder="1" applyAlignment="1">
      <alignment horizontal="right" vertical="center" wrapText="1" indent="1" shrinkToFit="1"/>
    </xf>
    <xf numFmtId="183" fontId="7" fillId="25" borderId="0" xfId="0" applyNumberFormat="1" applyFont="1" applyFill="1" applyBorder="1" applyAlignment="1">
      <alignment horizontal="right" vertical="center" wrapText="1" indent="1" shrinkToFit="1"/>
    </xf>
    <xf numFmtId="182" fontId="7" fillId="25" borderId="17" xfId="0" applyNumberFormat="1" applyFont="1" applyFill="1" applyBorder="1" applyAlignment="1">
      <alignment horizontal="right" vertical="center" wrapText="1" indent="1" shrinkToFit="1"/>
    </xf>
    <xf numFmtId="187" fontId="7" fillId="16" borderId="29" xfId="0" applyNumberFormat="1" applyFont="1" applyFill="1" applyBorder="1" applyAlignment="1">
      <alignment horizontal="right" vertical="center" wrapText="1" indent="1" shrinkToFit="1"/>
    </xf>
    <xf numFmtId="188" fontId="7" fillId="16" borderId="27" xfId="0" applyNumberFormat="1" applyFont="1" applyFill="1" applyBorder="1" applyAlignment="1">
      <alignment horizontal="right" vertical="center" wrapText="1" indent="1" shrinkToFit="1"/>
    </xf>
    <xf numFmtId="187" fontId="7" fillId="16" borderId="27" xfId="0" applyNumberFormat="1" applyFont="1" applyFill="1" applyBorder="1" applyAlignment="1">
      <alignment horizontal="right" vertical="center" wrapText="1" indent="1" shrinkToFit="1"/>
    </xf>
    <xf numFmtId="187" fontId="7" fillId="16" borderId="27" xfId="0" applyNumberFormat="1" applyFont="1" applyFill="1" applyBorder="1" applyAlignment="1">
      <alignment horizontal="center" vertical="center" wrapText="1" shrinkToFit="1"/>
    </xf>
    <xf numFmtId="187" fontId="7" fillId="25" borderId="27" xfId="0" applyNumberFormat="1" applyFont="1" applyFill="1" applyBorder="1" applyAlignment="1">
      <alignment horizontal="right" vertical="center" wrapText="1" indent="1" shrinkToFit="1"/>
    </xf>
    <xf numFmtId="188" fontId="7" fillId="25" borderId="27" xfId="0" applyNumberFormat="1" applyFont="1" applyFill="1" applyBorder="1" applyAlignment="1">
      <alignment horizontal="right" vertical="center" wrapText="1" indent="1" shrinkToFit="1"/>
    </xf>
    <xf numFmtId="183" fontId="7" fillId="25" borderId="27" xfId="0" applyNumberFormat="1" applyFont="1" applyFill="1" applyBorder="1" applyAlignment="1">
      <alignment horizontal="right" vertical="center" wrapText="1" indent="1" shrinkToFit="1"/>
    </xf>
    <xf numFmtId="182" fontId="7" fillId="25" borderId="30" xfId="0" applyNumberFormat="1" applyFont="1" applyFill="1" applyBorder="1" applyAlignment="1">
      <alignment horizontal="right" vertical="center" wrapText="1" indent="1" shrinkToFit="1"/>
    </xf>
    <xf numFmtId="0" fontId="7" fillId="25" borderId="0" xfId="0" applyFont="1" applyFill="1" applyAlignment="1">
      <alignment vertical="center"/>
    </xf>
    <xf numFmtId="0" fontId="9" fillId="25" borderId="0" xfId="0" applyFont="1" applyFill="1" applyAlignment="1">
      <alignment vertical="center" shrinkToFit="1"/>
    </xf>
    <xf numFmtId="0" fontId="9" fillId="25" borderId="28" xfId="0" applyFont="1" applyFill="1" applyBorder="1" applyAlignment="1" quotePrefix="1">
      <alignment vertical="center"/>
    </xf>
    <xf numFmtId="0" fontId="9" fillId="25" borderId="0" xfId="0" applyFont="1" applyFill="1" applyAlignment="1">
      <alignment vertical="center"/>
    </xf>
    <xf numFmtId="0" fontId="9" fillId="25" borderId="28" xfId="0" applyFont="1" applyFill="1" applyBorder="1" applyAlignment="1">
      <alignment vertical="center"/>
    </xf>
    <xf numFmtId="188" fontId="2" fillId="16" borderId="29" xfId="0" applyNumberFormat="1" applyFont="1" applyFill="1" applyBorder="1" applyAlignment="1">
      <alignment horizontal="center" vertical="center" wrapText="1"/>
    </xf>
    <xf numFmtId="188" fontId="2" fillId="16" borderId="27" xfId="0" applyNumberFormat="1" applyFont="1" applyFill="1" applyBorder="1" applyAlignment="1">
      <alignment horizontal="center" vertical="center" wrapText="1"/>
    </xf>
    <xf numFmtId="180" fontId="2" fillId="16" borderId="29" xfId="0" applyNumberFormat="1" applyFont="1" applyFill="1" applyBorder="1" applyAlignment="1">
      <alignment horizontal="center" vertical="center" wrapText="1"/>
    </xf>
    <xf numFmtId="180" fontId="2" fillId="16" borderId="27" xfId="0" applyNumberFormat="1" applyFont="1" applyFill="1" applyBorder="1" applyAlignment="1">
      <alignment horizontal="center" vertical="center" wrapText="1"/>
    </xf>
    <xf numFmtId="180" fontId="2" fillId="16" borderId="30" xfId="0" applyNumberFormat="1" applyFont="1" applyFill="1" applyBorder="1" applyAlignment="1">
      <alignment horizontal="center" vertical="center" wrapText="1"/>
    </xf>
    <xf numFmtId="0" fontId="9" fillId="16" borderId="0" xfId="0" applyFont="1" applyFill="1" applyBorder="1" applyAlignment="1">
      <alignment horizontal="right" vertical="center"/>
    </xf>
    <xf numFmtId="0" fontId="82" fillId="0" borderId="0" xfId="0" applyFont="1" applyFill="1" applyAlignment="1">
      <alignment vertical="center"/>
    </xf>
    <xf numFmtId="179" fontId="41" fillId="0" borderId="21" xfId="0" applyNumberFormat="1" applyFont="1" applyFill="1" applyBorder="1" applyAlignment="1">
      <alignment horizontal="right" vertical="center" wrapText="1" indent="1"/>
    </xf>
    <xf numFmtId="179" fontId="41" fillId="0" borderId="28" xfId="0" applyNumberFormat="1" applyFont="1" applyFill="1" applyBorder="1" applyAlignment="1">
      <alignment horizontal="right" vertical="center" wrapText="1" indent="1"/>
    </xf>
    <xf numFmtId="178" fontId="41" fillId="16" borderId="28" xfId="0" applyNumberFormat="1" applyFont="1" applyFill="1" applyBorder="1" applyAlignment="1">
      <alignment horizontal="right" vertical="center" wrapText="1" indent="1"/>
    </xf>
    <xf numFmtId="0" fontId="83" fillId="16" borderId="0" xfId="0" applyFont="1" applyFill="1" applyAlignment="1">
      <alignment vertical="center"/>
    </xf>
    <xf numFmtId="178" fontId="41" fillId="16" borderId="21" xfId="0" applyNumberFormat="1" applyFont="1" applyFill="1" applyBorder="1" applyAlignment="1">
      <alignment horizontal="right" vertical="center" wrapText="1" indent="1"/>
    </xf>
    <xf numFmtId="0" fontId="84" fillId="16" borderId="0" xfId="0" applyFont="1" applyFill="1" applyAlignment="1">
      <alignment vertical="center"/>
    </xf>
    <xf numFmtId="0" fontId="54" fillId="0" borderId="0" xfId="137" applyFont="1" applyAlignment="1">
      <alignment horizontal="left" vertical="center"/>
      <protection/>
    </xf>
    <xf numFmtId="0" fontId="54" fillId="0" borderId="0" xfId="137" applyFont="1" applyAlignment="1">
      <alignment horizontal="right" vertical="center"/>
      <protection/>
    </xf>
    <xf numFmtId="0" fontId="54" fillId="0" borderId="0" xfId="137" applyFont="1">
      <alignment vertical="center"/>
      <protection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55" fillId="0" borderId="17" xfId="0" applyFont="1" applyFill="1" applyBorder="1" applyAlignment="1">
      <alignment horizontal="center" vertical="center" shrinkToFit="1"/>
    </xf>
    <xf numFmtId="223" fontId="85" fillId="0" borderId="0" xfId="142" applyNumberFormat="1" applyFont="1" applyFill="1" applyBorder="1" applyAlignment="1">
      <alignment horizontal="right" vertical="center" wrapText="1" indent="1"/>
      <protection/>
    </xf>
    <xf numFmtId="0" fontId="55" fillId="0" borderId="22" xfId="0" applyFont="1" applyFill="1" applyBorder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55" fillId="0" borderId="22" xfId="0" applyFont="1" applyFill="1" applyBorder="1" applyAlignment="1">
      <alignment horizontal="center" vertical="center" shrinkToFit="1"/>
    </xf>
    <xf numFmtId="0" fontId="57" fillId="0" borderId="0" xfId="0" applyFont="1" applyFill="1" applyAlignment="1">
      <alignment vertical="center" shrinkToFit="1"/>
    </xf>
    <xf numFmtId="0" fontId="56" fillId="0" borderId="17" xfId="0" applyFont="1" applyFill="1" applyBorder="1" applyAlignment="1">
      <alignment horizontal="center" vertical="center" shrinkToFit="1"/>
    </xf>
    <xf numFmtId="224" fontId="56" fillId="0" borderId="22" xfId="0" applyNumberFormat="1" applyFont="1" applyFill="1" applyBorder="1" applyAlignment="1">
      <alignment horizontal="right" vertical="center" wrapText="1" indent="1" shrinkToFit="1"/>
    </xf>
    <xf numFmtId="224" fontId="56" fillId="0" borderId="0" xfId="0" applyNumberFormat="1" applyFont="1" applyFill="1" applyBorder="1" applyAlignment="1">
      <alignment horizontal="right" vertical="center" wrapText="1" indent="1" shrinkToFit="1"/>
    </xf>
    <xf numFmtId="0" fontId="56" fillId="0" borderId="22" xfId="0" applyFont="1" applyFill="1" applyBorder="1" applyAlignment="1">
      <alignment horizontal="center" vertical="center" shrinkToFit="1"/>
    </xf>
    <xf numFmtId="0" fontId="58" fillId="0" borderId="0" xfId="0" applyFont="1" applyFill="1" applyAlignment="1">
      <alignment vertical="center" shrinkToFit="1"/>
    </xf>
    <xf numFmtId="0" fontId="55" fillId="0" borderId="0" xfId="0" applyFont="1" applyFill="1" applyAlignment="1">
      <alignment vertical="center" shrinkToFit="1"/>
    </xf>
    <xf numFmtId="0" fontId="55" fillId="0" borderId="30" xfId="0" applyFont="1" applyFill="1" applyBorder="1" applyAlignment="1">
      <alignment horizontal="center" vertical="center" shrinkToFit="1"/>
    </xf>
    <xf numFmtId="223" fontId="85" fillId="0" borderId="27" xfId="142" applyNumberFormat="1" applyFont="1" applyFill="1" applyBorder="1" applyAlignment="1">
      <alignment horizontal="right" vertical="center" wrapText="1" indent="1"/>
      <protection/>
    </xf>
    <xf numFmtId="0" fontId="55" fillId="0" borderId="29" xfId="0" applyFont="1" applyFill="1" applyBorder="1" applyAlignment="1">
      <alignment horizontal="center" vertical="center" shrinkToFit="1"/>
    </xf>
    <xf numFmtId="178" fontId="41" fillId="0" borderId="28" xfId="0" applyNumberFormat="1" applyFont="1" applyFill="1" applyBorder="1" applyAlignment="1">
      <alignment horizontal="right" vertical="center" wrapText="1" indent="1"/>
    </xf>
    <xf numFmtId="0" fontId="55" fillId="0" borderId="0" xfId="0" applyFont="1" applyFill="1" applyBorder="1" applyAlignment="1">
      <alignment vertical="center" shrinkToFit="1"/>
    </xf>
    <xf numFmtId="0" fontId="54" fillId="0" borderId="0" xfId="0" applyFont="1" applyFill="1" applyAlignment="1">
      <alignment vertical="center"/>
    </xf>
    <xf numFmtId="0" fontId="54" fillId="0" borderId="0" xfId="137" applyFont="1" applyFill="1" applyAlignment="1">
      <alignment horizontal="left" vertical="center"/>
      <protection/>
    </xf>
    <xf numFmtId="0" fontId="54" fillId="0" borderId="0" xfId="137" applyFont="1" applyFill="1" applyAlignment="1">
      <alignment horizontal="right" vertical="center"/>
      <protection/>
    </xf>
    <xf numFmtId="0" fontId="54" fillId="0" borderId="0" xfId="137" applyFont="1" applyFill="1">
      <alignment vertical="center"/>
      <protection/>
    </xf>
    <xf numFmtId="0" fontId="54" fillId="0" borderId="0" xfId="148" applyFont="1" applyFill="1" applyAlignment="1">
      <alignment vertical="center"/>
      <protection/>
    </xf>
    <xf numFmtId="0" fontId="41" fillId="0" borderId="17" xfId="0" applyFont="1" applyFill="1" applyBorder="1" applyAlignment="1">
      <alignment horizontal="center" vertical="center" shrinkToFit="1"/>
    </xf>
    <xf numFmtId="0" fontId="41" fillId="0" borderId="22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 shrinkToFit="1"/>
    </xf>
    <xf numFmtId="0" fontId="41" fillId="0" borderId="0" xfId="0" applyFont="1" applyFill="1" applyAlignment="1">
      <alignment vertical="center" shrinkToFit="1"/>
    </xf>
    <xf numFmtId="0" fontId="49" fillId="0" borderId="17" xfId="0" applyFont="1" applyFill="1" applyBorder="1" applyAlignment="1">
      <alignment horizontal="center" vertical="center" shrinkToFit="1"/>
    </xf>
    <xf numFmtId="178" fontId="49" fillId="0" borderId="22" xfId="0" applyNumberFormat="1" applyFont="1" applyFill="1" applyBorder="1" applyAlignment="1">
      <alignment horizontal="right" vertical="center" wrapText="1" indent="1" shrinkToFit="1"/>
    </xf>
    <xf numFmtId="178" fontId="49" fillId="0" borderId="0" xfId="0" applyNumberFormat="1" applyFont="1" applyFill="1" applyBorder="1" applyAlignment="1">
      <alignment horizontal="right" vertical="center" wrapText="1" indent="1" shrinkToFit="1"/>
    </xf>
    <xf numFmtId="0" fontId="49" fillId="0" borderId="22" xfId="0" applyFont="1" applyFill="1" applyBorder="1" applyAlignment="1">
      <alignment horizontal="center" vertical="center" shrinkToFit="1"/>
    </xf>
    <xf numFmtId="0" fontId="49" fillId="0" borderId="0" xfId="0" applyFont="1" applyFill="1" applyAlignment="1">
      <alignment vertical="center" shrinkToFit="1"/>
    </xf>
    <xf numFmtId="0" fontId="41" fillId="0" borderId="30" xfId="0" applyFont="1" applyFill="1" applyBorder="1" applyAlignment="1">
      <alignment horizontal="center" vertical="center" shrinkToFit="1"/>
    </xf>
    <xf numFmtId="0" fontId="41" fillId="0" borderId="29" xfId="0" applyFont="1" applyFill="1" applyBorder="1" applyAlignment="1">
      <alignment horizontal="center" vertical="center" shrinkToFit="1"/>
    </xf>
    <xf numFmtId="0" fontId="41" fillId="0" borderId="28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horizontal="center" vertical="center" shrinkToFit="1"/>
    </xf>
    <xf numFmtId="178" fontId="56" fillId="0" borderId="0" xfId="0" applyNumberFormat="1" applyFont="1" applyFill="1" applyBorder="1" applyAlignment="1">
      <alignment horizontal="right" vertical="center" wrapText="1" indent="1" shrinkToFit="1"/>
    </xf>
    <xf numFmtId="0" fontId="55" fillId="0" borderId="27" xfId="0" applyFont="1" applyFill="1" applyBorder="1" applyAlignment="1">
      <alignment horizontal="center" vertical="center" shrinkToFit="1"/>
    </xf>
    <xf numFmtId="49" fontId="86" fillId="25" borderId="21" xfId="144" applyNumberFormat="1" applyFont="1" applyFill="1" applyBorder="1" applyAlignment="1">
      <alignment horizontal="right" vertical="center" wrapText="1" indent="1"/>
      <protection/>
    </xf>
    <xf numFmtId="49" fontId="86" fillId="25" borderId="28" xfId="144" applyNumberFormat="1" applyFont="1" applyFill="1" applyBorder="1" applyAlignment="1">
      <alignment horizontal="right" vertical="center" wrapText="1" indent="1"/>
      <protection/>
    </xf>
    <xf numFmtId="223" fontId="87" fillId="25" borderId="22" xfId="144" applyNumberFormat="1" applyFont="1" applyFill="1" applyBorder="1" applyAlignment="1">
      <alignment horizontal="right" vertical="center" wrapText="1" indent="1"/>
      <protection/>
    </xf>
    <xf numFmtId="223" fontId="87" fillId="25" borderId="0" xfId="144" applyNumberFormat="1" applyFont="1" applyFill="1" applyBorder="1" applyAlignment="1">
      <alignment horizontal="right" vertical="center" wrapText="1" indent="1"/>
      <protection/>
    </xf>
    <xf numFmtId="223" fontId="88" fillId="25" borderId="22" xfId="144" applyNumberFormat="1" applyFont="1" applyFill="1" applyBorder="1" applyAlignment="1">
      <alignment horizontal="right" vertical="center" wrapText="1" indent="1"/>
      <protection/>
    </xf>
    <xf numFmtId="223" fontId="88" fillId="25" borderId="0" xfId="144" applyNumberFormat="1" applyFont="1" applyFill="1" applyBorder="1" applyAlignment="1">
      <alignment horizontal="right" vertical="center" wrapText="1" indent="1"/>
      <protection/>
    </xf>
    <xf numFmtId="223" fontId="87" fillId="25" borderId="40" xfId="144" applyNumberFormat="1" applyFont="1" applyFill="1" applyBorder="1" applyAlignment="1">
      <alignment horizontal="right" vertical="center" wrapText="1" indent="1"/>
      <protection/>
    </xf>
    <xf numFmtId="223" fontId="87" fillId="25" borderId="41" xfId="144" applyNumberFormat="1" applyFont="1" applyFill="1" applyBorder="1" applyAlignment="1">
      <alignment horizontal="right" vertical="center" wrapText="1" indent="1"/>
      <protection/>
    </xf>
    <xf numFmtId="0" fontId="7" fillId="25" borderId="34" xfId="0" applyFont="1" applyFill="1" applyBorder="1" applyAlignment="1">
      <alignment horizontal="center" vertical="center"/>
    </xf>
    <xf numFmtId="49" fontId="86" fillId="25" borderId="34" xfId="144" applyNumberFormat="1" applyFont="1" applyFill="1" applyBorder="1" applyAlignment="1">
      <alignment horizontal="right" vertical="center" wrapText="1" indent="1"/>
      <protection/>
    </xf>
    <xf numFmtId="0" fontId="7" fillId="25" borderId="21" xfId="0" applyFont="1" applyFill="1" applyBorder="1" applyAlignment="1">
      <alignment horizontal="center" vertical="center"/>
    </xf>
    <xf numFmtId="0" fontId="2" fillId="25" borderId="17" xfId="0" applyFont="1" applyFill="1" applyBorder="1" applyAlignment="1">
      <alignment horizontal="center" vertical="center" shrinkToFit="1"/>
    </xf>
    <xf numFmtId="223" fontId="87" fillId="25" borderId="17" xfId="144" applyNumberFormat="1" applyFont="1" applyFill="1" applyBorder="1" applyAlignment="1">
      <alignment horizontal="right" vertical="center" wrapText="1" indent="1"/>
      <protection/>
    </xf>
    <xf numFmtId="0" fontId="2" fillId="25" borderId="22" xfId="0" applyFont="1" applyFill="1" applyBorder="1" applyAlignment="1">
      <alignment horizontal="center" vertical="center"/>
    </xf>
    <xf numFmtId="0" fontId="2" fillId="25" borderId="0" xfId="0" applyFont="1" applyFill="1" applyAlignment="1">
      <alignment vertical="center"/>
    </xf>
    <xf numFmtId="0" fontId="2" fillId="25" borderId="22" xfId="0" applyFont="1" applyFill="1" applyBorder="1" applyAlignment="1">
      <alignment horizontal="center" vertical="center" shrinkToFit="1"/>
    </xf>
    <xf numFmtId="0" fontId="51" fillId="25" borderId="0" xfId="0" applyFont="1" applyFill="1" applyAlignment="1">
      <alignment vertical="center" shrinkToFit="1"/>
    </xf>
    <xf numFmtId="0" fontId="52" fillId="25" borderId="17" xfId="0" applyFont="1" applyFill="1" applyBorder="1" applyAlignment="1">
      <alignment horizontal="center" vertical="center" shrinkToFit="1"/>
    </xf>
    <xf numFmtId="223" fontId="88" fillId="25" borderId="17" xfId="144" applyNumberFormat="1" applyFont="1" applyFill="1" applyBorder="1" applyAlignment="1">
      <alignment horizontal="right" vertical="center" wrapText="1" indent="1"/>
      <protection/>
    </xf>
    <xf numFmtId="0" fontId="52" fillId="25" borderId="22" xfId="0" applyFont="1" applyFill="1" applyBorder="1" applyAlignment="1">
      <alignment horizontal="center" vertical="center" shrinkToFit="1"/>
    </xf>
    <xf numFmtId="0" fontId="53" fillId="25" borderId="0" xfId="0" applyFont="1" applyFill="1" applyAlignment="1">
      <alignment vertical="center" shrinkToFit="1"/>
    </xf>
    <xf numFmtId="0" fontId="2" fillId="25" borderId="0" xfId="0" applyFont="1" applyFill="1" applyAlignment="1">
      <alignment vertical="center" shrinkToFit="1"/>
    </xf>
    <xf numFmtId="0" fontId="2" fillId="25" borderId="30" xfId="0" applyFont="1" applyFill="1" applyBorder="1" applyAlignment="1">
      <alignment horizontal="center" vertical="center" shrinkToFit="1"/>
    </xf>
    <xf numFmtId="223" fontId="87" fillId="25" borderId="42" xfId="144" applyNumberFormat="1" applyFont="1" applyFill="1" applyBorder="1" applyAlignment="1">
      <alignment horizontal="right" vertical="center" wrapText="1" indent="1"/>
      <protection/>
    </xf>
    <xf numFmtId="0" fontId="2" fillId="25" borderId="29" xfId="0" applyFont="1" applyFill="1" applyBorder="1" applyAlignment="1">
      <alignment horizontal="center" vertical="center" shrinkToFit="1"/>
    </xf>
    <xf numFmtId="0" fontId="54" fillId="25" borderId="0" xfId="0" applyFont="1" applyFill="1" applyAlignment="1">
      <alignment vertical="center"/>
    </xf>
    <xf numFmtId="0" fontId="54" fillId="25" borderId="0" xfId="137" applyFont="1" applyFill="1" applyAlignment="1">
      <alignment horizontal="left" vertical="center"/>
      <protection/>
    </xf>
    <xf numFmtId="0" fontId="54" fillId="25" borderId="0" xfId="137" applyFont="1" applyFill="1" applyAlignment="1">
      <alignment horizontal="right" vertical="center"/>
      <protection/>
    </xf>
    <xf numFmtId="0" fontId="54" fillId="25" borderId="0" xfId="137" applyFont="1" applyFill="1">
      <alignment vertical="center"/>
      <protection/>
    </xf>
    <xf numFmtId="0" fontId="9" fillId="25" borderId="0" xfId="0" applyFont="1" applyFill="1" applyAlignment="1">
      <alignment/>
    </xf>
    <xf numFmtId="0" fontId="54" fillId="25" borderId="0" xfId="148" applyFont="1" applyFill="1" applyAlignment="1">
      <alignment vertical="center"/>
      <protection/>
    </xf>
    <xf numFmtId="49" fontId="86" fillId="25" borderId="43" xfId="144" applyNumberFormat="1" applyFont="1" applyFill="1" applyBorder="1" applyAlignment="1">
      <alignment horizontal="right" vertical="center" wrapText="1" indent="1"/>
      <protection/>
    </xf>
    <xf numFmtId="223" fontId="87" fillId="25" borderId="44" xfId="144" applyNumberFormat="1" applyFont="1" applyFill="1" applyBorder="1" applyAlignment="1">
      <alignment horizontal="right" vertical="center" wrapText="1" indent="1"/>
      <protection/>
    </xf>
    <xf numFmtId="0" fontId="2" fillId="25" borderId="0" xfId="0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horizontal="center" vertical="center" shrinkToFit="1"/>
    </xf>
    <xf numFmtId="223" fontId="88" fillId="25" borderId="44" xfId="144" applyNumberFormat="1" applyFont="1" applyFill="1" applyBorder="1" applyAlignment="1">
      <alignment horizontal="right" vertical="center" wrapText="1" indent="1"/>
      <protection/>
    </xf>
    <xf numFmtId="0" fontId="52" fillId="25" borderId="0" xfId="0" applyFont="1" applyFill="1" applyBorder="1" applyAlignment="1">
      <alignment horizontal="center" vertical="center" shrinkToFit="1"/>
    </xf>
    <xf numFmtId="0" fontId="2" fillId="25" borderId="0" xfId="0" applyFont="1" applyFill="1" applyAlignment="1">
      <alignment horizontal="center" vertical="center" shrinkToFit="1"/>
    </xf>
    <xf numFmtId="223" fontId="87" fillId="25" borderId="45" xfId="144" applyNumberFormat="1" applyFont="1" applyFill="1" applyBorder="1" applyAlignment="1">
      <alignment horizontal="right" vertical="center" wrapText="1" indent="1"/>
      <protection/>
    </xf>
    <xf numFmtId="0" fontId="55" fillId="25" borderId="0" xfId="0" applyFont="1" applyFill="1" applyAlignment="1">
      <alignment vertical="center"/>
    </xf>
    <xf numFmtId="0" fontId="41" fillId="25" borderId="0" xfId="0" applyFont="1" applyFill="1" applyAlignment="1">
      <alignment vertical="center"/>
    </xf>
    <xf numFmtId="0" fontId="4" fillId="16" borderId="31" xfId="0" applyFont="1" applyFill="1" applyBorder="1" applyAlignment="1">
      <alignment horizontal="center" vertical="center" shrinkToFit="1"/>
    </xf>
    <xf numFmtId="49" fontId="2" fillId="25" borderId="28" xfId="144" applyNumberFormat="1" applyFont="1" applyFill="1" applyBorder="1" applyAlignment="1">
      <alignment horizontal="right" vertical="center" wrapText="1" indent="1"/>
      <protection/>
    </xf>
    <xf numFmtId="223" fontId="2" fillId="25" borderId="0" xfId="144" applyNumberFormat="1" applyFont="1" applyFill="1" applyBorder="1" applyAlignment="1">
      <alignment horizontal="right" vertical="center" wrapText="1" indent="1"/>
      <protection/>
    </xf>
    <xf numFmtId="223" fontId="52" fillId="25" borderId="0" xfId="144" applyNumberFormat="1" applyFont="1" applyFill="1" applyBorder="1" applyAlignment="1">
      <alignment horizontal="right" vertical="center" wrapText="1" indent="1"/>
      <protection/>
    </xf>
    <xf numFmtId="223" fontId="2" fillId="25" borderId="41" xfId="144" applyNumberFormat="1" applyFont="1" applyFill="1" applyBorder="1" applyAlignment="1">
      <alignment horizontal="right" vertical="center" wrapText="1" indent="1"/>
      <protection/>
    </xf>
    <xf numFmtId="0" fontId="74" fillId="0" borderId="0" xfId="0" applyFont="1" applyFill="1" applyAlignment="1">
      <alignment horizontal="center" vertical="center"/>
    </xf>
    <xf numFmtId="0" fontId="54" fillId="16" borderId="0" xfId="0" applyFont="1" applyFill="1" applyAlignment="1">
      <alignment horizontal="left" vertical="center"/>
    </xf>
    <xf numFmtId="0" fontId="54" fillId="16" borderId="0" xfId="0" applyFont="1" applyFill="1" applyBorder="1" applyAlignment="1">
      <alignment horizontal="left" vertical="center"/>
    </xf>
    <xf numFmtId="0" fontId="55" fillId="16" borderId="0" xfId="0" applyFont="1" applyFill="1" applyBorder="1" applyAlignment="1">
      <alignment vertical="center"/>
    </xf>
    <xf numFmtId="188" fontId="55" fillId="26" borderId="22" xfId="0" applyNumberFormat="1" applyFont="1" applyFill="1" applyBorder="1" applyAlignment="1">
      <alignment horizontal="right" vertical="center" wrapText="1" indent="4"/>
    </xf>
    <xf numFmtId="188" fontId="55" fillId="26" borderId="0" xfId="0" applyNumberFormat="1" applyFont="1" applyFill="1" applyBorder="1" applyAlignment="1">
      <alignment horizontal="right" vertical="center" wrapText="1" indent="4"/>
    </xf>
    <xf numFmtId="191" fontId="55" fillId="26" borderId="17" xfId="0" applyNumberFormat="1" applyFont="1" applyFill="1" applyBorder="1" applyAlignment="1">
      <alignment horizontal="right" vertical="center" wrapText="1" indent="4"/>
    </xf>
    <xf numFmtId="0" fontId="56" fillId="16" borderId="17" xfId="0" applyFont="1" applyFill="1" applyBorder="1" applyAlignment="1">
      <alignment horizontal="center" vertical="center"/>
    </xf>
    <xf numFmtId="188" fontId="56" fillId="26" borderId="22" xfId="0" applyNumberFormat="1" applyFont="1" applyFill="1" applyBorder="1" applyAlignment="1">
      <alignment horizontal="right" vertical="center" wrapText="1" indent="4"/>
    </xf>
    <xf numFmtId="188" fontId="56" fillId="26" borderId="0" xfId="0" applyNumberFormat="1" applyFont="1" applyFill="1" applyBorder="1" applyAlignment="1">
      <alignment horizontal="right" vertical="center" wrapText="1" indent="4"/>
    </xf>
    <xf numFmtId="191" fontId="56" fillId="26" borderId="17" xfId="0" applyNumberFormat="1" applyFont="1" applyFill="1" applyBorder="1" applyAlignment="1">
      <alignment horizontal="right" vertical="center" wrapText="1" indent="4"/>
    </xf>
    <xf numFmtId="0" fontId="56" fillId="16" borderId="22" xfId="0" applyFont="1" applyFill="1" applyBorder="1" applyAlignment="1">
      <alignment horizontal="center" vertical="center"/>
    </xf>
    <xf numFmtId="0" fontId="56" fillId="16" borderId="0" xfId="0" applyFont="1" applyFill="1" applyBorder="1" applyAlignment="1">
      <alignment vertical="center"/>
    </xf>
    <xf numFmtId="188" fontId="56" fillId="16" borderId="0" xfId="0" applyNumberFormat="1" applyFont="1" applyFill="1" applyAlignment="1">
      <alignment vertical="center"/>
    </xf>
    <xf numFmtId="0" fontId="0" fillId="16" borderId="17" xfId="0" applyFont="1" applyFill="1" applyBorder="1" applyAlignment="1">
      <alignment horizontal="center" vertical="center"/>
    </xf>
    <xf numFmtId="0" fontId="0" fillId="16" borderId="30" xfId="0" applyFont="1" applyFill="1" applyBorder="1" applyAlignment="1">
      <alignment horizontal="center" vertical="center"/>
    </xf>
    <xf numFmtId="188" fontId="55" fillId="26" borderId="29" xfId="0" applyNumberFormat="1" applyFont="1" applyFill="1" applyBorder="1" applyAlignment="1">
      <alignment horizontal="right" vertical="center" wrapText="1" indent="4"/>
    </xf>
    <xf numFmtId="188" fontId="55" fillId="26" borderId="27" xfId="0" applyNumberFormat="1" applyFont="1" applyFill="1" applyBorder="1" applyAlignment="1">
      <alignment horizontal="right" vertical="center" wrapText="1" indent="4"/>
    </xf>
    <xf numFmtId="191" fontId="55" fillId="26" borderId="30" xfId="0" applyNumberFormat="1" applyFont="1" applyFill="1" applyBorder="1" applyAlignment="1">
      <alignment horizontal="right" vertical="center" wrapText="1" indent="4"/>
    </xf>
    <xf numFmtId="176" fontId="2" fillId="26" borderId="22" xfId="0" applyNumberFormat="1" applyFont="1" applyFill="1" applyBorder="1" applyAlignment="1">
      <alignment horizontal="right" vertical="center" wrapText="1" indent="1" shrinkToFit="1"/>
    </xf>
    <xf numFmtId="180" fontId="2" fillId="26" borderId="0" xfId="0" applyNumberFormat="1" applyFont="1" applyFill="1" applyBorder="1" applyAlignment="1">
      <alignment horizontal="right" vertical="center" wrapText="1" indent="1" shrinkToFit="1"/>
    </xf>
    <xf numFmtId="188" fontId="2" fillId="26" borderId="0" xfId="0" applyNumberFormat="1" applyFont="1" applyFill="1" applyBorder="1" applyAlignment="1">
      <alignment horizontal="right" vertical="center" wrapText="1" indent="1" shrinkToFit="1"/>
    </xf>
    <xf numFmtId="201" fontId="2" fillId="26" borderId="0" xfId="0" applyNumberFormat="1" applyFont="1" applyFill="1" applyBorder="1" applyAlignment="1">
      <alignment horizontal="right" vertical="center" wrapText="1" indent="1" shrinkToFit="1"/>
    </xf>
    <xf numFmtId="187" fontId="2" fillId="26" borderId="0" xfId="0" applyNumberFormat="1" applyFont="1" applyFill="1" applyBorder="1" applyAlignment="1">
      <alignment horizontal="right" vertical="center" wrapText="1" indent="1" shrinkToFit="1"/>
    </xf>
    <xf numFmtId="201" fontId="2" fillId="26" borderId="17" xfId="0" applyNumberFormat="1" applyFont="1" applyFill="1" applyBorder="1" applyAlignment="1">
      <alignment horizontal="right" vertical="center" wrapText="1" indent="1" shrinkToFit="1"/>
    </xf>
    <xf numFmtId="188" fontId="2" fillId="26" borderId="22" xfId="0" applyNumberFormat="1" applyFont="1" applyFill="1" applyBorder="1" applyAlignment="1">
      <alignment horizontal="right" vertical="center" wrapText="1" indent="1" shrinkToFit="1"/>
    </xf>
    <xf numFmtId="188" fontId="52" fillId="26" borderId="22" xfId="0" applyNumberFormat="1" applyFont="1" applyFill="1" applyBorder="1" applyAlignment="1">
      <alignment horizontal="right" vertical="center" wrapText="1" indent="1" shrinkToFit="1"/>
    </xf>
    <xf numFmtId="188" fontId="52" fillId="26" borderId="0" xfId="0" applyNumberFormat="1" applyFont="1" applyFill="1" applyBorder="1" applyAlignment="1">
      <alignment horizontal="right" vertical="center" wrapText="1" indent="1" shrinkToFit="1"/>
    </xf>
    <xf numFmtId="187" fontId="52" fillId="26" borderId="0" xfId="0" applyNumberFormat="1" applyFont="1" applyFill="1" applyBorder="1" applyAlignment="1">
      <alignment horizontal="right" vertical="center" wrapText="1" indent="1" shrinkToFit="1"/>
    </xf>
    <xf numFmtId="188" fontId="2" fillId="26" borderId="17" xfId="0" applyNumberFormat="1" applyFont="1" applyFill="1" applyBorder="1" applyAlignment="1">
      <alignment horizontal="right" vertical="center" wrapText="1" indent="1" shrinkToFit="1"/>
    </xf>
    <xf numFmtId="188" fontId="2" fillId="16" borderId="29" xfId="0" applyNumberFormat="1" applyFont="1" applyFill="1" applyBorder="1" applyAlignment="1">
      <alignment horizontal="right" vertical="center" wrapText="1" indent="1" shrinkToFit="1"/>
    </xf>
    <xf numFmtId="188" fontId="2" fillId="16" borderId="27" xfId="0" applyNumberFormat="1" applyFont="1" applyFill="1" applyBorder="1" applyAlignment="1">
      <alignment horizontal="right" vertical="center" wrapText="1" indent="1" shrinkToFit="1"/>
    </xf>
    <xf numFmtId="187" fontId="2" fillId="16" borderId="27" xfId="0" applyNumberFormat="1" applyFont="1" applyFill="1" applyBorder="1" applyAlignment="1">
      <alignment horizontal="right" vertical="center" wrapText="1" indent="1" shrinkToFit="1"/>
    </xf>
    <xf numFmtId="188" fontId="2" fillId="16" borderId="30" xfId="0" applyNumberFormat="1" applyFont="1" applyFill="1" applyBorder="1" applyAlignment="1">
      <alignment horizontal="right" vertical="center" wrapText="1" indent="1" shrinkToFit="1"/>
    </xf>
    <xf numFmtId="180" fontId="2" fillId="16" borderId="22" xfId="0" applyNumberFormat="1" applyFont="1" applyFill="1" applyBorder="1" applyAlignment="1">
      <alignment horizontal="right" vertical="center" wrapText="1" indent="2" shrinkToFit="1"/>
    </xf>
    <xf numFmtId="180" fontId="2" fillId="16" borderId="0" xfId="0" applyNumberFormat="1" applyFont="1" applyFill="1" applyBorder="1" applyAlignment="1">
      <alignment horizontal="right" vertical="center" wrapText="1" indent="2" shrinkToFit="1"/>
    </xf>
    <xf numFmtId="188" fontId="2" fillId="16" borderId="0" xfId="0" applyNumberFormat="1" applyFont="1" applyFill="1" applyBorder="1" applyAlignment="1">
      <alignment horizontal="right" vertical="center" wrapText="1" indent="2" shrinkToFit="1"/>
    </xf>
    <xf numFmtId="180" fontId="2" fillId="16" borderId="17" xfId="0" applyNumberFormat="1" applyFont="1" applyFill="1" applyBorder="1" applyAlignment="1">
      <alignment horizontal="right" vertical="center" wrapText="1" indent="2" shrinkToFit="1"/>
    </xf>
    <xf numFmtId="188" fontId="2" fillId="16" borderId="22" xfId="0" applyNumberFormat="1" applyFont="1" applyFill="1" applyBorder="1" applyAlignment="1">
      <alignment horizontal="right" vertical="center" wrapText="1" indent="2" shrinkToFit="1"/>
    </xf>
    <xf numFmtId="188" fontId="2" fillId="16" borderId="17" xfId="0" applyNumberFormat="1" applyFont="1" applyFill="1" applyBorder="1" applyAlignment="1">
      <alignment horizontal="right" vertical="center" wrapText="1" indent="2" shrinkToFit="1"/>
    </xf>
    <xf numFmtId="188" fontId="52" fillId="26" borderId="22" xfId="0" applyNumberFormat="1" applyFont="1" applyFill="1" applyBorder="1" applyAlignment="1">
      <alignment horizontal="right" vertical="center" wrapText="1" indent="2" shrinkToFit="1"/>
    </xf>
    <xf numFmtId="188" fontId="52" fillId="26" borderId="0" xfId="0" applyNumberFormat="1" applyFont="1" applyFill="1" applyBorder="1" applyAlignment="1">
      <alignment horizontal="right" vertical="center" wrapText="1" indent="2" shrinkToFit="1"/>
    </xf>
    <xf numFmtId="188" fontId="2" fillId="26" borderId="22" xfId="0" applyNumberFormat="1" applyFont="1" applyFill="1" applyBorder="1" applyAlignment="1">
      <alignment horizontal="right" vertical="center" wrapText="1" indent="2" shrinkToFit="1"/>
    </xf>
    <xf numFmtId="188" fontId="2" fillId="26" borderId="0" xfId="0" applyNumberFormat="1" applyFont="1" applyFill="1" applyBorder="1" applyAlignment="1">
      <alignment horizontal="right" vertical="center" wrapText="1" indent="2" shrinkToFit="1"/>
    </xf>
    <xf numFmtId="188" fontId="2" fillId="26" borderId="17" xfId="0" applyNumberFormat="1" applyFont="1" applyFill="1" applyBorder="1" applyAlignment="1">
      <alignment horizontal="right" vertical="center" wrapText="1" indent="2" shrinkToFit="1"/>
    </xf>
    <xf numFmtId="188" fontId="2" fillId="26" borderId="29" xfId="0" applyNumberFormat="1" applyFont="1" applyFill="1" applyBorder="1" applyAlignment="1">
      <alignment horizontal="right" vertical="center" wrapText="1" indent="2" shrinkToFit="1"/>
    </xf>
    <xf numFmtId="188" fontId="2" fillId="26" borderId="27" xfId="0" applyNumberFormat="1" applyFont="1" applyFill="1" applyBorder="1" applyAlignment="1">
      <alignment horizontal="right" vertical="center" wrapText="1" indent="2" shrinkToFit="1"/>
    </xf>
    <xf numFmtId="188" fontId="2" fillId="26" borderId="30" xfId="0" applyNumberFormat="1" applyFont="1" applyFill="1" applyBorder="1" applyAlignment="1">
      <alignment horizontal="right" vertical="center" wrapText="1" indent="2" shrinkToFit="1"/>
    </xf>
    <xf numFmtId="0" fontId="55" fillId="16" borderId="26" xfId="0" applyFont="1" applyFill="1" applyBorder="1" applyAlignment="1">
      <alignment horizontal="center" vertical="center" shrinkToFit="1"/>
    </xf>
    <xf numFmtId="41" fontId="55" fillId="16" borderId="0" xfId="109" applyFont="1" applyFill="1" applyAlignment="1">
      <alignment horizontal="right" vertical="center" wrapText="1" indent="1"/>
    </xf>
    <xf numFmtId="0" fontId="55" fillId="16" borderId="23" xfId="0" applyFont="1" applyFill="1" applyBorder="1" applyAlignment="1">
      <alignment horizontal="center" vertical="center" shrinkToFit="1"/>
    </xf>
    <xf numFmtId="41" fontId="55" fillId="16" borderId="0" xfId="109" applyFont="1" applyFill="1" applyBorder="1" applyAlignment="1">
      <alignment horizontal="right" vertical="center" wrapText="1" indent="1"/>
    </xf>
    <xf numFmtId="41" fontId="89" fillId="16" borderId="0" xfId="109" applyFont="1" applyFill="1" applyBorder="1" applyAlignment="1">
      <alignment horizontal="right" vertical="center" wrapText="1" indent="1"/>
    </xf>
    <xf numFmtId="41" fontId="55" fillId="16" borderId="23" xfId="109" applyFont="1" applyFill="1" applyBorder="1" applyAlignment="1">
      <alignment horizontal="right" vertical="center" wrapText="1" indent="1"/>
    </xf>
    <xf numFmtId="0" fontId="56" fillId="16" borderId="26" xfId="0" applyFont="1" applyFill="1" applyBorder="1" applyAlignment="1">
      <alignment horizontal="center" vertical="center" shrinkToFit="1"/>
    </xf>
    <xf numFmtId="41" fontId="56" fillId="16" borderId="38" xfId="109" applyFont="1" applyFill="1" applyBorder="1" applyAlignment="1">
      <alignment horizontal="right" vertical="center" wrapText="1" indent="1"/>
    </xf>
    <xf numFmtId="41" fontId="56" fillId="16" borderId="46" xfId="109" applyFont="1" applyFill="1" applyBorder="1" applyAlignment="1">
      <alignment horizontal="right" vertical="center" wrapText="1" indent="1"/>
    </xf>
    <xf numFmtId="0" fontId="56" fillId="16" borderId="38" xfId="0" applyFont="1" applyFill="1" applyBorder="1" applyAlignment="1">
      <alignment horizontal="center" vertical="center" shrinkToFit="1"/>
    </xf>
    <xf numFmtId="0" fontId="8" fillId="16" borderId="0" xfId="0" applyFont="1" applyFill="1" applyAlignment="1">
      <alignment horizontal="left"/>
    </xf>
    <xf numFmtId="0" fontId="9" fillId="16" borderId="20" xfId="0" applyFont="1" applyFill="1" applyBorder="1" applyAlignment="1">
      <alignment horizontal="center" wrapText="1"/>
    </xf>
    <xf numFmtId="0" fontId="7" fillId="16" borderId="47" xfId="0" applyFont="1" applyFill="1" applyBorder="1" applyAlignment="1">
      <alignment horizontal="center" vertical="center" shrinkToFit="1"/>
    </xf>
    <xf numFmtId="201" fontId="7" fillId="16" borderId="23" xfId="109" applyNumberFormat="1" applyFont="1" applyFill="1" applyBorder="1" applyAlignment="1">
      <alignment horizontal="right" vertical="center" wrapText="1" indent="4"/>
    </xf>
    <xf numFmtId="201" fontId="7" fillId="16" borderId="0" xfId="109" applyNumberFormat="1" applyFont="1" applyFill="1" applyBorder="1" applyAlignment="1">
      <alignment horizontal="right" vertical="center" wrapText="1" indent="4"/>
    </xf>
    <xf numFmtId="187" fontId="7" fillId="16" borderId="0" xfId="109" applyNumberFormat="1" applyFont="1" applyFill="1" applyBorder="1" applyAlignment="1">
      <alignment horizontal="right" vertical="center" wrapText="1" indent="2"/>
    </xf>
    <xf numFmtId="187" fontId="7" fillId="16" borderId="26" xfId="109" applyNumberFormat="1" applyFont="1" applyFill="1" applyBorder="1" applyAlignment="1">
      <alignment horizontal="right" vertical="center" wrapText="1" indent="2"/>
    </xf>
    <xf numFmtId="0" fontId="7" fillId="16" borderId="23" xfId="0" applyFont="1" applyFill="1" applyBorder="1" applyAlignment="1">
      <alignment horizontal="center" vertical="center" shrinkToFit="1"/>
    </xf>
    <xf numFmtId="0" fontId="5" fillId="16" borderId="47" xfId="0" applyFont="1" applyFill="1" applyBorder="1" applyAlignment="1">
      <alignment horizontal="center" vertical="center" shrinkToFit="1"/>
    </xf>
    <xf numFmtId="201" fontId="5" fillId="16" borderId="23" xfId="109" applyNumberFormat="1" applyFont="1" applyFill="1" applyBorder="1" applyAlignment="1">
      <alignment horizontal="right" vertical="center" wrapText="1" indent="4"/>
    </xf>
    <xf numFmtId="201" fontId="5" fillId="16" borderId="0" xfId="109" applyNumberFormat="1" applyFont="1" applyFill="1" applyBorder="1" applyAlignment="1">
      <alignment horizontal="right" vertical="center" wrapText="1" indent="4"/>
    </xf>
    <xf numFmtId="187" fontId="5" fillId="16" borderId="0" xfId="109" applyNumberFormat="1" applyFont="1" applyFill="1" applyBorder="1" applyAlignment="1">
      <alignment horizontal="right" vertical="center" wrapText="1" indent="2"/>
    </xf>
    <xf numFmtId="187" fontId="5" fillId="16" borderId="26" xfId="109" applyNumberFormat="1" applyFont="1" applyFill="1" applyBorder="1" applyAlignment="1">
      <alignment horizontal="right" vertical="center" wrapText="1" indent="2"/>
    </xf>
    <xf numFmtId="0" fontId="5" fillId="16" borderId="23" xfId="0" applyFont="1" applyFill="1" applyBorder="1" applyAlignment="1">
      <alignment horizontal="center" vertical="center" shrinkToFit="1"/>
    </xf>
    <xf numFmtId="0" fontId="7" fillId="16" borderId="48" xfId="0" applyFont="1" applyFill="1" applyBorder="1" applyAlignment="1">
      <alignment horizontal="center" vertical="center" wrapText="1"/>
    </xf>
    <xf numFmtId="201" fontId="5" fillId="16" borderId="25" xfId="109" applyNumberFormat="1" applyFont="1" applyFill="1" applyBorder="1" applyAlignment="1">
      <alignment horizontal="right" vertical="center" wrapText="1" indent="4"/>
    </xf>
    <xf numFmtId="201" fontId="5" fillId="16" borderId="27" xfId="109" applyNumberFormat="1" applyFont="1" applyFill="1" applyBorder="1" applyAlignment="1">
      <alignment horizontal="right" vertical="center" wrapText="1" indent="4"/>
    </xf>
    <xf numFmtId="187" fontId="5" fillId="16" borderId="27" xfId="109" applyNumberFormat="1" applyFont="1" applyFill="1" applyBorder="1" applyAlignment="1">
      <alignment horizontal="right" vertical="center" wrapText="1" indent="2"/>
    </xf>
    <xf numFmtId="187" fontId="5" fillId="16" borderId="24" xfId="109" applyNumberFormat="1" applyFont="1" applyFill="1" applyBorder="1" applyAlignment="1">
      <alignment horizontal="right" vertical="center" wrapText="1" indent="2"/>
    </xf>
    <xf numFmtId="0" fontId="9" fillId="16" borderId="49" xfId="0" applyFont="1" applyFill="1" applyBorder="1" applyAlignment="1">
      <alignment horizontal="center" vertical="center" wrapText="1"/>
    </xf>
    <xf numFmtId="0" fontId="9" fillId="16" borderId="50" xfId="0" applyFont="1" applyFill="1" applyBorder="1" applyAlignment="1">
      <alignment horizontal="right" vertical="center" wrapText="1" indent="1"/>
    </xf>
    <xf numFmtId="0" fontId="9" fillId="16" borderId="28" xfId="0" applyFont="1" applyFill="1" applyBorder="1" applyAlignment="1">
      <alignment horizontal="right" vertical="center" wrapText="1" indent="1"/>
    </xf>
    <xf numFmtId="3" fontId="9" fillId="16" borderId="28" xfId="0" applyNumberFormat="1" applyFont="1" applyFill="1" applyBorder="1" applyAlignment="1">
      <alignment horizontal="right" vertical="center" wrapText="1" indent="1"/>
    </xf>
    <xf numFmtId="3" fontId="9" fillId="16" borderId="49" xfId="0" applyNumberFormat="1" applyFont="1" applyFill="1" applyBorder="1" applyAlignment="1">
      <alignment horizontal="right" vertical="center" wrapText="1" indent="1"/>
    </xf>
    <xf numFmtId="0" fontId="9" fillId="16" borderId="50" xfId="0" applyFont="1" applyFill="1" applyBorder="1" applyAlignment="1">
      <alignment horizontal="center" vertical="center" wrapText="1"/>
    </xf>
    <xf numFmtId="0" fontId="9" fillId="16" borderId="23" xfId="0" applyFont="1" applyFill="1" applyBorder="1" applyAlignment="1">
      <alignment horizontal="right" vertical="center" wrapText="1" indent="1"/>
    </xf>
    <xf numFmtId="0" fontId="9" fillId="16" borderId="0" xfId="0" applyFont="1" applyFill="1" applyBorder="1" applyAlignment="1">
      <alignment horizontal="right" vertical="center" wrapText="1" indent="1"/>
    </xf>
    <xf numFmtId="3" fontId="9" fillId="16" borderId="0" xfId="0" applyNumberFormat="1" applyFont="1" applyFill="1" applyBorder="1" applyAlignment="1">
      <alignment horizontal="right" vertical="center" wrapText="1" indent="1"/>
    </xf>
    <xf numFmtId="3" fontId="9" fillId="16" borderId="26" xfId="0" applyNumberFormat="1" applyFont="1" applyFill="1" applyBorder="1" applyAlignment="1">
      <alignment horizontal="right" vertical="center" wrapText="1" indent="1"/>
    </xf>
    <xf numFmtId="0" fontId="11" fillId="16" borderId="25" xfId="0" applyFont="1" applyFill="1" applyBorder="1" applyAlignment="1">
      <alignment horizontal="right" vertical="center" wrapText="1" indent="1"/>
    </xf>
    <xf numFmtId="0" fontId="11" fillId="16" borderId="27" xfId="0" applyFont="1" applyFill="1" applyBorder="1" applyAlignment="1">
      <alignment horizontal="right" vertical="center" wrapText="1" indent="1"/>
    </xf>
    <xf numFmtId="3" fontId="11" fillId="16" borderId="27" xfId="0" applyNumberFormat="1" applyFont="1" applyFill="1" applyBorder="1" applyAlignment="1">
      <alignment horizontal="right" vertical="center" wrapText="1" indent="1"/>
    </xf>
    <xf numFmtId="0" fontId="9" fillId="16" borderId="27" xfId="0" applyFont="1" applyFill="1" applyBorder="1" applyAlignment="1">
      <alignment horizontal="right" vertical="center" wrapText="1" indent="1"/>
    </xf>
    <xf numFmtId="3" fontId="9" fillId="16" borderId="27" xfId="0" applyNumberFormat="1" applyFont="1" applyFill="1" applyBorder="1" applyAlignment="1">
      <alignment horizontal="right" vertical="center" wrapText="1" indent="1"/>
    </xf>
    <xf numFmtId="3" fontId="9" fillId="16" borderId="24" xfId="0" applyNumberFormat="1" applyFont="1" applyFill="1" applyBorder="1" applyAlignment="1">
      <alignment horizontal="right" vertical="center" wrapText="1" indent="1"/>
    </xf>
    <xf numFmtId="220" fontId="5" fillId="16" borderId="27" xfId="0" applyNumberFormat="1" applyFont="1" applyFill="1" applyBorder="1" applyAlignment="1">
      <alignment horizontal="center" vertical="center" shrinkToFit="1"/>
    </xf>
    <xf numFmtId="0" fontId="9" fillId="16" borderId="32" xfId="0" applyFont="1" applyFill="1" applyBorder="1" applyAlignment="1">
      <alignment horizontal="center" vertical="center" wrapText="1" shrinkToFit="1"/>
    </xf>
    <xf numFmtId="0" fontId="9" fillId="16" borderId="32" xfId="0" applyFont="1" applyFill="1" applyBorder="1" applyAlignment="1">
      <alignment horizontal="center" vertical="center" shrinkToFit="1"/>
    </xf>
    <xf numFmtId="0" fontId="9" fillId="16" borderId="33" xfId="0" applyFont="1" applyFill="1" applyBorder="1" applyAlignment="1">
      <alignment horizontal="center" vertical="center" shrinkToFit="1"/>
    </xf>
    <xf numFmtId="0" fontId="2" fillId="16" borderId="29" xfId="0" applyFont="1" applyFill="1" applyBorder="1" applyAlignment="1">
      <alignment horizontal="center" vertical="center" shrinkToFit="1"/>
    </xf>
    <xf numFmtId="0" fontId="2" fillId="16" borderId="27" xfId="0" applyFont="1" applyFill="1" applyBorder="1" applyAlignment="1">
      <alignment horizontal="center" vertical="center" shrinkToFit="1"/>
    </xf>
    <xf numFmtId="0" fontId="2" fillId="16" borderId="30" xfId="0" applyFont="1" applyFill="1" applyBorder="1" applyAlignment="1">
      <alignment horizontal="center" vertical="center" shrinkToFit="1"/>
    </xf>
    <xf numFmtId="0" fontId="9" fillId="16" borderId="21" xfId="0" applyFont="1" applyFill="1" applyBorder="1" applyAlignment="1">
      <alignment horizontal="center" vertical="center" shrinkToFit="1"/>
    </xf>
    <xf numFmtId="0" fontId="9" fillId="16" borderId="28" xfId="0" applyFont="1" applyFill="1" applyBorder="1" applyAlignment="1">
      <alignment horizontal="center" vertical="center" shrinkToFit="1"/>
    </xf>
    <xf numFmtId="0" fontId="7" fillId="16" borderId="34" xfId="0" applyFont="1" applyFill="1" applyBorder="1" applyAlignment="1">
      <alignment horizontal="center" vertical="center" shrinkToFit="1"/>
    </xf>
    <xf numFmtId="0" fontId="43" fillId="16" borderId="0" xfId="0" applyFont="1" applyFill="1" applyAlignment="1">
      <alignment horizontal="center" vertical="center"/>
    </xf>
    <xf numFmtId="0" fontId="9" fillId="16" borderId="34" xfId="0" applyFont="1" applyFill="1" applyBorder="1" applyAlignment="1">
      <alignment horizontal="center" vertical="center" shrinkToFit="1"/>
    </xf>
    <xf numFmtId="0" fontId="9" fillId="16" borderId="21" xfId="0" applyFont="1" applyFill="1" applyBorder="1" applyAlignment="1">
      <alignment horizontal="center" vertical="center" wrapText="1" shrinkToFit="1"/>
    </xf>
    <xf numFmtId="0" fontId="9" fillId="16" borderId="22" xfId="0" applyFont="1" applyFill="1" applyBorder="1" applyAlignment="1">
      <alignment horizontal="center" vertical="center" shrinkToFit="1"/>
    </xf>
    <xf numFmtId="0" fontId="9" fillId="16" borderId="0" xfId="0" applyFont="1" applyFill="1" applyBorder="1" applyAlignment="1">
      <alignment horizontal="center" vertical="center" shrinkToFit="1"/>
    </xf>
    <xf numFmtId="0" fontId="9" fillId="16" borderId="17" xfId="0" applyFont="1" applyFill="1" applyBorder="1" applyAlignment="1">
      <alignment horizontal="center" vertical="center" shrinkToFit="1"/>
    </xf>
    <xf numFmtId="0" fontId="9" fillId="16" borderId="29" xfId="0" applyFont="1" applyFill="1" applyBorder="1" applyAlignment="1">
      <alignment horizontal="center" vertical="center" shrinkToFit="1"/>
    </xf>
    <xf numFmtId="0" fontId="9" fillId="16" borderId="27" xfId="0" applyFont="1" applyFill="1" applyBorder="1" applyAlignment="1">
      <alignment horizontal="center" vertical="center" shrinkToFit="1"/>
    </xf>
    <xf numFmtId="0" fontId="9" fillId="16" borderId="30" xfId="0" applyFont="1" applyFill="1" applyBorder="1" applyAlignment="1">
      <alignment horizontal="center" vertical="center" shrinkToFit="1"/>
    </xf>
    <xf numFmtId="0" fontId="9" fillId="16" borderId="28" xfId="0" applyFont="1" applyFill="1" applyBorder="1" applyAlignment="1" quotePrefix="1">
      <alignment horizontal="center" vertical="center" shrinkToFit="1"/>
    </xf>
    <xf numFmtId="0" fontId="9" fillId="16" borderId="34" xfId="0" applyFont="1" applyFill="1" applyBorder="1" applyAlignment="1" quotePrefix="1">
      <alignment horizontal="center" vertical="center" shrinkToFit="1"/>
    </xf>
    <xf numFmtId="0" fontId="9" fillId="16" borderId="29" xfId="0" applyFont="1" applyFill="1" applyBorder="1" applyAlignment="1" quotePrefix="1">
      <alignment horizontal="center" vertical="center" shrinkToFit="1"/>
    </xf>
    <xf numFmtId="0" fontId="9" fillId="16" borderId="27" xfId="0" applyFont="1" applyFill="1" applyBorder="1" applyAlignment="1" quotePrefix="1">
      <alignment horizontal="center" vertical="center" shrinkToFit="1"/>
    </xf>
    <xf numFmtId="0" fontId="9" fillId="16" borderId="30" xfId="0" applyFont="1" applyFill="1" applyBorder="1" applyAlignment="1" quotePrefix="1">
      <alignment horizontal="center" vertical="center" shrinkToFit="1"/>
    </xf>
    <xf numFmtId="0" fontId="9" fillId="16" borderId="21" xfId="0" applyFont="1" applyFill="1" applyBorder="1" applyAlignment="1" quotePrefix="1">
      <alignment horizontal="center" vertical="center" shrinkToFit="1"/>
    </xf>
    <xf numFmtId="0" fontId="7" fillId="16" borderId="29" xfId="0" applyFont="1" applyFill="1" applyBorder="1" applyAlignment="1">
      <alignment horizontal="center" vertical="center" shrinkToFit="1"/>
    </xf>
    <xf numFmtId="0" fontId="7" fillId="16" borderId="30" xfId="0" applyFont="1" applyFill="1" applyBorder="1" applyAlignment="1">
      <alignment horizontal="center" vertical="center" shrinkToFit="1"/>
    </xf>
    <xf numFmtId="0" fontId="7" fillId="16" borderId="22" xfId="0" applyFont="1" applyFill="1" applyBorder="1" applyAlignment="1">
      <alignment horizontal="center" vertical="top" shrinkToFit="1"/>
    </xf>
    <xf numFmtId="0" fontId="7" fillId="16" borderId="0" xfId="0" applyFont="1" applyFill="1" applyBorder="1" applyAlignment="1">
      <alignment horizontal="center" vertical="top" shrinkToFit="1"/>
    </xf>
    <xf numFmtId="0" fontId="7" fillId="16" borderId="17" xfId="0" applyFont="1" applyFill="1" applyBorder="1" applyAlignment="1">
      <alignment horizontal="center" vertical="top" shrinkToFit="1"/>
    </xf>
    <xf numFmtId="0" fontId="7" fillId="16" borderId="29" xfId="0" applyFont="1" applyFill="1" applyBorder="1" applyAlignment="1">
      <alignment horizontal="center" vertical="top" shrinkToFit="1"/>
    </xf>
    <xf numFmtId="0" fontId="7" fillId="16" borderId="27" xfId="0" applyFont="1" applyFill="1" applyBorder="1" applyAlignment="1">
      <alignment horizontal="center" vertical="top" shrinkToFit="1"/>
    </xf>
    <xf numFmtId="0" fontId="7" fillId="16" borderId="30" xfId="0" applyFont="1" applyFill="1" applyBorder="1" applyAlignment="1">
      <alignment horizontal="center" vertical="top" shrinkToFit="1"/>
    </xf>
    <xf numFmtId="188" fontId="7" fillId="16" borderId="0" xfId="0" applyNumberFormat="1" applyFont="1" applyFill="1" applyBorder="1" applyAlignment="1">
      <alignment horizontal="center" vertical="center" wrapText="1"/>
    </xf>
    <xf numFmtId="0" fontId="7" fillId="16" borderId="22" xfId="0" applyFont="1" applyFill="1" applyBorder="1" applyAlignment="1">
      <alignment horizontal="center" vertical="center" shrinkToFit="1"/>
    </xf>
    <xf numFmtId="0" fontId="7" fillId="16" borderId="17" xfId="0" applyFont="1" applyFill="1" applyBorder="1" applyAlignment="1">
      <alignment horizontal="center" vertical="center" shrinkToFit="1"/>
    </xf>
    <xf numFmtId="0" fontId="54" fillId="16" borderId="21" xfId="0" applyFont="1" applyFill="1" applyBorder="1" applyAlignment="1">
      <alignment horizontal="center" vertical="center" wrapText="1" shrinkToFit="1"/>
    </xf>
    <xf numFmtId="0" fontId="54" fillId="16" borderId="28" xfId="0" applyFont="1" applyFill="1" applyBorder="1" applyAlignment="1">
      <alignment horizontal="center" vertical="center" shrinkToFit="1"/>
    </xf>
    <xf numFmtId="0" fontId="54" fillId="16" borderId="34" xfId="0" applyFont="1" applyFill="1" applyBorder="1" applyAlignment="1">
      <alignment horizontal="center" vertical="center" shrinkToFit="1"/>
    </xf>
    <xf numFmtId="0" fontId="54" fillId="16" borderId="22" xfId="0" applyFont="1" applyFill="1" applyBorder="1" applyAlignment="1">
      <alignment horizontal="center" vertical="center" shrinkToFit="1"/>
    </xf>
    <xf numFmtId="0" fontId="54" fillId="16" borderId="0" xfId="0" applyFont="1" applyFill="1" applyBorder="1" applyAlignment="1">
      <alignment horizontal="center" vertical="center" shrinkToFit="1"/>
    </xf>
    <xf numFmtId="0" fontId="54" fillId="16" borderId="17" xfId="0" applyFont="1" applyFill="1" applyBorder="1" applyAlignment="1">
      <alignment horizontal="center" vertical="center" shrinkToFit="1"/>
    </xf>
    <xf numFmtId="0" fontId="54" fillId="16" borderId="29" xfId="0" applyFont="1" applyFill="1" applyBorder="1" applyAlignment="1">
      <alignment horizontal="center" vertical="center" shrinkToFit="1"/>
    </xf>
    <xf numFmtId="0" fontId="54" fillId="16" borderId="27" xfId="0" applyFont="1" applyFill="1" applyBorder="1" applyAlignment="1">
      <alignment horizontal="center" vertical="center" shrinkToFit="1"/>
    </xf>
    <xf numFmtId="0" fontId="54" fillId="16" borderId="30" xfId="0" applyFont="1" applyFill="1" applyBorder="1" applyAlignment="1">
      <alignment horizontal="center" vertical="center" shrinkToFit="1"/>
    </xf>
    <xf numFmtId="0" fontId="54" fillId="16" borderId="28" xfId="0" applyFont="1" applyFill="1" applyBorder="1" applyAlignment="1" quotePrefix="1">
      <alignment horizontal="center" vertical="center" shrinkToFit="1"/>
    </xf>
    <xf numFmtId="0" fontId="54" fillId="16" borderId="34" xfId="0" applyFont="1" applyFill="1" applyBorder="1" applyAlignment="1" quotePrefix="1">
      <alignment horizontal="center" vertical="center" shrinkToFit="1"/>
    </xf>
    <xf numFmtId="0" fontId="54" fillId="16" borderId="29" xfId="0" applyFont="1" applyFill="1" applyBorder="1" applyAlignment="1" quotePrefix="1">
      <alignment horizontal="center" vertical="center" shrinkToFit="1"/>
    </xf>
    <xf numFmtId="0" fontId="54" fillId="16" borderId="27" xfId="0" applyFont="1" applyFill="1" applyBorder="1" applyAlignment="1" quotePrefix="1">
      <alignment horizontal="center" vertical="center" shrinkToFit="1"/>
    </xf>
    <xf numFmtId="0" fontId="54" fillId="16" borderId="30" xfId="0" applyFont="1" applyFill="1" applyBorder="1" applyAlignment="1" quotePrefix="1">
      <alignment horizontal="center" vertical="center" shrinkToFit="1"/>
    </xf>
    <xf numFmtId="0" fontId="54" fillId="16" borderId="34" xfId="0" applyFont="1" applyFill="1" applyBorder="1" applyAlignment="1">
      <alignment horizontal="center" vertical="center" wrapText="1" shrinkToFit="1"/>
    </xf>
    <xf numFmtId="0" fontId="54" fillId="16" borderId="22" xfId="0" applyFont="1" applyFill="1" applyBorder="1" applyAlignment="1">
      <alignment horizontal="center" vertical="center" wrapText="1" shrinkToFit="1"/>
    </xf>
    <xf numFmtId="0" fontId="54" fillId="16" borderId="17" xfId="0" applyFont="1" applyFill="1" applyBorder="1" applyAlignment="1">
      <alignment horizontal="center" vertical="center" wrapText="1" shrinkToFit="1"/>
    </xf>
    <xf numFmtId="188" fontId="7" fillId="16" borderId="0" xfId="149" applyNumberFormat="1" applyFont="1" applyFill="1" applyBorder="1" applyAlignment="1">
      <alignment horizontal="center" vertical="center"/>
      <protection/>
    </xf>
    <xf numFmtId="0" fontId="4" fillId="16" borderId="22" xfId="0" applyFont="1" applyFill="1" applyBorder="1" applyAlignment="1">
      <alignment horizontal="center" vertical="center" shrinkToFit="1"/>
    </xf>
    <xf numFmtId="0" fontId="4" fillId="16" borderId="0" xfId="0" applyFont="1" applyFill="1" applyBorder="1" applyAlignment="1">
      <alignment horizontal="center" vertical="center" shrinkToFit="1"/>
    </xf>
    <xf numFmtId="0" fontId="2" fillId="16" borderId="0" xfId="0" applyFont="1" applyFill="1" applyBorder="1" applyAlignment="1">
      <alignment horizontal="center" vertical="center" shrinkToFit="1"/>
    </xf>
    <xf numFmtId="0" fontId="2" fillId="16" borderId="17" xfId="0" applyFont="1" applyFill="1" applyBorder="1" applyAlignment="1">
      <alignment horizontal="center" vertical="center" shrinkToFit="1"/>
    </xf>
    <xf numFmtId="0" fontId="2" fillId="16" borderId="22" xfId="0" applyFont="1" applyFill="1" applyBorder="1" applyAlignment="1">
      <alignment horizontal="center" vertical="center" shrinkToFit="1"/>
    </xf>
    <xf numFmtId="188" fontId="2" fillId="16" borderId="0" xfId="0" applyNumberFormat="1" applyFont="1" applyFill="1" applyBorder="1" applyAlignment="1">
      <alignment horizontal="center" vertical="center" wrapText="1"/>
    </xf>
    <xf numFmtId="0" fontId="54" fillId="16" borderId="21" xfId="0" applyFont="1" applyFill="1" applyBorder="1" applyAlignment="1" quotePrefix="1">
      <alignment horizontal="center" vertical="center" shrinkToFit="1"/>
    </xf>
    <xf numFmtId="0" fontId="54" fillId="16" borderId="21" xfId="0" applyFont="1" applyFill="1" applyBorder="1" applyAlignment="1">
      <alignment horizontal="center" vertical="center" shrinkToFit="1"/>
    </xf>
    <xf numFmtId="0" fontId="2" fillId="16" borderId="34" xfId="0" applyFont="1" applyFill="1" applyBorder="1" applyAlignment="1">
      <alignment horizontal="center" vertical="center" shrinkToFit="1"/>
    </xf>
    <xf numFmtId="0" fontId="54" fillId="0" borderId="2" xfId="0" applyFont="1" applyFill="1" applyBorder="1" applyAlignment="1">
      <alignment horizontal="center" vertical="center" shrinkToFit="1"/>
    </xf>
    <xf numFmtId="0" fontId="54" fillId="0" borderId="39" xfId="0" applyFont="1" applyFill="1" applyBorder="1" applyAlignment="1">
      <alignment horizontal="center" vertical="center" shrinkToFit="1"/>
    </xf>
    <xf numFmtId="0" fontId="54" fillId="16" borderId="17" xfId="0" applyFont="1" applyFill="1" applyBorder="1" applyAlignment="1" quotePrefix="1">
      <alignment horizontal="center" vertical="center" shrinkToFit="1"/>
    </xf>
    <xf numFmtId="187" fontId="52" fillId="16" borderId="27" xfId="0" applyNumberFormat="1" applyFont="1" applyFill="1" applyBorder="1" applyAlignment="1">
      <alignment horizontal="center" vertical="center" wrapText="1"/>
    </xf>
    <xf numFmtId="188" fontId="52" fillId="16" borderId="27" xfId="0" applyNumberFormat="1" applyFont="1" applyFill="1" applyBorder="1" applyAlignment="1">
      <alignment horizontal="center" vertical="center" wrapText="1"/>
    </xf>
    <xf numFmtId="188" fontId="52" fillId="16" borderId="30" xfId="0" applyNumberFormat="1" applyFont="1" applyFill="1" applyBorder="1" applyAlignment="1">
      <alignment horizontal="center" vertical="center" wrapText="1"/>
    </xf>
    <xf numFmtId="188" fontId="7" fillId="16" borderId="17" xfId="0" applyNumberFormat="1" applyFont="1" applyFill="1" applyBorder="1" applyAlignment="1">
      <alignment horizontal="center" vertical="center" wrapText="1"/>
    </xf>
    <xf numFmtId="0" fontId="45" fillId="16" borderId="34" xfId="0" applyFont="1" applyFill="1" applyBorder="1" applyAlignment="1">
      <alignment horizontal="center" vertical="center" shrinkToFit="1"/>
    </xf>
    <xf numFmtId="0" fontId="45" fillId="16" borderId="17" xfId="0" applyFont="1" applyFill="1" applyBorder="1" applyAlignment="1">
      <alignment horizontal="center" vertical="center" shrinkToFit="1"/>
    </xf>
    <xf numFmtId="0" fontId="45" fillId="16" borderId="30" xfId="0" applyFont="1" applyFill="1" applyBorder="1" applyAlignment="1">
      <alignment horizontal="center" vertical="center" shrinkToFit="1"/>
    </xf>
    <xf numFmtId="0" fontId="4" fillId="16" borderId="34" xfId="0" applyFont="1" applyFill="1" applyBorder="1" applyAlignment="1">
      <alignment horizontal="center" vertical="center" shrinkToFit="1"/>
    </xf>
    <xf numFmtId="0" fontId="4" fillId="16" borderId="17" xfId="0" applyFont="1" applyFill="1" applyBorder="1" applyAlignment="1">
      <alignment horizontal="center" vertical="center" shrinkToFit="1"/>
    </xf>
    <xf numFmtId="0" fontId="4" fillId="16" borderId="30" xfId="0" applyFont="1" applyFill="1" applyBorder="1" applyAlignment="1">
      <alignment horizontal="center" vertical="center" shrinkToFit="1"/>
    </xf>
    <xf numFmtId="0" fontId="7" fillId="16" borderId="21" xfId="0" applyFont="1" applyFill="1" applyBorder="1" applyAlignment="1">
      <alignment horizontal="center" vertical="center" shrinkToFit="1"/>
    </xf>
    <xf numFmtId="0" fontId="2" fillId="16" borderId="21" xfId="0" applyFont="1" applyFill="1" applyBorder="1" applyAlignment="1">
      <alignment horizontal="center" vertical="center" shrinkToFit="1"/>
    </xf>
    <xf numFmtId="188" fontId="2" fillId="16" borderId="17" xfId="0" applyNumberFormat="1" applyFont="1" applyFill="1" applyBorder="1" applyAlignment="1">
      <alignment horizontal="center" vertical="center" wrapText="1"/>
    </xf>
    <xf numFmtId="0" fontId="2" fillId="0" borderId="0" xfId="147" applyNumberFormat="1" applyFont="1" applyFill="1" applyBorder="1" applyAlignment="1">
      <alignment horizontal="center" vertical="center" shrinkToFit="1"/>
      <protection/>
    </xf>
    <xf numFmtId="176" fontId="2" fillId="0" borderId="22" xfId="147" applyNumberFormat="1" applyFont="1" applyFill="1" applyBorder="1" applyAlignment="1">
      <alignment horizontal="center" vertical="center" shrinkToFit="1"/>
      <protection/>
    </xf>
    <xf numFmtId="176" fontId="2" fillId="0" borderId="0" xfId="147" applyNumberFormat="1" applyFont="1" applyFill="1" applyBorder="1" applyAlignment="1">
      <alignment horizontal="center" vertical="center" shrinkToFit="1"/>
      <protection/>
    </xf>
    <xf numFmtId="201" fontId="2" fillId="0" borderId="0" xfId="147" applyNumberFormat="1" applyFont="1" applyFill="1" applyBorder="1" applyAlignment="1">
      <alignment horizontal="center" vertical="center"/>
      <protection/>
    </xf>
    <xf numFmtId="201" fontId="7" fillId="0" borderId="0" xfId="147" applyNumberFormat="1" applyFont="1" applyFill="1" applyBorder="1" applyAlignment="1">
      <alignment horizontal="center" vertical="center"/>
      <protection/>
    </xf>
    <xf numFmtId="188" fontId="7" fillId="0" borderId="0" xfId="147" applyNumberFormat="1" applyFont="1" applyFill="1" applyBorder="1" applyAlignment="1">
      <alignment horizontal="center" vertical="center" shrinkToFit="1"/>
      <protection/>
    </xf>
    <xf numFmtId="201" fontId="7" fillId="0" borderId="0" xfId="147" applyNumberFormat="1" applyFont="1" applyFill="1" applyBorder="1" applyAlignment="1">
      <alignment horizontal="center" vertical="center" shrinkToFit="1"/>
      <protection/>
    </xf>
    <xf numFmtId="201" fontId="7" fillId="0" borderId="17" xfId="147" applyNumberFormat="1" applyFont="1" applyFill="1" applyBorder="1" applyAlignment="1">
      <alignment horizontal="center" vertical="center" shrinkToFit="1"/>
      <protection/>
    </xf>
    <xf numFmtId="201" fontId="2" fillId="0" borderId="0" xfId="147" applyNumberFormat="1" applyFont="1" applyFill="1" applyBorder="1" applyAlignment="1">
      <alignment horizontal="center" vertical="center" shrinkToFit="1"/>
      <protection/>
    </xf>
    <xf numFmtId="201" fontId="2" fillId="0" borderId="27" xfId="147" applyNumberFormat="1" applyFont="1" applyFill="1" applyBorder="1" applyAlignment="1">
      <alignment horizontal="center" vertical="center" shrinkToFit="1"/>
      <protection/>
    </xf>
    <xf numFmtId="0" fontId="7" fillId="0" borderId="0" xfId="147" applyNumberFormat="1" applyFont="1" applyFill="1" applyBorder="1" applyAlignment="1">
      <alignment horizontal="center" vertical="center"/>
      <protection/>
    </xf>
    <xf numFmtId="188" fontId="2" fillId="0" borderId="27" xfId="147" applyNumberFormat="1" applyFont="1" applyFill="1" applyBorder="1" applyAlignment="1">
      <alignment horizontal="center" vertical="center" shrinkToFit="1"/>
      <protection/>
    </xf>
    <xf numFmtId="201" fontId="2" fillId="0" borderId="27" xfId="147" applyNumberFormat="1" applyFont="1" applyFill="1" applyBorder="1" applyAlignment="1">
      <alignment horizontal="center" vertical="center"/>
      <protection/>
    </xf>
    <xf numFmtId="188" fontId="7" fillId="0" borderId="0" xfId="147" applyNumberFormat="1" applyFont="1" applyFill="1" applyBorder="1" applyAlignment="1">
      <alignment horizontal="center" vertical="center"/>
      <protection/>
    </xf>
    <xf numFmtId="176" fontId="7" fillId="0" borderId="22" xfId="147" applyNumberFormat="1" applyFont="1" applyFill="1" applyBorder="1" applyAlignment="1">
      <alignment horizontal="center" vertical="center" shrinkToFit="1"/>
      <protection/>
    </xf>
    <xf numFmtId="176" fontId="7" fillId="0" borderId="0" xfId="147" applyNumberFormat="1" applyFont="1" applyFill="1" applyBorder="1" applyAlignment="1">
      <alignment horizontal="center" vertical="center" shrinkToFit="1"/>
      <protection/>
    </xf>
    <xf numFmtId="176" fontId="2" fillId="0" borderId="29" xfId="147" applyNumberFormat="1" applyFont="1" applyFill="1" applyBorder="1" applyAlignment="1">
      <alignment horizontal="center" vertical="center" shrinkToFit="1"/>
      <protection/>
    </xf>
    <xf numFmtId="176" fontId="2" fillId="0" borderId="27" xfId="147" applyNumberFormat="1" applyFont="1" applyFill="1" applyBorder="1" applyAlignment="1">
      <alignment horizontal="center" vertical="center" shrinkToFit="1"/>
      <protection/>
    </xf>
    <xf numFmtId="0" fontId="2" fillId="16" borderId="22" xfId="147" applyFont="1" applyFill="1" applyBorder="1" applyAlignment="1">
      <alignment horizontal="center" vertical="center" shrinkToFit="1"/>
      <protection/>
    </xf>
    <xf numFmtId="0" fontId="2" fillId="16" borderId="17" xfId="147" applyFont="1" applyFill="1" applyBorder="1" applyAlignment="1">
      <alignment horizontal="center" vertical="center" shrinkToFit="1"/>
      <protection/>
    </xf>
    <xf numFmtId="0" fontId="2" fillId="16" borderId="29" xfId="147" applyFont="1" applyFill="1" applyBorder="1" applyAlignment="1">
      <alignment horizontal="center" vertical="center" shrinkToFit="1"/>
      <protection/>
    </xf>
    <xf numFmtId="0" fontId="2" fillId="16" borderId="30" xfId="147" applyFont="1" applyFill="1" applyBorder="1" applyAlignment="1">
      <alignment horizontal="center" vertical="center" shrinkToFit="1"/>
      <protection/>
    </xf>
    <xf numFmtId="188" fontId="2" fillId="0" borderId="0" xfId="147" applyNumberFormat="1" applyFont="1" applyFill="1" applyBorder="1" applyAlignment="1">
      <alignment horizontal="center" vertical="center" shrinkToFit="1"/>
      <protection/>
    </xf>
    <xf numFmtId="0" fontId="3" fillId="16" borderId="0" xfId="147" applyFont="1" applyFill="1" applyAlignment="1">
      <alignment horizontal="center" vertical="center"/>
      <protection/>
    </xf>
    <xf numFmtId="0" fontId="2" fillId="16" borderId="22" xfId="147" applyFont="1" applyFill="1" applyBorder="1" applyAlignment="1">
      <alignment horizontal="center" vertical="center" wrapText="1" shrinkToFit="1"/>
      <protection/>
    </xf>
    <xf numFmtId="0" fontId="2" fillId="0" borderId="29" xfId="147" applyBorder="1" applyAlignment="1">
      <alignment vertical="center" shrinkToFit="1"/>
      <protection/>
    </xf>
    <xf numFmtId="0" fontId="2" fillId="0" borderId="30" xfId="147" applyBorder="1" applyAlignment="1">
      <alignment vertical="center" shrinkToFit="1"/>
      <protection/>
    </xf>
    <xf numFmtId="0" fontId="54" fillId="16" borderId="21" xfId="147" applyFont="1" applyFill="1" applyBorder="1" applyAlignment="1">
      <alignment horizontal="center" vertical="center" shrinkToFit="1"/>
      <protection/>
    </xf>
    <xf numFmtId="0" fontId="2" fillId="16" borderId="34" xfId="147" applyFont="1" applyFill="1" applyBorder="1" applyAlignment="1">
      <alignment horizontal="center" vertical="center" shrinkToFit="1"/>
      <protection/>
    </xf>
    <xf numFmtId="0" fontId="4" fillId="16" borderId="34" xfId="147" applyFont="1" applyFill="1" applyBorder="1" applyAlignment="1">
      <alignment horizontal="center" vertical="center" shrinkToFit="1"/>
      <protection/>
    </xf>
    <xf numFmtId="0" fontId="2" fillId="16" borderId="0" xfId="147" applyFont="1" applyFill="1" applyBorder="1" applyAlignment="1" quotePrefix="1">
      <alignment vertical="center"/>
      <protection/>
    </xf>
    <xf numFmtId="0" fontId="2" fillId="0" borderId="0" xfId="147" applyBorder="1" applyAlignment="1">
      <alignment vertical="center"/>
      <protection/>
    </xf>
    <xf numFmtId="0" fontId="2" fillId="16" borderId="29" xfId="147" applyFont="1" applyFill="1" applyBorder="1" applyAlignment="1">
      <alignment horizontal="center" vertical="center"/>
      <protection/>
    </xf>
    <xf numFmtId="0" fontId="2" fillId="16" borderId="30" xfId="147" applyFont="1" applyFill="1" applyBorder="1" applyAlignment="1">
      <alignment horizontal="center" vertical="center"/>
      <protection/>
    </xf>
    <xf numFmtId="0" fontId="2" fillId="16" borderId="22" xfId="147" applyFont="1" applyFill="1" applyBorder="1" applyAlignment="1">
      <alignment horizontal="center" vertical="center"/>
      <protection/>
    </xf>
    <xf numFmtId="0" fontId="2" fillId="16" borderId="17" xfId="147" applyFont="1" applyFill="1" applyBorder="1" applyAlignment="1">
      <alignment horizontal="center" vertical="center"/>
      <protection/>
    </xf>
    <xf numFmtId="0" fontId="2" fillId="16" borderId="21" xfId="147" applyFont="1" applyFill="1" applyBorder="1" applyAlignment="1">
      <alignment horizontal="center" vertical="center"/>
      <protection/>
    </xf>
    <xf numFmtId="0" fontId="2" fillId="0" borderId="22" xfId="147" applyBorder="1" applyAlignment="1">
      <alignment vertical="center"/>
      <protection/>
    </xf>
    <xf numFmtId="0" fontId="2" fillId="0" borderId="29" xfId="147" applyBorder="1" applyAlignment="1">
      <alignment vertical="center"/>
      <protection/>
    </xf>
    <xf numFmtId="0" fontId="7" fillId="0" borderId="17" xfId="147" applyNumberFormat="1" applyFont="1" applyFill="1" applyBorder="1" applyAlignment="1">
      <alignment horizontal="center" vertical="center"/>
      <protection/>
    </xf>
    <xf numFmtId="0" fontId="2" fillId="16" borderId="27" xfId="147" applyFont="1" applyFill="1" applyBorder="1" applyAlignment="1">
      <alignment horizontal="center" vertical="center"/>
      <protection/>
    </xf>
    <xf numFmtId="0" fontId="2" fillId="16" borderId="0" xfId="147" applyFont="1" applyFill="1" applyBorder="1" applyAlignment="1">
      <alignment horizontal="center" vertical="center" shrinkToFit="1"/>
      <protection/>
    </xf>
    <xf numFmtId="0" fontId="54" fillId="16" borderId="21" xfId="147" applyFont="1" applyFill="1" applyBorder="1" applyAlignment="1">
      <alignment horizontal="center" vertical="center"/>
      <protection/>
    </xf>
    <xf numFmtId="0" fontId="2" fillId="16" borderId="34" xfId="147" applyFont="1" applyFill="1" applyBorder="1" applyAlignment="1">
      <alignment horizontal="center" vertical="center"/>
      <protection/>
    </xf>
    <xf numFmtId="0" fontId="2" fillId="16" borderId="28" xfId="147" applyFont="1" applyFill="1" applyBorder="1" applyAlignment="1">
      <alignment horizontal="center" vertical="center"/>
      <protection/>
    </xf>
    <xf numFmtId="0" fontId="2" fillId="16" borderId="22" xfId="147" applyFont="1" applyFill="1" applyBorder="1" applyAlignment="1" quotePrefix="1">
      <alignment horizontal="center" vertical="center"/>
      <protection/>
    </xf>
    <xf numFmtId="0" fontId="2" fillId="16" borderId="17" xfId="147" applyFont="1" applyFill="1" applyBorder="1" applyAlignment="1" quotePrefix="1">
      <alignment horizontal="center" vertical="center"/>
      <protection/>
    </xf>
    <xf numFmtId="0" fontId="2" fillId="16" borderId="0" xfId="147" applyFont="1" applyFill="1" applyBorder="1" applyAlignment="1" quotePrefix="1">
      <alignment horizontal="center" vertical="center"/>
      <protection/>
    </xf>
    <xf numFmtId="0" fontId="2" fillId="0" borderId="28" xfId="147" applyBorder="1" applyAlignment="1">
      <alignment vertical="center"/>
      <protection/>
    </xf>
    <xf numFmtId="0" fontId="2" fillId="0" borderId="34" xfId="147" applyBorder="1" applyAlignment="1">
      <alignment vertical="center"/>
      <protection/>
    </xf>
    <xf numFmtId="0" fontId="2" fillId="0" borderId="27" xfId="147" applyBorder="1" applyAlignment="1">
      <alignment vertical="center"/>
      <protection/>
    </xf>
    <xf numFmtId="0" fontId="2" fillId="0" borderId="30" xfId="147" applyBorder="1" applyAlignment="1">
      <alignment vertical="center"/>
      <protection/>
    </xf>
    <xf numFmtId="0" fontId="54" fillId="16" borderId="21" xfId="147" applyFont="1" applyFill="1" applyBorder="1" applyAlignment="1">
      <alignment horizontal="center" vertical="center" wrapText="1"/>
      <protection/>
    </xf>
    <xf numFmtId="0" fontId="2" fillId="16" borderId="22" xfId="147" applyFont="1" applyFill="1" applyBorder="1" applyAlignment="1">
      <alignment vertical="center" shrinkToFit="1"/>
      <protection/>
    </xf>
    <xf numFmtId="0" fontId="2" fillId="16" borderId="17" xfId="147" applyFont="1" applyFill="1" applyBorder="1" applyAlignment="1">
      <alignment vertical="center" shrinkToFit="1"/>
      <protection/>
    </xf>
    <xf numFmtId="0" fontId="2" fillId="16" borderId="29" xfId="147" applyFont="1" applyFill="1" applyBorder="1" applyAlignment="1">
      <alignment vertical="center" shrinkToFit="1"/>
      <protection/>
    </xf>
    <xf numFmtId="0" fontId="2" fillId="16" borderId="30" xfId="147" applyFont="1" applyFill="1" applyBorder="1" applyAlignment="1">
      <alignment vertical="center" shrinkToFit="1"/>
      <protection/>
    </xf>
    <xf numFmtId="0" fontId="2" fillId="16" borderId="29" xfId="147" applyFont="1" applyFill="1" applyBorder="1" applyAlignment="1" quotePrefix="1">
      <alignment horizontal="center" vertical="center" shrinkToFit="1"/>
      <protection/>
    </xf>
    <xf numFmtId="0" fontId="2" fillId="16" borderId="30" xfId="147" applyFont="1" applyFill="1" applyBorder="1" applyAlignment="1" quotePrefix="1">
      <alignment horizontal="center" vertical="center" shrinkToFit="1"/>
      <protection/>
    </xf>
    <xf numFmtId="201" fontId="2" fillId="0" borderId="30" xfId="147" applyNumberFormat="1" applyFont="1" applyFill="1" applyBorder="1" applyAlignment="1">
      <alignment horizontal="center" vertical="center" shrinkToFit="1"/>
      <protection/>
    </xf>
    <xf numFmtId="0" fontId="2" fillId="0" borderId="0" xfId="147" applyFill="1" applyAlignment="1">
      <alignment horizontal="center" vertical="center"/>
      <protection/>
    </xf>
    <xf numFmtId="0" fontId="2" fillId="0" borderId="17" xfId="147" applyFill="1" applyBorder="1" applyAlignment="1">
      <alignment horizontal="center" vertical="center"/>
      <protection/>
    </xf>
    <xf numFmtId="0" fontId="2" fillId="0" borderId="28" xfId="147" applyBorder="1" applyAlignment="1">
      <alignment horizontal="center" vertical="center"/>
      <protection/>
    </xf>
    <xf numFmtId="0" fontId="2" fillId="0" borderId="29" xfId="147" applyBorder="1" applyAlignment="1">
      <alignment horizontal="center" vertical="center"/>
      <protection/>
    </xf>
    <xf numFmtId="0" fontId="2" fillId="0" borderId="27" xfId="147" applyBorder="1" applyAlignment="1">
      <alignment horizontal="center" vertical="center"/>
      <protection/>
    </xf>
    <xf numFmtId="0" fontId="4" fillId="16" borderId="22" xfId="147" applyFont="1" applyFill="1" applyBorder="1" applyAlignment="1">
      <alignment horizontal="center" vertical="center"/>
      <protection/>
    </xf>
    <xf numFmtId="0" fontId="2" fillId="0" borderId="17" xfId="147" applyBorder="1" applyAlignment="1">
      <alignment horizontal="center" vertical="center"/>
      <protection/>
    </xf>
    <xf numFmtId="0" fontId="4" fillId="16" borderId="0" xfId="147" applyFont="1" applyFill="1" applyBorder="1" applyAlignment="1">
      <alignment horizontal="center" vertical="center"/>
      <protection/>
    </xf>
    <xf numFmtId="0" fontId="4" fillId="0" borderId="22" xfId="147" applyFont="1" applyBorder="1" applyAlignment="1">
      <alignment horizontal="center" vertical="center"/>
      <protection/>
    </xf>
    <xf numFmtId="0" fontId="54" fillId="16" borderId="34" xfId="147" applyFont="1" applyFill="1" applyBorder="1" applyAlignment="1">
      <alignment horizontal="center" vertical="center"/>
      <protection/>
    </xf>
    <xf numFmtId="0" fontId="7" fillId="16" borderId="28" xfId="0" applyFont="1" applyFill="1" applyBorder="1" applyAlignment="1">
      <alignment horizontal="center" vertical="center" shrinkToFit="1"/>
    </xf>
    <xf numFmtId="0" fontId="7" fillId="16" borderId="27" xfId="0" applyFont="1" applyFill="1" applyBorder="1" applyAlignment="1">
      <alignment horizontal="center" vertical="center" shrinkToFit="1"/>
    </xf>
    <xf numFmtId="0" fontId="45" fillId="16" borderId="51" xfId="0" applyFont="1" applyFill="1" applyBorder="1" applyAlignment="1">
      <alignment horizontal="center" vertical="center"/>
    </xf>
    <xf numFmtId="0" fontId="7" fillId="16" borderId="2" xfId="0" applyFont="1" applyFill="1" applyBorder="1" applyAlignment="1">
      <alignment horizontal="center" vertical="center"/>
    </xf>
    <xf numFmtId="0" fontId="7" fillId="16" borderId="39" xfId="0" applyFont="1" applyFill="1" applyBorder="1" applyAlignment="1">
      <alignment horizontal="center" vertical="center"/>
    </xf>
    <xf numFmtId="0" fontId="45" fillId="16" borderId="34" xfId="0" applyFont="1" applyFill="1" applyBorder="1" applyAlignment="1">
      <alignment horizontal="center" vertical="center"/>
    </xf>
    <xf numFmtId="0" fontId="45" fillId="16" borderId="17" xfId="0" applyFont="1" applyFill="1" applyBorder="1" applyAlignment="1">
      <alignment horizontal="center" vertical="center"/>
    </xf>
    <xf numFmtId="0" fontId="45" fillId="16" borderId="30" xfId="0" applyFont="1" applyFill="1" applyBorder="1" applyAlignment="1">
      <alignment horizontal="center" vertical="center"/>
    </xf>
    <xf numFmtId="0" fontId="7" fillId="16" borderId="21" xfId="0" applyFont="1" applyFill="1" applyBorder="1" applyAlignment="1">
      <alignment horizontal="center" vertical="center"/>
    </xf>
    <xf numFmtId="0" fontId="7" fillId="16" borderId="22" xfId="0" applyFont="1" applyFill="1" applyBorder="1" applyAlignment="1">
      <alignment horizontal="center" vertical="center"/>
    </xf>
    <xf numFmtId="0" fontId="7" fillId="16" borderId="29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 wrapText="1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wrapText="1" shrinkToFit="1"/>
    </xf>
    <xf numFmtId="0" fontId="7" fillId="0" borderId="32" xfId="0" applyFont="1" applyFill="1" applyBorder="1" applyAlignment="1">
      <alignment horizontal="center" vertical="center" wrapText="1" shrinkToFit="1"/>
    </xf>
    <xf numFmtId="0" fontId="7" fillId="0" borderId="33" xfId="0" applyFont="1" applyFill="1" applyBorder="1" applyAlignment="1">
      <alignment horizontal="center" vertical="center" wrapText="1" shrinkToFit="1"/>
    </xf>
    <xf numFmtId="0" fontId="0" fillId="0" borderId="32" xfId="0" applyBorder="1" applyAlignment="1">
      <alignment shrinkToFit="1"/>
    </xf>
    <xf numFmtId="0" fontId="0" fillId="0" borderId="33" xfId="0" applyBorder="1" applyAlignment="1">
      <alignment shrinkToFit="1"/>
    </xf>
    <xf numFmtId="0" fontId="43" fillId="0" borderId="0" xfId="0" applyFont="1" applyFill="1" applyAlignment="1" quotePrefix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16" borderId="32" xfId="0" applyFont="1" applyFill="1" applyBorder="1" applyAlignment="1">
      <alignment horizontal="center" vertical="center" wrapText="1" shrinkToFit="1"/>
    </xf>
    <xf numFmtId="0" fontId="9" fillId="16" borderId="33" xfId="0" applyFont="1" applyFill="1" applyBorder="1" applyAlignment="1">
      <alignment horizontal="center" vertical="center" wrapText="1" shrinkToFit="1"/>
    </xf>
    <xf numFmtId="0" fontId="45" fillId="16" borderId="32" xfId="0" applyFont="1" applyFill="1" applyBorder="1" applyAlignment="1">
      <alignment horizontal="center" vertical="center" wrapText="1" shrinkToFit="1"/>
    </xf>
    <xf numFmtId="0" fontId="45" fillId="16" borderId="32" xfId="0" applyFont="1" applyFill="1" applyBorder="1" applyAlignment="1">
      <alignment horizontal="center" vertical="center" shrinkToFit="1"/>
    </xf>
    <xf numFmtId="0" fontId="45" fillId="16" borderId="33" xfId="0" applyFont="1" applyFill="1" applyBorder="1" applyAlignment="1">
      <alignment horizontal="center" vertical="center" shrinkToFit="1"/>
    </xf>
    <xf numFmtId="0" fontId="9" fillId="16" borderId="31" xfId="0" applyFont="1" applyFill="1" applyBorder="1" applyAlignment="1">
      <alignment horizontal="center" vertical="center" wrapText="1" shrinkToFit="1"/>
    </xf>
    <xf numFmtId="0" fontId="43" fillId="16" borderId="0" xfId="0" applyFont="1" applyFill="1" applyAlignment="1" quotePrefix="1">
      <alignment horizontal="center" vertical="center"/>
    </xf>
    <xf numFmtId="0" fontId="72" fillId="0" borderId="27" xfId="0" applyFont="1" applyFill="1" applyBorder="1" applyAlignment="1">
      <alignment horizontal="center" vertical="center"/>
    </xf>
    <xf numFmtId="0" fontId="9" fillId="16" borderId="31" xfId="0" applyFont="1" applyFill="1" applyBorder="1" applyAlignment="1">
      <alignment horizontal="center" vertical="center"/>
    </xf>
    <xf numFmtId="0" fontId="7" fillId="16" borderId="31" xfId="0" applyFont="1" applyFill="1" applyBorder="1" applyAlignment="1">
      <alignment horizontal="center" vertical="center"/>
    </xf>
    <xf numFmtId="0" fontId="9" fillId="16" borderId="22" xfId="0" applyFont="1" applyFill="1" applyBorder="1" applyAlignment="1">
      <alignment horizontal="center" vertical="center"/>
    </xf>
    <xf numFmtId="0" fontId="9" fillId="16" borderId="0" xfId="0" applyFont="1" applyFill="1" applyBorder="1" applyAlignment="1">
      <alignment horizontal="center" vertical="center"/>
    </xf>
    <xf numFmtId="0" fontId="9" fillId="16" borderId="17" xfId="0" applyFont="1" applyFill="1" applyBorder="1" applyAlignment="1">
      <alignment horizontal="center" vertical="center"/>
    </xf>
    <xf numFmtId="0" fontId="9" fillId="16" borderId="32" xfId="0" applyFont="1" applyFill="1" applyBorder="1" applyAlignment="1">
      <alignment horizontal="center" vertical="center"/>
    </xf>
    <xf numFmtId="0" fontId="7" fillId="16" borderId="32" xfId="0" applyFont="1" applyFill="1" applyBorder="1" applyAlignment="1">
      <alignment horizontal="center" vertical="center"/>
    </xf>
    <xf numFmtId="0" fontId="45" fillId="16" borderId="32" xfId="0" applyFont="1" applyFill="1" applyBorder="1" applyAlignment="1">
      <alignment horizontal="center" vertical="center" wrapText="1"/>
    </xf>
    <xf numFmtId="0" fontId="45" fillId="16" borderId="32" xfId="0" applyFont="1" applyFill="1" applyBorder="1" applyAlignment="1">
      <alignment horizontal="center" vertical="center"/>
    </xf>
    <xf numFmtId="0" fontId="7" fillId="25" borderId="32" xfId="0" applyFont="1" applyFill="1" applyBorder="1" applyAlignment="1">
      <alignment horizontal="center" vertical="center" shrinkToFit="1"/>
    </xf>
    <xf numFmtId="0" fontId="45" fillId="16" borderId="39" xfId="0" applyFont="1" applyFill="1" applyBorder="1" applyAlignment="1">
      <alignment horizontal="center" vertical="center"/>
    </xf>
    <xf numFmtId="0" fontId="9" fillId="16" borderId="21" xfId="0" applyFont="1" applyFill="1" applyBorder="1" applyAlignment="1">
      <alignment horizontal="center" vertical="center"/>
    </xf>
    <xf numFmtId="0" fontId="9" fillId="16" borderId="28" xfId="0" applyFont="1" applyFill="1" applyBorder="1" applyAlignment="1">
      <alignment horizontal="center" vertical="center"/>
    </xf>
    <xf numFmtId="0" fontId="9" fillId="16" borderId="34" xfId="0" applyFont="1" applyFill="1" applyBorder="1" applyAlignment="1">
      <alignment horizontal="center" vertical="center"/>
    </xf>
    <xf numFmtId="0" fontId="4" fillId="16" borderId="32" xfId="0" applyFont="1" applyFill="1" applyBorder="1" applyAlignment="1">
      <alignment horizontal="center" vertical="center" wrapText="1" shrinkToFit="1"/>
    </xf>
    <xf numFmtId="0" fontId="4" fillId="16" borderId="32" xfId="0" applyFont="1" applyFill="1" applyBorder="1" applyAlignment="1">
      <alignment horizontal="center" vertical="center" shrinkToFit="1"/>
    </xf>
    <xf numFmtId="0" fontId="4" fillId="16" borderId="33" xfId="0" applyFont="1" applyFill="1" applyBorder="1" applyAlignment="1">
      <alignment horizontal="center" vertical="center" shrinkToFit="1"/>
    </xf>
    <xf numFmtId="0" fontId="54" fillId="16" borderId="0" xfId="0" applyFont="1" applyFill="1" applyBorder="1" applyAlignment="1">
      <alignment horizontal="left" vertical="center" wrapText="1"/>
    </xf>
    <xf numFmtId="0" fontId="9" fillId="16" borderId="0" xfId="0" applyFont="1" applyFill="1" applyBorder="1" applyAlignment="1">
      <alignment horizontal="left" vertical="center" wrapText="1"/>
    </xf>
    <xf numFmtId="0" fontId="9" fillId="16" borderId="0" xfId="0" applyFont="1" applyFill="1" applyAlignment="1">
      <alignment horizontal="left" vertical="center" wrapText="1"/>
    </xf>
    <xf numFmtId="0" fontId="43" fillId="16" borderId="0" xfId="0" applyFont="1" applyFill="1" applyAlignment="1">
      <alignment horizontal="center" vertical="center" shrinkToFit="1"/>
    </xf>
    <xf numFmtId="0" fontId="43" fillId="16" borderId="0" xfId="0" applyFont="1" applyFill="1" applyAlignment="1">
      <alignment horizontal="center" wrapText="1"/>
    </xf>
    <xf numFmtId="0" fontId="43" fillId="16" borderId="0" xfId="0" applyFont="1" applyFill="1" applyAlignment="1">
      <alignment horizontal="center"/>
    </xf>
    <xf numFmtId="0" fontId="6" fillId="16" borderId="36" xfId="0" applyFont="1" applyFill="1" applyBorder="1" applyAlignment="1">
      <alignment horizontal="center" vertical="center" wrapText="1"/>
    </xf>
    <xf numFmtId="0" fontId="7" fillId="16" borderId="52" xfId="0" applyFont="1" applyFill="1" applyBorder="1" applyAlignment="1">
      <alignment horizontal="center" vertical="center" wrapText="1"/>
    </xf>
    <xf numFmtId="0" fontId="7" fillId="16" borderId="53" xfId="0" applyFont="1" applyFill="1" applyBorder="1" applyAlignment="1">
      <alignment horizontal="center" vertical="center" wrapText="1"/>
    </xf>
    <xf numFmtId="0" fontId="42" fillId="16" borderId="0" xfId="0" applyFont="1" applyFill="1" applyAlignment="1">
      <alignment horizontal="center" vertical="center"/>
    </xf>
    <xf numFmtId="0" fontId="46" fillId="16" borderId="0" xfId="0" applyFont="1" applyFill="1" applyAlignment="1">
      <alignment horizontal="center" vertical="center"/>
    </xf>
    <xf numFmtId="0" fontId="9" fillId="16" borderId="35" xfId="0" applyFont="1" applyFill="1" applyBorder="1" applyAlignment="1">
      <alignment horizontal="center" vertical="center" wrapText="1"/>
    </xf>
    <xf numFmtId="0" fontId="9" fillId="16" borderId="26" xfId="0" applyFont="1" applyFill="1" applyBorder="1" applyAlignment="1">
      <alignment horizontal="center" vertical="center" wrapText="1"/>
    </xf>
    <xf numFmtId="0" fontId="41" fillId="16" borderId="50" xfId="0" applyFont="1" applyFill="1" applyBorder="1" applyAlignment="1">
      <alignment horizontal="center" vertical="center"/>
    </xf>
    <xf numFmtId="0" fontId="41" fillId="16" borderId="23" xfId="0" applyFont="1" applyFill="1" applyBorder="1" applyAlignment="1">
      <alignment horizontal="center" vertical="center"/>
    </xf>
    <xf numFmtId="0" fontId="9" fillId="16" borderId="36" xfId="0" applyFont="1" applyFill="1" applyBorder="1" applyAlignment="1">
      <alignment horizontal="center" vertical="center" wrapText="1"/>
    </xf>
    <xf numFmtId="0" fontId="9" fillId="16" borderId="38" xfId="0" applyFont="1" applyFill="1" applyBorder="1" applyAlignment="1">
      <alignment horizontal="center" vertical="center" wrapText="1"/>
    </xf>
    <xf numFmtId="0" fontId="9" fillId="16" borderId="37" xfId="0" applyFont="1" applyFill="1" applyBorder="1" applyAlignment="1">
      <alignment horizontal="center" vertical="center" wrapText="1"/>
    </xf>
    <xf numFmtId="0" fontId="8" fillId="16" borderId="46" xfId="0" applyFont="1" applyFill="1" applyBorder="1" applyAlignment="1">
      <alignment horizontal="left"/>
    </xf>
    <xf numFmtId="0" fontId="9" fillId="16" borderId="54" xfId="0" applyFont="1" applyFill="1" applyBorder="1" applyAlignment="1">
      <alignment horizontal="center" vertical="center" wrapText="1"/>
    </xf>
    <xf numFmtId="0" fontId="46" fillId="16" borderId="50" xfId="0" applyFont="1" applyFill="1" applyBorder="1" applyAlignment="1">
      <alignment horizontal="center" vertical="center"/>
    </xf>
    <xf numFmtId="0" fontId="46" fillId="16" borderId="23" xfId="0" applyFont="1" applyFill="1" applyBorder="1" applyAlignment="1">
      <alignment horizontal="center" vertical="center"/>
    </xf>
    <xf numFmtId="0" fontId="9" fillId="16" borderId="46" xfId="0" applyFont="1" applyFill="1" applyBorder="1" applyAlignment="1">
      <alignment horizontal="center" vertical="center" wrapText="1"/>
    </xf>
    <xf numFmtId="0" fontId="45" fillId="16" borderId="51" xfId="0" applyFont="1" applyFill="1" applyBorder="1" applyAlignment="1">
      <alignment horizontal="center" vertical="center" wrapText="1"/>
    </xf>
    <xf numFmtId="0" fontId="45" fillId="16" borderId="2" xfId="0" applyFont="1" applyFill="1" applyBorder="1" applyAlignment="1">
      <alignment horizontal="center" vertical="center" wrapText="1"/>
    </xf>
    <xf numFmtId="0" fontId="45" fillId="16" borderId="39" xfId="0" applyFont="1" applyFill="1" applyBorder="1" applyAlignment="1">
      <alignment horizontal="center" vertical="center" wrapText="1"/>
    </xf>
    <xf numFmtId="0" fontId="45" fillId="16" borderId="21" xfId="0" applyFont="1" applyFill="1" applyBorder="1" applyAlignment="1">
      <alignment horizontal="center" vertical="center" wrapText="1"/>
    </xf>
    <xf numFmtId="0" fontId="45" fillId="16" borderId="34" xfId="0" applyFont="1" applyFill="1" applyBorder="1" applyAlignment="1">
      <alignment horizontal="center" vertical="center" wrapText="1"/>
    </xf>
    <xf numFmtId="0" fontId="45" fillId="16" borderId="29" xfId="0" applyFont="1" applyFill="1" applyBorder="1" applyAlignment="1">
      <alignment horizontal="center" vertical="center" wrapText="1"/>
    </xf>
    <xf numFmtId="0" fontId="45" fillId="16" borderId="30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shrinkToFit="1"/>
    </xf>
  </cellXfs>
  <cellStyles count="14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lc Currency (0)" xfId="43"/>
    <cellStyle name="category" xfId="44"/>
    <cellStyle name="Comma [0]_ SG&amp;A Bridge " xfId="45"/>
    <cellStyle name="Comma_ SG&amp;A Bridge " xfId="46"/>
    <cellStyle name="Comma0" xfId="47"/>
    <cellStyle name="Curren?_x0012_퐀_x0017_?" xfId="48"/>
    <cellStyle name="Currency [0]_ SG&amp;A Bridge " xfId="49"/>
    <cellStyle name="Currency_ SG&amp;A Bridge " xfId="50"/>
    <cellStyle name="Currency0" xfId="51"/>
    <cellStyle name="Date" xfId="52"/>
    <cellStyle name="Euro" xfId="53"/>
    <cellStyle name="Fixed" xfId="54"/>
    <cellStyle name="Grey" xfId="55"/>
    <cellStyle name="HEADER" xfId="56"/>
    <cellStyle name="Header1" xfId="57"/>
    <cellStyle name="Header2" xfId="58"/>
    <cellStyle name="Heading 1" xfId="59"/>
    <cellStyle name="Heading 2" xfId="60"/>
    <cellStyle name="Input [yellow]" xfId="61"/>
    <cellStyle name="Model" xfId="62"/>
    <cellStyle name="Normal - Style1" xfId="63"/>
    <cellStyle name="Normal_ SG&amp;A Bridge " xfId="64"/>
    <cellStyle name="Percent [2]" xfId="65"/>
    <cellStyle name="subhead" xfId="66"/>
    <cellStyle name="Total" xfId="67"/>
    <cellStyle name="UM" xfId="68"/>
    <cellStyle name="강조색1" xfId="69"/>
    <cellStyle name="강조색2" xfId="70"/>
    <cellStyle name="강조색3" xfId="71"/>
    <cellStyle name="강조색4" xfId="72"/>
    <cellStyle name="강조색5" xfId="73"/>
    <cellStyle name="강조색6" xfId="74"/>
    <cellStyle name="경고문" xfId="75"/>
    <cellStyle name="계산" xfId="76"/>
    <cellStyle name="고정소숫점" xfId="77"/>
    <cellStyle name="고정출력1" xfId="78"/>
    <cellStyle name="고정출력2" xfId="79"/>
    <cellStyle name="咬訌裝?INCOM1" xfId="80"/>
    <cellStyle name="咬訌裝?INCOM10" xfId="81"/>
    <cellStyle name="咬訌裝?INCOM2" xfId="82"/>
    <cellStyle name="咬訌裝?INCOM3" xfId="83"/>
    <cellStyle name="咬訌裝?INCOM4" xfId="84"/>
    <cellStyle name="咬訌裝?INCOM5" xfId="85"/>
    <cellStyle name="咬訌裝?INCOM6" xfId="86"/>
    <cellStyle name="咬訌裝?INCOM7" xfId="87"/>
    <cellStyle name="咬訌裝?INCOM8" xfId="88"/>
    <cellStyle name="咬訌裝?INCOM9" xfId="89"/>
    <cellStyle name="咬訌裝?PRIB11" xfId="90"/>
    <cellStyle name="나쁨" xfId="91"/>
    <cellStyle name="날짜" xfId="92"/>
    <cellStyle name="달러" xfId="93"/>
    <cellStyle name="똿뗦먛귟 [0.00]_PRODUCT DETAIL Q1" xfId="94"/>
    <cellStyle name="똿뗦먛귟_PRODUCT DETAIL Q1" xfId="95"/>
    <cellStyle name="메모" xfId="96"/>
    <cellStyle name="믅됞 [0.00]_PRODUCT DETAIL Q1" xfId="97"/>
    <cellStyle name="믅됞_PRODUCT DETAIL Q1" xfId="98"/>
    <cellStyle name="바탕글" xfId="99"/>
    <cellStyle name="Percent" xfId="100"/>
    <cellStyle name="백분율 2" xfId="101"/>
    <cellStyle name="보통" xfId="102"/>
    <cellStyle name="뷭?_BOOKSHIP" xfId="103"/>
    <cellStyle name="설명 텍스트" xfId="104"/>
    <cellStyle name="셀 확인" xfId="105"/>
    <cellStyle name="숫자(R)" xfId="106"/>
    <cellStyle name="Comma" xfId="107"/>
    <cellStyle name="Comma [0]" xfId="108"/>
    <cellStyle name="쉼표 [0] 2" xfId="109"/>
    <cellStyle name="스타일 1" xfId="110"/>
    <cellStyle name="안건회계법인" xfId="111"/>
    <cellStyle name="연결된 셀" xfId="112"/>
    <cellStyle name="Followed Hyperlink" xfId="113"/>
    <cellStyle name="요약" xfId="114"/>
    <cellStyle name="입력" xfId="115"/>
    <cellStyle name="자리수" xfId="116"/>
    <cellStyle name="자리수0" xfId="117"/>
    <cellStyle name="작은제목" xfId="118"/>
    <cellStyle name="제목" xfId="119"/>
    <cellStyle name="제목 1" xfId="120"/>
    <cellStyle name="제목 2" xfId="121"/>
    <cellStyle name="제목 3" xfId="122"/>
    <cellStyle name="제목 4" xfId="123"/>
    <cellStyle name="좋음" xfId="124"/>
    <cellStyle name="출력" xfId="125"/>
    <cellStyle name="콤마 [0]" xfId="126"/>
    <cellStyle name="콤마_ 견적기준 FLOW " xfId="127"/>
    <cellStyle name="큰제목" xfId="128"/>
    <cellStyle name="Currency" xfId="129"/>
    <cellStyle name="Currency [0]" xfId="130"/>
    <cellStyle name="통화 [0] 2" xfId="131"/>
    <cellStyle name="퍼센트" xfId="132"/>
    <cellStyle name="표준 10" xfId="133"/>
    <cellStyle name="표준 11" xfId="134"/>
    <cellStyle name="표준 12" xfId="135"/>
    <cellStyle name="표준 13" xfId="136"/>
    <cellStyle name="표준 2" xfId="137"/>
    <cellStyle name="표준 3" xfId="138"/>
    <cellStyle name="표준 4" xfId="139"/>
    <cellStyle name="표준 5" xfId="140"/>
    <cellStyle name="표준 6" xfId="141"/>
    <cellStyle name="표준 6 2" xfId="142"/>
    <cellStyle name="표준 7" xfId="143"/>
    <cellStyle name="표준 7 2" xfId="144"/>
    <cellStyle name="표준 8" xfId="145"/>
    <cellStyle name="표준 9" xfId="146"/>
    <cellStyle name="표준_9.유통.금융.보험및기타서비스" xfId="147"/>
    <cellStyle name="표준_인구" xfId="148"/>
    <cellStyle name="표준_지역경제과" xfId="149"/>
    <cellStyle name="Hyperlink" xfId="150"/>
    <cellStyle name="합산" xfId="151"/>
    <cellStyle name="화폐기호" xfId="152"/>
    <cellStyle name="화폐기호0" xfId="1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D32"/>
  <sheetViews>
    <sheetView zoomScale="85" zoomScaleNormal="85" zoomScaleSheetLayoutView="85" zoomScalePageLayoutView="0" workbookViewId="0" topLeftCell="A1">
      <selection activeCell="D29" sqref="D29"/>
    </sheetView>
  </sheetViews>
  <sheetFormatPr defaultColWidth="8.88671875" defaultRowHeight="13.5"/>
  <cols>
    <col min="1" max="1" width="9.21484375" style="20" customWidth="1"/>
    <col min="2" max="2" width="7.3359375" style="20" customWidth="1"/>
    <col min="3" max="6" width="7.6640625" style="20" customWidth="1"/>
    <col min="7" max="7" width="7.10546875" style="20" customWidth="1"/>
    <col min="8" max="8" width="7.6640625" style="20" customWidth="1"/>
    <col min="9" max="10" width="9.99609375" style="20" customWidth="1"/>
    <col min="11" max="11" width="5.88671875" style="20" customWidth="1"/>
    <col min="12" max="12" width="7.5546875" style="20" customWidth="1"/>
    <col min="13" max="14" width="9.99609375" style="20" customWidth="1"/>
    <col min="15" max="15" width="6.3359375" style="20" customWidth="1"/>
    <col min="16" max="16" width="7.88671875" style="20" customWidth="1"/>
    <col min="17" max="22" width="9.99609375" style="20" customWidth="1"/>
    <col min="23" max="23" width="13.6640625" style="20" customWidth="1"/>
    <col min="24" max="25" width="7.6640625" style="20" customWidth="1"/>
    <col min="26" max="26" width="8.77734375" style="20" customWidth="1"/>
    <col min="27" max="27" width="10.6640625" style="20" customWidth="1"/>
    <col min="28" max="28" width="9.77734375" style="20" customWidth="1"/>
    <col min="29" max="16384" width="8.88671875" style="20" customWidth="1"/>
  </cols>
  <sheetData>
    <row r="1" spans="1:27" ht="35.25" customHeight="1">
      <c r="A1" s="533" t="s">
        <v>390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259"/>
      <c r="Y1" s="259"/>
      <c r="Z1" s="259"/>
      <c r="AA1" s="259"/>
    </row>
    <row r="2" spans="1:23" s="11" customFormat="1" ht="22.5" customHeight="1">
      <c r="A2" s="21" t="s">
        <v>391</v>
      </c>
      <c r="B2" s="21"/>
      <c r="K2" s="21"/>
      <c r="L2" s="38"/>
      <c r="O2" s="21"/>
      <c r="P2" s="38"/>
      <c r="S2" s="21"/>
      <c r="T2" s="38"/>
      <c r="W2" s="22" t="s">
        <v>392</v>
      </c>
    </row>
    <row r="3" spans="1:28" s="11" customFormat="1" ht="13.5" customHeight="1">
      <c r="A3" s="593" t="s">
        <v>401</v>
      </c>
      <c r="B3" s="535" t="s">
        <v>393</v>
      </c>
      <c r="C3" s="531"/>
      <c r="D3" s="531"/>
      <c r="E3" s="531"/>
      <c r="F3" s="534"/>
      <c r="G3" s="530" t="s">
        <v>394</v>
      </c>
      <c r="H3" s="531"/>
      <c r="I3" s="531"/>
      <c r="J3" s="534"/>
      <c r="K3" s="530" t="s">
        <v>395</v>
      </c>
      <c r="L3" s="531"/>
      <c r="M3" s="531"/>
      <c r="N3" s="534"/>
      <c r="O3" s="530" t="s">
        <v>396</v>
      </c>
      <c r="P3" s="531"/>
      <c r="Q3" s="531"/>
      <c r="R3" s="532"/>
      <c r="S3" s="559" t="s">
        <v>397</v>
      </c>
      <c r="T3" s="560"/>
      <c r="U3" s="560"/>
      <c r="V3" s="560"/>
      <c r="W3" s="561"/>
      <c r="X3" s="599" t="s">
        <v>402</v>
      </c>
      <c r="AA3" s="38"/>
      <c r="AB3" s="25"/>
    </row>
    <row r="4" spans="1:28" s="11" customFormat="1" ht="13.5" customHeight="1">
      <c r="A4" s="594"/>
      <c r="B4" s="536"/>
      <c r="C4" s="537"/>
      <c r="D4" s="537"/>
      <c r="E4" s="537"/>
      <c r="F4" s="538"/>
      <c r="G4" s="550" t="s">
        <v>398</v>
      </c>
      <c r="H4" s="551"/>
      <c r="I4" s="551"/>
      <c r="J4" s="552"/>
      <c r="K4" s="550" t="s">
        <v>399</v>
      </c>
      <c r="L4" s="551"/>
      <c r="M4" s="551"/>
      <c r="N4" s="552"/>
      <c r="O4" s="550" t="s">
        <v>400</v>
      </c>
      <c r="P4" s="551"/>
      <c r="Q4" s="551"/>
      <c r="R4" s="552"/>
      <c r="S4" s="562"/>
      <c r="T4" s="563"/>
      <c r="U4" s="563"/>
      <c r="V4" s="563"/>
      <c r="W4" s="564"/>
      <c r="X4" s="557"/>
      <c r="AA4" s="38"/>
      <c r="AB4" s="25"/>
    </row>
    <row r="5" spans="1:28" s="11" customFormat="1" ht="13.5" customHeight="1">
      <c r="A5" s="594"/>
      <c r="B5" s="539"/>
      <c r="C5" s="540"/>
      <c r="D5" s="540"/>
      <c r="E5" s="540"/>
      <c r="F5" s="541"/>
      <c r="G5" s="553"/>
      <c r="H5" s="554"/>
      <c r="I5" s="554"/>
      <c r="J5" s="555"/>
      <c r="K5" s="553"/>
      <c r="L5" s="554"/>
      <c r="M5" s="554"/>
      <c r="N5" s="555"/>
      <c r="O5" s="553"/>
      <c r="P5" s="554"/>
      <c r="Q5" s="554"/>
      <c r="R5" s="555"/>
      <c r="S5" s="565"/>
      <c r="T5" s="566"/>
      <c r="U5" s="566"/>
      <c r="V5" s="566"/>
      <c r="W5" s="567"/>
      <c r="X5" s="557"/>
      <c r="AA5" s="38"/>
      <c r="AB5" s="25"/>
    </row>
    <row r="6" spans="1:28" s="11" customFormat="1" ht="18" customHeight="1">
      <c r="A6" s="594"/>
      <c r="B6" s="32" t="s">
        <v>403</v>
      </c>
      <c r="C6" s="530" t="s">
        <v>404</v>
      </c>
      <c r="D6" s="542"/>
      <c r="E6" s="542"/>
      <c r="F6" s="543"/>
      <c r="G6" s="530" t="s">
        <v>403</v>
      </c>
      <c r="H6" s="534"/>
      <c r="I6" s="547" t="s">
        <v>405</v>
      </c>
      <c r="J6" s="543"/>
      <c r="K6" s="530" t="s">
        <v>403</v>
      </c>
      <c r="L6" s="534"/>
      <c r="M6" s="547" t="s">
        <v>405</v>
      </c>
      <c r="N6" s="543"/>
      <c r="O6" s="530" t="s">
        <v>403</v>
      </c>
      <c r="P6" s="534"/>
      <c r="Q6" s="547" t="s">
        <v>405</v>
      </c>
      <c r="R6" s="543"/>
      <c r="S6" s="261" t="s">
        <v>406</v>
      </c>
      <c r="T6" s="559" t="s">
        <v>407</v>
      </c>
      <c r="U6" s="568"/>
      <c r="V6" s="568"/>
      <c r="W6" s="569"/>
      <c r="X6" s="557"/>
      <c r="AA6" s="38"/>
      <c r="AB6" s="25"/>
    </row>
    <row r="7" spans="1:28" s="11" customFormat="1" ht="18" customHeight="1">
      <c r="A7" s="594"/>
      <c r="B7" s="33"/>
      <c r="C7" s="544"/>
      <c r="D7" s="545"/>
      <c r="E7" s="545"/>
      <c r="F7" s="546"/>
      <c r="G7" s="557"/>
      <c r="H7" s="558"/>
      <c r="I7" s="548" t="s">
        <v>408</v>
      </c>
      <c r="J7" s="549"/>
      <c r="K7" s="557"/>
      <c r="L7" s="558"/>
      <c r="M7" s="548" t="s">
        <v>408</v>
      </c>
      <c r="N7" s="549"/>
      <c r="O7" s="557"/>
      <c r="P7" s="558"/>
      <c r="Q7" s="548" t="s">
        <v>408</v>
      </c>
      <c r="R7" s="549"/>
      <c r="S7" s="262"/>
      <c r="T7" s="570"/>
      <c r="U7" s="571"/>
      <c r="V7" s="571"/>
      <c r="W7" s="572"/>
      <c r="X7" s="557"/>
      <c r="AA7" s="38"/>
      <c r="AB7" s="25"/>
    </row>
    <row r="8" spans="1:28" s="11" customFormat="1" ht="18" customHeight="1">
      <c r="A8" s="594"/>
      <c r="B8" s="33"/>
      <c r="C8" s="34" t="s">
        <v>409</v>
      </c>
      <c r="D8" s="34" t="s">
        <v>410</v>
      </c>
      <c r="E8" s="34" t="s">
        <v>411</v>
      </c>
      <c r="F8" s="524" t="s">
        <v>412</v>
      </c>
      <c r="G8" s="557"/>
      <c r="H8" s="558"/>
      <c r="I8" s="32" t="s">
        <v>409</v>
      </c>
      <c r="J8" s="32" t="s">
        <v>410</v>
      </c>
      <c r="K8" s="557"/>
      <c r="L8" s="558"/>
      <c r="M8" s="32" t="s">
        <v>409</v>
      </c>
      <c r="N8" s="32" t="s">
        <v>410</v>
      </c>
      <c r="O8" s="557"/>
      <c r="P8" s="558"/>
      <c r="Q8" s="32" t="s">
        <v>409</v>
      </c>
      <c r="R8" s="32" t="s">
        <v>410</v>
      </c>
      <c r="S8" s="262"/>
      <c r="T8" s="562" t="s">
        <v>409</v>
      </c>
      <c r="U8" s="564"/>
      <c r="V8" s="559" t="s">
        <v>413</v>
      </c>
      <c r="W8" s="573"/>
      <c r="X8" s="557"/>
      <c r="AA8" s="38"/>
      <c r="AB8" s="25"/>
    </row>
    <row r="9" spans="1:28" s="11" customFormat="1" ht="18" customHeight="1">
      <c r="A9" s="594"/>
      <c r="B9" s="33"/>
      <c r="C9" s="34" t="s">
        <v>414</v>
      </c>
      <c r="D9" s="34" t="s">
        <v>415</v>
      </c>
      <c r="E9" s="34" t="s">
        <v>416</v>
      </c>
      <c r="F9" s="525"/>
      <c r="G9" s="557"/>
      <c r="H9" s="558"/>
      <c r="I9" s="34" t="s">
        <v>414</v>
      </c>
      <c r="J9" s="34" t="s">
        <v>415</v>
      </c>
      <c r="K9" s="557"/>
      <c r="L9" s="558"/>
      <c r="M9" s="34" t="s">
        <v>414</v>
      </c>
      <c r="N9" s="34" t="s">
        <v>415</v>
      </c>
      <c r="O9" s="557"/>
      <c r="P9" s="558"/>
      <c r="Q9" s="34" t="s">
        <v>414</v>
      </c>
      <c r="R9" s="34" t="s">
        <v>415</v>
      </c>
      <c r="S9" s="262"/>
      <c r="T9" s="562" t="s">
        <v>414</v>
      </c>
      <c r="U9" s="564"/>
      <c r="V9" s="574"/>
      <c r="W9" s="575"/>
      <c r="X9" s="557"/>
      <c r="AA9" s="38"/>
      <c r="AB9" s="25"/>
    </row>
    <row r="10" spans="1:28" s="11" customFormat="1" ht="45" customHeight="1">
      <c r="A10" s="595"/>
      <c r="B10" s="35" t="s">
        <v>417</v>
      </c>
      <c r="C10" s="35" t="s">
        <v>418</v>
      </c>
      <c r="D10" s="35" t="s">
        <v>419</v>
      </c>
      <c r="E10" s="81" t="s">
        <v>420</v>
      </c>
      <c r="F10" s="526"/>
      <c r="G10" s="548" t="s">
        <v>417</v>
      </c>
      <c r="H10" s="549"/>
      <c r="I10" s="35" t="s">
        <v>418</v>
      </c>
      <c r="J10" s="35" t="s">
        <v>419</v>
      </c>
      <c r="K10" s="548" t="s">
        <v>417</v>
      </c>
      <c r="L10" s="549"/>
      <c r="M10" s="35" t="s">
        <v>418</v>
      </c>
      <c r="N10" s="35" t="s">
        <v>419</v>
      </c>
      <c r="O10" s="548" t="s">
        <v>417</v>
      </c>
      <c r="P10" s="549"/>
      <c r="Q10" s="35" t="s">
        <v>418</v>
      </c>
      <c r="R10" s="35" t="s">
        <v>419</v>
      </c>
      <c r="S10" s="263" t="s">
        <v>417</v>
      </c>
      <c r="T10" s="527" t="s">
        <v>418</v>
      </c>
      <c r="U10" s="529"/>
      <c r="V10" s="565" t="s">
        <v>419</v>
      </c>
      <c r="W10" s="567"/>
      <c r="X10" s="548"/>
      <c r="AA10" s="38"/>
      <c r="AB10" s="264"/>
    </row>
    <row r="11" spans="1:28" s="11" customFormat="1" ht="17.25" customHeight="1">
      <c r="A11" s="106" t="s">
        <v>299</v>
      </c>
      <c r="B11" s="274">
        <v>26</v>
      </c>
      <c r="C11" s="275">
        <v>131644</v>
      </c>
      <c r="D11" s="275">
        <v>219486</v>
      </c>
      <c r="E11" s="275">
        <v>0</v>
      </c>
      <c r="F11" s="273">
        <f>C25</f>
        <v>0</v>
      </c>
      <c r="G11" s="556">
        <v>5</v>
      </c>
      <c r="H11" s="556"/>
      <c r="I11" s="275">
        <v>34766</v>
      </c>
      <c r="J11" s="275">
        <v>88339</v>
      </c>
      <c r="K11" s="556">
        <v>1</v>
      </c>
      <c r="L11" s="556"/>
      <c r="M11" s="275">
        <v>3306</v>
      </c>
      <c r="N11" s="275">
        <v>5658</v>
      </c>
      <c r="O11" s="576">
        <v>0</v>
      </c>
      <c r="P11" s="576"/>
      <c r="Q11" s="275">
        <v>0</v>
      </c>
      <c r="R11" s="273">
        <v>0</v>
      </c>
      <c r="S11" s="273">
        <v>0</v>
      </c>
      <c r="T11" s="556">
        <v>0</v>
      </c>
      <c r="U11" s="556"/>
      <c r="V11" s="556">
        <v>0</v>
      </c>
      <c r="W11" s="592"/>
      <c r="X11" s="10" t="s">
        <v>299</v>
      </c>
      <c r="AA11" s="265" t="s">
        <v>16</v>
      </c>
      <c r="AB11" s="10"/>
    </row>
    <row r="12" spans="1:28" s="144" customFormat="1" ht="17.25" customHeight="1">
      <c r="A12" s="106" t="s">
        <v>300</v>
      </c>
      <c r="B12" s="274">
        <v>28</v>
      </c>
      <c r="C12" s="275">
        <v>133242</v>
      </c>
      <c r="D12" s="275">
        <v>172969</v>
      </c>
      <c r="E12" s="275">
        <v>74559</v>
      </c>
      <c r="F12" s="273">
        <f>C26</f>
        <v>0</v>
      </c>
      <c r="G12" s="556">
        <v>5</v>
      </c>
      <c r="H12" s="556"/>
      <c r="I12" s="275">
        <v>34766</v>
      </c>
      <c r="J12" s="275">
        <v>88339</v>
      </c>
      <c r="K12" s="582">
        <v>1</v>
      </c>
      <c r="L12" s="582"/>
      <c r="M12" s="275">
        <v>3306</v>
      </c>
      <c r="N12" s="275">
        <v>5658</v>
      </c>
      <c r="O12" s="576">
        <v>0</v>
      </c>
      <c r="P12" s="576"/>
      <c r="Q12" s="275">
        <v>0</v>
      </c>
      <c r="R12" s="276">
        <v>0</v>
      </c>
      <c r="S12" s="273">
        <v>0</v>
      </c>
      <c r="T12" s="556">
        <v>0</v>
      </c>
      <c r="U12" s="556"/>
      <c r="V12" s="556">
        <v>0</v>
      </c>
      <c r="W12" s="592"/>
      <c r="X12" s="266" t="s">
        <v>300</v>
      </c>
      <c r="AA12" s="160"/>
      <c r="AB12" s="266"/>
    </row>
    <row r="13" spans="1:28" s="144" customFormat="1" ht="17.25" customHeight="1">
      <c r="A13" s="267" t="s">
        <v>301</v>
      </c>
      <c r="B13" s="274">
        <v>25</v>
      </c>
      <c r="C13" s="275">
        <v>145327</v>
      </c>
      <c r="D13" s="275">
        <v>116659</v>
      </c>
      <c r="E13" s="275">
        <v>123195</v>
      </c>
      <c r="F13" s="273">
        <f>C27</f>
        <v>0</v>
      </c>
      <c r="G13" s="582">
        <v>5</v>
      </c>
      <c r="H13" s="582"/>
      <c r="I13" s="275">
        <v>34767</v>
      </c>
      <c r="J13" s="275">
        <v>88339</v>
      </c>
      <c r="K13" s="582">
        <v>0</v>
      </c>
      <c r="L13" s="582"/>
      <c r="M13" s="275">
        <v>0</v>
      </c>
      <c r="N13" s="275">
        <v>0</v>
      </c>
      <c r="O13" s="576">
        <v>0</v>
      </c>
      <c r="P13" s="576"/>
      <c r="Q13" s="275">
        <v>0</v>
      </c>
      <c r="R13" s="276">
        <v>0</v>
      </c>
      <c r="S13" s="276">
        <v>0</v>
      </c>
      <c r="T13" s="582">
        <v>0</v>
      </c>
      <c r="U13" s="582"/>
      <c r="V13" s="582">
        <v>0</v>
      </c>
      <c r="W13" s="601"/>
      <c r="X13" s="266" t="s">
        <v>301</v>
      </c>
      <c r="AA13" s="160"/>
      <c r="AB13" s="266"/>
    </row>
    <row r="14" spans="1:28" s="144" customFormat="1" ht="17.25" customHeight="1">
      <c r="A14" s="267" t="s">
        <v>316</v>
      </c>
      <c r="B14" s="274">
        <v>28</v>
      </c>
      <c r="C14" s="275">
        <v>165113</v>
      </c>
      <c r="D14" s="275">
        <v>35003</v>
      </c>
      <c r="E14" s="275">
        <v>165092</v>
      </c>
      <c r="F14" s="273">
        <v>0</v>
      </c>
      <c r="G14" s="582">
        <v>4</v>
      </c>
      <c r="H14" s="582"/>
      <c r="I14" s="275">
        <v>44747</v>
      </c>
      <c r="J14" s="275">
        <v>29345</v>
      </c>
      <c r="K14" s="582">
        <v>1</v>
      </c>
      <c r="L14" s="582"/>
      <c r="M14" s="275">
        <v>3306</v>
      </c>
      <c r="N14" s="275">
        <v>5658</v>
      </c>
      <c r="O14" s="576">
        <v>0</v>
      </c>
      <c r="P14" s="576"/>
      <c r="Q14" s="275">
        <v>0</v>
      </c>
      <c r="R14" s="276">
        <v>0</v>
      </c>
      <c r="S14" s="276">
        <v>0</v>
      </c>
      <c r="T14" s="582">
        <v>0</v>
      </c>
      <c r="U14" s="582"/>
      <c r="V14" s="582">
        <v>0</v>
      </c>
      <c r="W14" s="601"/>
      <c r="X14" s="266" t="s">
        <v>316</v>
      </c>
      <c r="AA14" s="160"/>
      <c r="AB14" s="266"/>
    </row>
    <row r="15" spans="1:28" s="246" customFormat="1" ht="17.25" customHeight="1">
      <c r="A15" s="277" t="s">
        <v>379</v>
      </c>
      <c r="B15" s="278">
        <v>28</v>
      </c>
      <c r="C15" s="278">
        <f>SUM(I15,M15,Q15,T15,D29,S29)</f>
        <v>184901</v>
      </c>
      <c r="D15" s="278">
        <f>SUM(J15,N15,R15,V15,T29)</f>
        <v>111485</v>
      </c>
      <c r="E15" s="278">
        <f>SUM(E29)</f>
        <v>157599</v>
      </c>
      <c r="F15" s="279">
        <v>0</v>
      </c>
      <c r="G15" s="589">
        <v>4</v>
      </c>
      <c r="H15" s="589"/>
      <c r="I15" s="280">
        <v>44747</v>
      </c>
      <c r="J15" s="280">
        <v>29345</v>
      </c>
      <c r="K15" s="590">
        <v>0</v>
      </c>
      <c r="L15" s="590"/>
      <c r="M15" s="278">
        <v>0</v>
      </c>
      <c r="N15" s="278">
        <v>0</v>
      </c>
      <c r="O15" s="590">
        <v>0</v>
      </c>
      <c r="P15" s="590"/>
      <c r="Q15" s="278">
        <v>0</v>
      </c>
      <c r="R15" s="278">
        <v>0</v>
      </c>
      <c r="S15" s="278">
        <v>1</v>
      </c>
      <c r="T15" s="590">
        <v>3306</v>
      </c>
      <c r="U15" s="590"/>
      <c r="V15" s="590">
        <v>5658</v>
      </c>
      <c r="W15" s="591"/>
      <c r="X15" s="282" t="s">
        <v>441</v>
      </c>
      <c r="AA15" s="245"/>
      <c r="AB15" s="283"/>
    </row>
    <row r="16" ht="14.25" customHeight="1">
      <c r="X16" s="36"/>
    </row>
    <row r="17" spans="1:30" s="147" customFormat="1" ht="18" customHeight="1">
      <c r="A17" s="596" t="s">
        <v>427</v>
      </c>
      <c r="B17" s="586" t="s">
        <v>421</v>
      </c>
      <c r="C17" s="586"/>
      <c r="D17" s="586"/>
      <c r="E17" s="586"/>
      <c r="F17" s="586"/>
      <c r="G17" s="586"/>
      <c r="H17" s="586"/>
      <c r="I17" s="586"/>
      <c r="J17" s="586"/>
      <c r="K17" s="586"/>
      <c r="L17" s="586"/>
      <c r="M17" s="586"/>
      <c r="N17" s="586"/>
      <c r="O17" s="586"/>
      <c r="P17" s="586"/>
      <c r="Q17" s="587"/>
      <c r="R17" s="584" t="s">
        <v>422</v>
      </c>
      <c r="S17" s="560"/>
      <c r="T17" s="585"/>
      <c r="U17" s="600" t="s">
        <v>402</v>
      </c>
      <c r="W17" s="148"/>
      <c r="X17" s="269"/>
      <c r="AA17" s="148"/>
      <c r="AB17" s="148"/>
      <c r="AC17" s="269"/>
      <c r="AD17" s="269"/>
    </row>
    <row r="18" spans="1:21" s="154" customFormat="1" ht="14.25" customHeight="1">
      <c r="A18" s="597"/>
      <c r="B18" s="560" t="s">
        <v>423</v>
      </c>
      <c r="C18" s="560"/>
      <c r="D18" s="560"/>
      <c r="E18" s="561"/>
      <c r="F18" s="577" t="s">
        <v>424</v>
      </c>
      <c r="G18" s="578"/>
      <c r="H18" s="579"/>
      <c r="I18" s="580"/>
      <c r="J18" s="577" t="s">
        <v>425</v>
      </c>
      <c r="K18" s="578"/>
      <c r="L18" s="579"/>
      <c r="M18" s="580"/>
      <c r="N18" s="581" t="s">
        <v>426</v>
      </c>
      <c r="O18" s="579"/>
      <c r="P18" s="579"/>
      <c r="Q18" s="580"/>
      <c r="R18" s="149"/>
      <c r="S18" s="268"/>
      <c r="T18" s="150"/>
      <c r="U18" s="581"/>
    </row>
    <row r="19" spans="1:21" ht="14.25">
      <c r="A19" s="597"/>
      <c r="B19" s="566" t="s">
        <v>428</v>
      </c>
      <c r="C19" s="566"/>
      <c r="D19" s="566"/>
      <c r="E19" s="567"/>
      <c r="F19" s="527" t="s">
        <v>429</v>
      </c>
      <c r="G19" s="528"/>
      <c r="H19" s="528"/>
      <c r="I19" s="529"/>
      <c r="J19" s="527" t="s">
        <v>429</v>
      </c>
      <c r="K19" s="528"/>
      <c r="L19" s="528"/>
      <c r="M19" s="529"/>
      <c r="N19" s="527"/>
      <c r="O19" s="528"/>
      <c r="P19" s="528"/>
      <c r="Q19" s="529"/>
      <c r="R19" s="527" t="s">
        <v>430</v>
      </c>
      <c r="S19" s="528"/>
      <c r="T19" s="529"/>
      <c r="U19" s="581"/>
    </row>
    <row r="20" spans="1:21" ht="14.25">
      <c r="A20" s="597"/>
      <c r="B20" s="260" t="s">
        <v>431</v>
      </c>
      <c r="C20" s="260" t="s">
        <v>432</v>
      </c>
      <c r="D20" s="584" t="s">
        <v>433</v>
      </c>
      <c r="E20" s="569"/>
      <c r="F20" s="261" t="s">
        <v>406</v>
      </c>
      <c r="G20" s="260" t="s">
        <v>432</v>
      </c>
      <c r="H20" s="583" t="s">
        <v>434</v>
      </c>
      <c r="I20" s="569"/>
      <c r="J20" s="261" t="s">
        <v>406</v>
      </c>
      <c r="K20" s="260" t="s">
        <v>432</v>
      </c>
      <c r="L20" s="583" t="s">
        <v>434</v>
      </c>
      <c r="M20" s="569"/>
      <c r="N20" s="261" t="s">
        <v>406</v>
      </c>
      <c r="O20" s="260" t="s">
        <v>432</v>
      </c>
      <c r="P20" s="583" t="s">
        <v>434</v>
      </c>
      <c r="Q20" s="569"/>
      <c r="R20" s="261" t="s">
        <v>406</v>
      </c>
      <c r="S20" s="583" t="s">
        <v>434</v>
      </c>
      <c r="T20" s="569"/>
      <c r="U20" s="581"/>
    </row>
    <row r="21" spans="1:21" ht="14.25">
      <c r="A21" s="597"/>
      <c r="B21" s="270"/>
      <c r="C21" s="270"/>
      <c r="D21" s="562" t="s">
        <v>408</v>
      </c>
      <c r="E21" s="588"/>
      <c r="F21" s="262"/>
      <c r="G21" s="270"/>
      <c r="H21" s="527" t="s">
        <v>408</v>
      </c>
      <c r="I21" s="529"/>
      <c r="J21" s="262"/>
      <c r="K21" s="270"/>
      <c r="L21" s="527" t="s">
        <v>408</v>
      </c>
      <c r="M21" s="529"/>
      <c r="N21" s="262"/>
      <c r="O21" s="270"/>
      <c r="P21" s="527" t="s">
        <v>408</v>
      </c>
      <c r="Q21" s="529"/>
      <c r="R21" s="262"/>
      <c r="S21" s="527" t="s">
        <v>408</v>
      </c>
      <c r="T21" s="529"/>
      <c r="U21" s="581"/>
    </row>
    <row r="22" spans="1:21" ht="14.25">
      <c r="A22" s="597"/>
      <c r="B22" s="157"/>
      <c r="C22" s="157"/>
      <c r="D22" s="261" t="s">
        <v>409</v>
      </c>
      <c r="E22" s="261" t="s">
        <v>435</v>
      </c>
      <c r="F22" s="262"/>
      <c r="G22" s="157"/>
      <c r="H22" s="261" t="s">
        <v>409</v>
      </c>
      <c r="I22" s="261" t="s">
        <v>435</v>
      </c>
      <c r="J22" s="262"/>
      <c r="K22" s="157"/>
      <c r="L22" s="261" t="s">
        <v>409</v>
      </c>
      <c r="M22" s="261" t="s">
        <v>436</v>
      </c>
      <c r="N22" s="262"/>
      <c r="O22" s="157"/>
      <c r="P22" s="261" t="s">
        <v>409</v>
      </c>
      <c r="Q22" s="261" t="s">
        <v>436</v>
      </c>
      <c r="R22" s="262"/>
      <c r="S22" s="261" t="s">
        <v>409</v>
      </c>
      <c r="T22" s="261" t="s">
        <v>437</v>
      </c>
      <c r="U22" s="581"/>
    </row>
    <row r="23" spans="1:21" ht="14.25">
      <c r="A23" s="597"/>
      <c r="B23" s="157"/>
      <c r="C23" s="271" t="s">
        <v>387</v>
      </c>
      <c r="D23" s="271" t="s">
        <v>414</v>
      </c>
      <c r="E23" s="271" t="s">
        <v>438</v>
      </c>
      <c r="F23" s="262"/>
      <c r="G23" s="271" t="s">
        <v>387</v>
      </c>
      <c r="H23" s="271" t="s">
        <v>414</v>
      </c>
      <c r="I23" s="271" t="s">
        <v>438</v>
      </c>
      <c r="J23" s="262"/>
      <c r="K23" s="271" t="s">
        <v>387</v>
      </c>
      <c r="L23" s="271" t="s">
        <v>414</v>
      </c>
      <c r="M23" s="271" t="s">
        <v>439</v>
      </c>
      <c r="N23" s="262"/>
      <c r="O23" s="271" t="s">
        <v>387</v>
      </c>
      <c r="P23" s="271" t="s">
        <v>414</v>
      </c>
      <c r="Q23" s="271" t="s">
        <v>439</v>
      </c>
      <c r="R23" s="262"/>
      <c r="S23" s="271" t="s">
        <v>414</v>
      </c>
      <c r="T23" s="271" t="s">
        <v>415</v>
      </c>
      <c r="U23" s="581"/>
    </row>
    <row r="24" spans="1:21" ht="14.25">
      <c r="A24" s="598"/>
      <c r="B24" s="159" t="s">
        <v>388</v>
      </c>
      <c r="C24" s="272" t="s">
        <v>389</v>
      </c>
      <c r="D24" s="263" t="s">
        <v>418</v>
      </c>
      <c r="E24" s="263" t="s">
        <v>440</v>
      </c>
      <c r="F24" s="263" t="s">
        <v>417</v>
      </c>
      <c r="G24" s="272" t="s">
        <v>389</v>
      </c>
      <c r="H24" s="263" t="s">
        <v>418</v>
      </c>
      <c r="I24" s="263" t="s">
        <v>440</v>
      </c>
      <c r="J24" s="263" t="s">
        <v>417</v>
      </c>
      <c r="K24" s="272" t="s">
        <v>389</v>
      </c>
      <c r="L24" s="263" t="s">
        <v>418</v>
      </c>
      <c r="M24" s="263" t="s">
        <v>440</v>
      </c>
      <c r="N24" s="263" t="s">
        <v>417</v>
      </c>
      <c r="O24" s="272" t="s">
        <v>389</v>
      </c>
      <c r="P24" s="263" t="s">
        <v>418</v>
      </c>
      <c r="Q24" s="263" t="s">
        <v>440</v>
      </c>
      <c r="R24" s="263" t="s">
        <v>417</v>
      </c>
      <c r="S24" s="263" t="s">
        <v>418</v>
      </c>
      <c r="T24" s="263" t="s">
        <v>419</v>
      </c>
      <c r="U24" s="527"/>
    </row>
    <row r="25" spans="1:21" s="44" customFormat="1" ht="16.5" customHeight="1">
      <c r="A25" s="9" t="s">
        <v>299</v>
      </c>
      <c r="B25" s="284">
        <f aca="true" t="shared" si="0" ref="B25:E28">SUM(F25+J25+N25)</f>
        <v>14</v>
      </c>
      <c r="C25" s="273">
        <f t="shared" si="0"/>
        <v>0</v>
      </c>
      <c r="D25" s="273">
        <f t="shared" si="0"/>
        <v>68649</v>
      </c>
      <c r="E25" s="273">
        <f t="shared" si="0"/>
        <v>93027</v>
      </c>
      <c r="F25" s="275">
        <v>10</v>
      </c>
      <c r="G25" s="276">
        <v>0</v>
      </c>
      <c r="H25" s="275">
        <v>39208</v>
      </c>
      <c r="I25" s="290">
        <v>51760</v>
      </c>
      <c r="J25" s="275">
        <v>4</v>
      </c>
      <c r="K25" s="276">
        <v>0</v>
      </c>
      <c r="L25" s="275">
        <v>29441</v>
      </c>
      <c r="M25" s="275">
        <v>41267</v>
      </c>
      <c r="N25" s="273">
        <v>0</v>
      </c>
      <c r="O25" s="276">
        <v>0</v>
      </c>
      <c r="P25" s="273">
        <v>0</v>
      </c>
      <c r="Q25" s="273">
        <v>0</v>
      </c>
      <c r="R25" s="287">
        <v>6</v>
      </c>
      <c r="S25" s="288">
        <v>24923</v>
      </c>
      <c r="T25" s="289">
        <v>32462</v>
      </c>
      <c r="U25" s="10" t="s">
        <v>299</v>
      </c>
    </row>
    <row r="26" spans="1:21" s="44" customFormat="1" ht="16.5" customHeight="1">
      <c r="A26" s="152" t="s">
        <v>300</v>
      </c>
      <c r="B26" s="284">
        <f t="shared" si="0"/>
        <v>18</v>
      </c>
      <c r="C26" s="273">
        <f t="shared" si="0"/>
        <v>0</v>
      </c>
      <c r="D26" s="273">
        <f t="shared" si="0"/>
        <v>70459</v>
      </c>
      <c r="E26" s="273">
        <f t="shared" si="0"/>
        <v>74559</v>
      </c>
      <c r="F26" s="275">
        <v>14</v>
      </c>
      <c r="G26" s="276">
        <v>0</v>
      </c>
      <c r="H26" s="275">
        <v>38401</v>
      </c>
      <c r="I26" s="290">
        <v>43913</v>
      </c>
      <c r="J26" s="275">
        <v>4</v>
      </c>
      <c r="K26" s="276">
        <v>0</v>
      </c>
      <c r="L26" s="275">
        <v>32058</v>
      </c>
      <c r="M26" s="275">
        <v>30646</v>
      </c>
      <c r="N26" s="276">
        <v>0</v>
      </c>
      <c r="O26" s="276">
        <v>0</v>
      </c>
      <c r="P26" s="276">
        <v>0</v>
      </c>
      <c r="Q26" s="276">
        <v>0</v>
      </c>
      <c r="R26" s="287">
        <v>4</v>
      </c>
      <c r="S26" s="288">
        <v>24711</v>
      </c>
      <c r="T26" s="289">
        <v>78972</v>
      </c>
      <c r="U26" s="266" t="s">
        <v>300</v>
      </c>
    </row>
    <row r="27" spans="1:21" s="44" customFormat="1" ht="16.5" customHeight="1">
      <c r="A27" s="152" t="s">
        <v>301</v>
      </c>
      <c r="B27" s="284">
        <f t="shared" si="0"/>
        <v>14</v>
      </c>
      <c r="C27" s="273">
        <f t="shared" si="0"/>
        <v>0</v>
      </c>
      <c r="D27" s="273">
        <f t="shared" si="0"/>
        <v>74433</v>
      </c>
      <c r="E27" s="273">
        <f t="shared" si="0"/>
        <v>123195</v>
      </c>
      <c r="F27" s="275">
        <v>10</v>
      </c>
      <c r="G27" s="276">
        <v>0</v>
      </c>
      <c r="H27" s="275">
        <v>42375</v>
      </c>
      <c r="I27" s="290">
        <v>92549</v>
      </c>
      <c r="J27" s="275">
        <v>4</v>
      </c>
      <c r="K27" s="276">
        <v>0</v>
      </c>
      <c r="L27" s="275">
        <v>32058</v>
      </c>
      <c r="M27" s="275">
        <v>30646</v>
      </c>
      <c r="N27" s="276">
        <v>0</v>
      </c>
      <c r="O27" s="276">
        <v>0</v>
      </c>
      <c r="P27" s="276">
        <v>0</v>
      </c>
      <c r="Q27" s="276">
        <v>0</v>
      </c>
      <c r="R27" s="287">
        <v>6</v>
      </c>
      <c r="S27" s="288">
        <v>36127</v>
      </c>
      <c r="T27" s="289">
        <v>28320</v>
      </c>
      <c r="U27" s="266" t="s">
        <v>301</v>
      </c>
    </row>
    <row r="28" spans="1:21" s="44" customFormat="1" ht="16.5" customHeight="1">
      <c r="A28" s="152" t="s">
        <v>316</v>
      </c>
      <c r="B28" s="284">
        <f t="shared" si="0"/>
        <v>23</v>
      </c>
      <c r="C28" s="273">
        <f t="shared" si="0"/>
        <v>0</v>
      </c>
      <c r="D28" s="273">
        <f t="shared" si="0"/>
        <v>117060</v>
      </c>
      <c r="E28" s="273">
        <f t="shared" si="0"/>
        <v>165092</v>
      </c>
      <c r="F28" s="275">
        <v>18</v>
      </c>
      <c r="G28" s="276">
        <v>0</v>
      </c>
      <c r="H28" s="275">
        <v>65400</v>
      </c>
      <c r="I28" s="290">
        <v>122366</v>
      </c>
      <c r="J28" s="275">
        <v>5</v>
      </c>
      <c r="K28" s="276">
        <v>0</v>
      </c>
      <c r="L28" s="275">
        <v>51660</v>
      </c>
      <c r="M28" s="275">
        <v>42726</v>
      </c>
      <c r="N28" s="276">
        <v>0</v>
      </c>
      <c r="O28" s="276">
        <v>0</v>
      </c>
      <c r="P28" s="276">
        <v>0</v>
      </c>
      <c r="Q28" s="276">
        <v>0</v>
      </c>
      <c r="R28" s="287" t="s">
        <v>303</v>
      </c>
      <c r="S28" s="288" t="s">
        <v>303</v>
      </c>
      <c r="T28" s="289" t="s">
        <v>303</v>
      </c>
      <c r="U28" s="266" t="s">
        <v>316</v>
      </c>
    </row>
    <row r="29" spans="1:21" s="74" customFormat="1" ht="16.5" customHeight="1">
      <c r="A29" s="285" t="s">
        <v>379</v>
      </c>
      <c r="B29" s="286">
        <f>SUM(F29,J29,N29)</f>
        <v>20</v>
      </c>
      <c r="C29" s="278">
        <f>SUM(G29,K29,O29)</f>
        <v>0</v>
      </c>
      <c r="D29" s="278">
        <f>SUM(H29,L29,P29)</f>
        <v>110713</v>
      </c>
      <c r="E29" s="278">
        <f>SUM(I29,M29,Q29)</f>
        <v>157599</v>
      </c>
      <c r="F29" s="280">
        <v>15</v>
      </c>
      <c r="G29" s="278">
        <v>0</v>
      </c>
      <c r="H29" s="280">
        <v>59705</v>
      </c>
      <c r="I29" s="280">
        <v>123953</v>
      </c>
      <c r="J29" s="280">
        <v>5</v>
      </c>
      <c r="K29" s="278">
        <v>0</v>
      </c>
      <c r="L29" s="280">
        <v>51008</v>
      </c>
      <c r="M29" s="280">
        <v>33646</v>
      </c>
      <c r="N29" s="279">
        <v>0</v>
      </c>
      <c r="O29" s="279">
        <v>0</v>
      </c>
      <c r="P29" s="279">
        <v>0</v>
      </c>
      <c r="Q29" s="279">
        <v>0</v>
      </c>
      <c r="R29" s="278">
        <v>3</v>
      </c>
      <c r="S29" s="278">
        <v>26135</v>
      </c>
      <c r="T29" s="281">
        <v>76482</v>
      </c>
      <c r="U29" s="282" t="s">
        <v>441</v>
      </c>
    </row>
    <row r="30" spans="1:22" s="158" customFormat="1" ht="13.5" customHeight="1">
      <c r="A30" s="153" t="s">
        <v>442</v>
      </c>
      <c r="B30" s="161"/>
      <c r="C30" s="161"/>
      <c r="D30" s="161"/>
      <c r="F30" s="161"/>
      <c r="G30" s="161"/>
      <c r="I30" s="161"/>
      <c r="O30" s="161"/>
      <c r="S30" s="161"/>
      <c r="T30" s="173" t="s">
        <v>443</v>
      </c>
      <c r="U30" s="173"/>
      <c r="V30" s="173"/>
    </row>
    <row r="31" s="158" customFormat="1" ht="13.5" customHeight="1">
      <c r="A31" s="158" t="s">
        <v>444</v>
      </c>
    </row>
    <row r="32" s="82" customFormat="1" ht="13.5" customHeight="1">
      <c r="A32" s="82" t="s">
        <v>445</v>
      </c>
    </row>
  </sheetData>
  <sheetProtection/>
  <mergeCells count="87">
    <mergeCell ref="A3:A10"/>
    <mergeCell ref="A17:A24"/>
    <mergeCell ref="X3:X10"/>
    <mergeCell ref="U17:U24"/>
    <mergeCell ref="V14:W14"/>
    <mergeCell ref="T10:U10"/>
    <mergeCell ref="T12:U12"/>
    <mergeCell ref="G13:H13"/>
    <mergeCell ref="V13:W13"/>
    <mergeCell ref="T13:U13"/>
    <mergeCell ref="G10:H10"/>
    <mergeCell ref="V11:W11"/>
    <mergeCell ref="V12:W12"/>
    <mergeCell ref="V10:W10"/>
    <mergeCell ref="G11:H11"/>
    <mergeCell ref="G12:H12"/>
    <mergeCell ref="T14:U14"/>
    <mergeCell ref="G15:H15"/>
    <mergeCell ref="T15:U15"/>
    <mergeCell ref="V15:W15"/>
    <mergeCell ref="K15:L15"/>
    <mergeCell ref="G14:H14"/>
    <mergeCell ref="K14:L14"/>
    <mergeCell ref="O15:P15"/>
    <mergeCell ref="O10:P10"/>
    <mergeCell ref="I6:J6"/>
    <mergeCell ref="I7:J7"/>
    <mergeCell ref="G6:H6"/>
    <mergeCell ref="G7:H7"/>
    <mergeCell ref="G8:H8"/>
    <mergeCell ref="G9:H9"/>
    <mergeCell ref="S20:T20"/>
    <mergeCell ref="D21:E21"/>
    <mergeCell ref="H21:I21"/>
    <mergeCell ref="L21:M21"/>
    <mergeCell ref="P21:Q21"/>
    <mergeCell ref="S21:T21"/>
    <mergeCell ref="D20:E20"/>
    <mergeCell ref="H20:I20"/>
    <mergeCell ref="L20:M20"/>
    <mergeCell ref="P20:Q20"/>
    <mergeCell ref="R17:T17"/>
    <mergeCell ref="B18:E18"/>
    <mergeCell ref="O14:P14"/>
    <mergeCell ref="B19:E19"/>
    <mergeCell ref="F19:I19"/>
    <mergeCell ref="R19:T19"/>
    <mergeCell ref="B17:Q17"/>
    <mergeCell ref="F18:I18"/>
    <mergeCell ref="J18:M18"/>
    <mergeCell ref="N18:Q19"/>
    <mergeCell ref="M7:N7"/>
    <mergeCell ref="K11:L11"/>
    <mergeCell ref="K12:L12"/>
    <mergeCell ref="K13:L13"/>
    <mergeCell ref="K10:L10"/>
    <mergeCell ref="K8:L8"/>
    <mergeCell ref="K9:L9"/>
    <mergeCell ref="T9:U9"/>
    <mergeCell ref="O4:R5"/>
    <mergeCell ref="V8:W9"/>
    <mergeCell ref="O11:P11"/>
    <mergeCell ref="O12:P12"/>
    <mergeCell ref="O13:P13"/>
    <mergeCell ref="O6:P6"/>
    <mergeCell ref="O7:P7"/>
    <mergeCell ref="O8:P8"/>
    <mergeCell ref="O9:P9"/>
    <mergeCell ref="K4:N5"/>
    <mergeCell ref="G4:J5"/>
    <mergeCell ref="T11:U11"/>
    <mergeCell ref="M6:N6"/>
    <mergeCell ref="K6:L6"/>
    <mergeCell ref="K7:L7"/>
    <mergeCell ref="S3:W5"/>
    <mergeCell ref="T6:W7"/>
    <mergeCell ref="T8:U8"/>
    <mergeCell ref="F8:F10"/>
    <mergeCell ref="J19:M19"/>
    <mergeCell ref="O3:R3"/>
    <mergeCell ref="A1:W1"/>
    <mergeCell ref="K3:N3"/>
    <mergeCell ref="B3:F5"/>
    <mergeCell ref="C6:F7"/>
    <mergeCell ref="G3:J3"/>
    <mergeCell ref="Q6:R6"/>
    <mergeCell ref="Q7:R7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S26"/>
  <sheetViews>
    <sheetView zoomScalePageLayoutView="0" workbookViewId="0" topLeftCell="A1">
      <selection activeCell="B12" sqref="B12"/>
    </sheetView>
  </sheetViews>
  <sheetFormatPr defaultColWidth="8.88671875" defaultRowHeight="13.5"/>
  <cols>
    <col min="1" max="3" width="10.77734375" style="20" customWidth="1"/>
    <col min="4" max="4" width="11.88671875" style="20" customWidth="1"/>
    <col min="5" max="15" width="10.77734375" style="20" customWidth="1"/>
    <col min="16" max="16384" width="8.88671875" style="20" customWidth="1"/>
  </cols>
  <sheetData>
    <row r="1" spans="1:15" ht="30.75" customHeight="1">
      <c r="A1" s="707" t="s">
        <v>260</v>
      </c>
      <c r="B1" s="707"/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533"/>
    </row>
    <row r="2" s="340" customFormat="1" ht="18" customHeight="1">
      <c r="O2" s="430" t="s">
        <v>650</v>
      </c>
    </row>
    <row r="3" spans="1:15" s="11" customFormat="1" ht="25.5" customHeight="1">
      <c r="A3" s="105" t="s">
        <v>158</v>
      </c>
      <c r="B3" s="107" t="s">
        <v>32</v>
      </c>
      <c r="C3" s="107" t="s">
        <v>33</v>
      </c>
      <c r="D3" s="107" t="s">
        <v>519</v>
      </c>
      <c r="E3" s="107" t="s">
        <v>34</v>
      </c>
      <c r="F3" s="107" t="s">
        <v>35</v>
      </c>
      <c r="G3" s="107" t="s">
        <v>261</v>
      </c>
      <c r="H3" s="107" t="s">
        <v>262</v>
      </c>
      <c r="I3" s="107" t="s">
        <v>36</v>
      </c>
      <c r="J3" s="107" t="s">
        <v>263</v>
      </c>
      <c r="K3" s="107" t="s">
        <v>37</v>
      </c>
      <c r="L3" s="107" t="s">
        <v>20</v>
      </c>
      <c r="M3" s="107" t="s">
        <v>38</v>
      </c>
      <c r="N3" s="107" t="s">
        <v>39</v>
      </c>
      <c r="O3" s="37" t="s">
        <v>72</v>
      </c>
    </row>
    <row r="4" spans="1:15" s="11" customFormat="1" ht="25.5" customHeight="1">
      <c r="A4" s="9"/>
      <c r="B4" s="58" t="s">
        <v>53</v>
      </c>
      <c r="C4" s="58" t="s">
        <v>52</v>
      </c>
      <c r="D4" s="58" t="s">
        <v>520</v>
      </c>
      <c r="E4" s="58" t="s">
        <v>56</v>
      </c>
      <c r="F4" s="58" t="s">
        <v>58</v>
      </c>
      <c r="G4" s="58" t="s">
        <v>60</v>
      </c>
      <c r="H4" s="58" t="s">
        <v>61</v>
      </c>
      <c r="I4" s="58" t="s">
        <v>63</v>
      </c>
      <c r="J4" s="703" t="s">
        <v>521</v>
      </c>
      <c r="K4" s="58" t="s">
        <v>65</v>
      </c>
      <c r="L4" s="58" t="s">
        <v>67</v>
      </c>
      <c r="M4" s="58" t="s">
        <v>69</v>
      </c>
      <c r="N4" s="58" t="s">
        <v>51</v>
      </c>
      <c r="O4" s="26"/>
    </row>
    <row r="5" spans="1:15" s="11" customFormat="1" ht="25.5" customHeight="1">
      <c r="A5" s="60" t="s">
        <v>74</v>
      </c>
      <c r="B5" s="35" t="s">
        <v>54</v>
      </c>
      <c r="C5" s="35" t="s">
        <v>55</v>
      </c>
      <c r="D5" s="35" t="s">
        <v>16</v>
      </c>
      <c r="E5" s="35" t="s">
        <v>57</v>
      </c>
      <c r="F5" s="35" t="s">
        <v>59</v>
      </c>
      <c r="G5" s="35"/>
      <c r="H5" s="35" t="s">
        <v>62</v>
      </c>
      <c r="I5" s="35" t="s">
        <v>64</v>
      </c>
      <c r="J5" s="705"/>
      <c r="K5" s="35" t="s">
        <v>66</v>
      </c>
      <c r="L5" s="35" t="s">
        <v>68</v>
      </c>
      <c r="M5" s="35"/>
      <c r="N5" s="35" t="s">
        <v>64</v>
      </c>
      <c r="O5" s="26" t="s">
        <v>73</v>
      </c>
    </row>
    <row r="6" spans="1:15" s="323" customFormat="1" ht="18.75" customHeight="1">
      <c r="A6" s="392" t="s">
        <v>545</v>
      </c>
      <c r="B6" s="384" t="s">
        <v>518</v>
      </c>
      <c r="C6" s="385" t="s">
        <v>518</v>
      </c>
      <c r="D6" s="385" t="s">
        <v>522</v>
      </c>
      <c r="E6" s="385" t="s">
        <v>523</v>
      </c>
      <c r="F6" s="385" t="s">
        <v>524</v>
      </c>
      <c r="G6" s="385" t="s">
        <v>515</v>
      </c>
      <c r="H6" s="385" t="s">
        <v>515</v>
      </c>
      <c r="I6" s="385" t="s">
        <v>525</v>
      </c>
      <c r="J6" s="385" t="s">
        <v>526</v>
      </c>
      <c r="K6" s="385" t="s">
        <v>527</v>
      </c>
      <c r="L6" s="385" t="s">
        <v>528</v>
      </c>
      <c r="M6" s="385" t="s">
        <v>529</v>
      </c>
      <c r="N6" s="415" t="s">
        <v>530</v>
      </c>
      <c r="O6" s="394" t="s">
        <v>19</v>
      </c>
    </row>
    <row r="7" spans="1:15" s="398" customFormat="1" ht="18.75" customHeight="1">
      <c r="A7" s="395" t="s">
        <v>299</v>
      </c>
      <c r="B7" s="386">
        <v>89.997</v>
      </c>
      <c r="C7" s="387">
        <v>88.434</v>
      </c>
      <c r="D7" s="387">
        <v>82.386</v>
      </c>
      <c r="E7" s="387">
        <v>77.427</v>
      </c>
      <c r="F7" s="387">
        <v>100</v>
      </c>
      <c r="G7" s="387">
        <v>92.881</v>
      </c>
      <c r="H7" s="387">
        <v>94.748</v>
      </c>
      <c r="I7" s="387">
        <v>91.453</v>
      </c>
      <c r="J7" s="387">
        <v>98.138</v>
      </c>
      <c r="K7" s="387">
        <v>97.462</v>
      </c>
      <c r="L7" s="387">
        <v>99.189</v>
      </c>
      <c r="M7" s="387">
        <v>78.395</v>
      </c>
      <c r="N7" s="416">
        <v>100</v>
      </c>
      <c r="O7" s="417" t="s">
        <v>299</v>
      </c>
    </row>
    <row r="8" spans="1:15" s="400" customFormat="1" ht="18.75" customHeight="1">
      <c r="A8" s="395" t="s">
        <v>300</v>
      </c>
      <c r="B8" s="386">
        <v>97.407</v>
      </c>
      <c r="C8" s="387">
        <v>97.962</v>
      </c>
      <c r="D8" s="387">
        <v>86.608</v>
      </c>
      <c r="E8" s="387">
        <v>124.997</v>
      </c>
      <c r="F8" s="387">
        <v>100</v>
      </c>
      <c r="G8" s="387">
        <v>94.876</v>
      </c>
      <c r="H8" s="387">
        <v>95.09</v>
      </c>
      <c r="I8" s="387">
        <v>96.908</v>
      </c>
      <c r="J8" s="387">
        <v>98.358</v>
      </c>
      <c r="K8" s="387">
        <v>98.242</v>
      </c>
      <c r="L8" s="387">
        <v>99.189</v>
      </c>
      <c r="M8" s="387">
        <v>109.92</v>
      </c>
      <c r="N8" s="416">
        <v>100</v>
      </c>
      <c r="O8" s="418" t="s">
        <v>300</v>
      </c>
    </row>
    <row r="9" spans="1:15" s="400" customFormat="1" ht="18.75" customHeight="1">
      <c r="A9" s="395" t="s">
        <v>301</v>
      </c>
      <c r="B9" s="386">
        <v>98.248</v>
      </c>
      <c r="C9" s="387">
        <v>99.849</v>
      </c>
      <c r="D9" s="387">
        <v>93.483</v>
      </c>
      <c r="E9" s="387">
        <v>110.488</v>
      </c>
      <c r="F9" s="387">
        <v>100</v>
      </c>
      <c r="G9" s="387">
        <v>97.305</v>
      </c>
      <c r="H9" s="387">
        <v>99.868</v>
      </c>
      <c r="I9" s="387">
        <v>99.647</v>
      </c>
      <c r="J9" s="387">
        <v>98.675</v>
      </c>
      <c r="K9" s="387">
        <v>98.85</v>
      </c>
      <c r="L9" s="387">
        <v>99.189</v>
      </c>
      <c r="M9" s="387">
        <v>83.549</v>
      </c>
      <c r="N9" s="416">
        <v>100</v>
      </c>
      <c r="O9" s="418" t="s">
        <v>301</v>
      </c>
    </row>
    <row r="10" spans="1:15" s="400" customFormat="1" ht="18.75" customHeight="1">
      <c r="A10" s="395" t="s">
        <v>316</v>
      </c>
      <c r="B10" s="386">
        <v>100</v>
      </c>
      <c r="C10" s="387">
        <v>100</v>
      </c>
      <c r="D10" s="387">
        <v>100</v>
      </c>
      <c r="E10" s="387">
        <v>100</v>
      </c>
      <c r="F10" s="387">
        <v>100</v>
      </c>
      <c r="G10" s="387">
        <v>100</v>
      </c>
      <c r="H10" s="387">
        <v>100</v>
      </c>
      <c r="I10" s="387">
        <v>100</v>
      </c>
      <c r="J10" s="387">
        <v>100</v>
      </c>
      <c r="K10" s="387">
        <v>100</v>
      </c>
      <c r="L10" s="387">
        <v>100</v>
      </c>
      <c r="M10" s="387">
        <v>100</v>
      </c>
      <c r="N10" s="416">
        <v>100</v>
      </c>
      <c r="O10" s="418" t="s">
        <v>316</v>
      </c>
    </row>
    <row r="11" spans="1:15" s="404" customFormat="1" ht="18.75" customHeight="1">
      <c r="A11" s="401" t="s">
        <v>379</v>
      </c>
      <c r="B11" s="388">
        <v>107.3</v>
      </c>
      <c r="C11" s="389">
        <v>100.9</v>
      </c>
      <c r="D11" s="389">
        <v>109.6</v>
      </c>
      <c r="E11" s="389">
        <v>104.6</v>
      </c>
      <c r="F11" s="389">
        <v>100</v>
      </c>
      <c r="G11" s="389">
        <v>100.2</v>
      </c>
      <c r="H11" s="389">
        <v>101.1</v>
      </c>
      <c r="I11" s="389">
        <v>102.7</v>
      </c>
      <c r="J11" s="389">
        <v>101.4</v>
      </c>
      <c r="K11" s="389">
        <v>103.1</v>
      </c>
      <c r="L11" s="389">
        <v>102</v>
      </c>
      <c r="M11" s="389">
        <v>116.4</v>
      </c>
      <c r="N11" s="419">
        <v>105.5</v>
      </c>
      <c r="O11" s="420" t="s">
        <v>379</v>
      </c>
    </row>
    <row r="12" spans="1:15" s="421" customFormat="1" ht="18.75" customHeight="1">
      <c r="A12" s="395" t="s">
        <v>318</v>
      </c>
      <c r="B12" s="386">
        <v>106.3</v>
      </c>
      <c r="C12" s="387">
        <v>100.9</v>
      </c>
      <c r="D12" s="387">
        <v>103.4</v>
      </c>
      <c r="E12" s="387">
        <v>99.6</v>
      </c>
      <c r="F12" s="387">
        <v>100</v>
      </c>
      <c r="G12" s="387">
        <v>100.3</v>
      </c>
      <c r="H12" s="387">
        <v>100</v>
      </c>
      <c r="I12" s="387">
        <v>100.5</v>
      </c>
      <c r="J12" s="387">
        <v>101.1</v>
      </c>
      <c r="K12" s="387">
        <v>101</v>
      </c>
      <c r="L12" s="387">
        <v>101.2</v>
      </c>
      <c r="M12" s="387">
        <v>114.6</v>
      </c>
      <c r="N12" s="416">
        <v>100</v>
      </c>
      <c r="O12" s="399" t="s">
        <v>0</v>
      </c>
    </row>
    <row r="13" spans="1:15" s="421" customFormat="1" ht="18.75" customHeight="1">
      <c r="A13" s="395" t="s">
        <v>319</v>
      </c>
      <c r="B13" s="386">
        <v>107.4</v>
      </c>
      <c r="C13" s="387">
        <v>100.9</v>
      </c>
      <c r="D13" s="387">
        <v>105.2</v>
      </c>
      <c r="E13" s="387">
        <v>99.6</v>
      </c>
      <c r="F13" s="387">
        <v>100</v>
      </c>
      <c r="G13" s="387">
        <v>100.3</v>
      </c>
      <c r="H13" s="387">
        <v>100</v>
      </c>
      <c r="I13" s="387">
        <v>100.5</v>
      </c>
      <c r="J13" s="387">
        <v>101.3</v>
      </c>
      <c r="K13" s="387">
        <v>102.3</v>
      </c>
      <c r="L13" s="387">
        <v>101.2</v>
      </c>
      <c r="M13" s="387">
        <v>114.6</v>
      </c>
      <c r="N13" s="416">
        <v>100</v>
      </c>
      <c r="O13" s="399" t="s">
        <v>1</v>
      </c>
    </row>
    <row r="14" spans="1:15" s="421" customFormat="1" ht="18.75" customHeight="1">
      <c r="A14" s="395" t="s">
        <v>320</v>
      </c>
      <c r="B14" s="386">
        <v>107.4</v>
      </c>
      <c r="C14" s="387">
        <v>100.9</v>
      </c>
      <c r="D14" s="387">
        <v>105.4</v>
      </c>
      <c r="E14" s="387">
        <v>99.6</v>
      </c>
      <c r="F14" s="387">
        <v>100</v>
      </c>
      <c r="G14" s="387">
        <v>100.3</v>
      </c>
      <c r="H14" s="387">
        <v>100</v>
      </c>
      <c r="I14" s="387">
        <v>101.5</v>
      </c>
      <c r="J14" s="387">
        <v>101.4</v>
      </c>
      <c r="K14" s="387">
        <v>103</v>
      </c>
      <c r="L14" s="387">
        <v>101.2</v>
      </c>
      <c r="M14" s="387">
        <v>114.6</v>
      </c>
      <c r="N14" s="416">
        <v>100</v>
      </c>
      <c r="O14" s="399" t="s">
        <v>2</v>
      </c>
    </row>
    <row r="15" spans="1:15" s="421" customFormat="1" ht="18.75" customHeight="1">
      <c r="A15" s="395" t="s">
        <v>321</v>
      </c>
      <c r="B15" s="386">
        <v>107.4</v>
      </c>
      <c r="C15" s="387">
        <v>100.9</v>
      </c>
      <c r="D15" s="387">
        <v>108</v>
      </c>
      <c r="E15" s="387">
        <v>99.6</v>
      </c>
      <c r="F15" s="387">
        <v>100</v>
      </c>
      <c r="G15" s="387">
        <v>99.7</v>
      </c>
      <c r="H15" s="387">
        <v>101.2</v>
      </c>
      <c r="I15" s="387">
        <v>101.5</v>
      </c>
      <c r="J15" s="387">
        <v>101.4</v>
      </c>
      <c r="K15" s="387">
        <v>103.3</v>
      </c>
      <c r="L15" s="387">
        <v>101.2</v>
      </c>
      <c r="M15" s="387">
        <v>114.6</v>
      </c>
      <c r="N15" s="416">
        <v>100</v>
      </c>
      <c r="O15" s="399" t="s">
        <v>3</v>
      </c>
    </row>
    <row r="16" spans="1:15" s="421" customFormat="1" ht="18.75" customHeight="1">
      <c r="A16" s="395" t="s">
        <v>322</v>
      </c>
      <c r="B16" s="386">
        <v>107.4</v>
      </c>
      <c r="C16" s="387">
        <v>100.9</v>
      </c>
      <c r="D16" s="387">
        <v>108.7</v>
      </c>
      <c r="E16" s="387">
        <v>105.8</v>
      </c>
      <c r="F16" s="387">
        <v>100</v>
      </c>
      <c r="G16" s="387">
        <v>100.3</v>
      </c>
      <c r="H16" s="387">
        <v>101.2</v>
      </c>
      <c r="I16" s="387">
        <v>102.5</v>
      </c>
      <c r="J16" s="387">
        <v>101.4</v>
      </c>
      <c r="K16" s="387">
        <v>103.4</v>
      </c>
      <c r="L16" s="387">
        <v>101.2</v>
      </c>
      <c r="M16" s="387">
        <v>114.6</v>
      </c>
      <c r="N16" s="416">
        <v>100</v>
      </c>
      <c r="O16" s="399" t="s">
        <v>4</v>
      </c>
    </row>
    <row r="17" spans="1:15" s="421" customFormat="1" ht="18.75" customHeight="1">
      <c r="A17" s="395" t="s">
        <v>323</v>
      </c>
      <c r="B17" s="386">
        <v>107.4</v>
      </c>
      <c r="C17" s="387">
        <v>100.9</v>
      </c>
      <c r="D17" s="387">
        <v>110.4</v>
      </c>
      <c r="E17" s="387">
        <v>105.8</v>
      </c>
      <c r="F17" s="387">
        <v>100</v>
      </c>
      <c r="G17" s="387">
        <v>100.3</v>
      </c>
      <c r="H17" s="387">
        <v>101.2</v>
      </c>
      <c r="I17" s="387">
        <v>102.5</v>
      </c>
      <c r="J17" s="387">
        <v>101.4</v>
      </c>
      <c r="K17" s="387">
        <v>103.4</v>
      </c>
      <c r="L17" s="387">
        <v>101.2</v>
      </c>
      <c r="M17" s="387">
        <v>123.1</v>
      </c>
      <c r="N17" s="416">
        <v>100</v>
      </c>
      <c r="O17" s="399" t="s">
        <v>5</v>
      </c>
    </row>
    <row r="18" spans="1:15" s="421" customFormat="1" ht="18.75" customHeight="1">
      <c r="A18" s="395" t="s">
        <v>324</v>
      </c>
      <c r="B18" s="386">
        <v>107.4</v>
      </c>
      <c r="C18" s="387">
        <v>100.9</v>
      </c>
      <c r="D18" s="387">
        <v>111.6</v>
      </c>
      <c r="E18" s="387">
        <v>105.9</v>
      </c>
      <c r="F18" s="387">
        <v>100</v>
      </c>
      <c r="G18" s="387">
        <v>99.7</v>
      </c>
      <c r="H18" s="387">
        <v>101.2</v>
      </c>
      <c r="I18" s="387">
        <v>102.5</v>
      </c>
      <c r="J18" s="387">
        <v>101.4</v>
      </c>
      <c r="K18" s="387">
        <v>103.4</v>
      </c>
      <c r="L18" s="387">
        <v>101.2</v>
      </c>
      <c r="M18" s="387">
        <v>119.9</v>
      </c>
      <c r="N18" s="416">
        <v>110.9</v>
      </c>
      <c r="O18" s="399" t="s">
        <v>6</v>
      </c>
    </row>
    <row r="19" spans="1:15" s="421" customFormat="1" ht="18.75" customHeight="1">
      <c r="A19" s="395" t="s">
        <v>325</v>
      </c>
      <c r="B19" s="386">
        <v>107.4</v>
      </c>
      <c r="C19" s="387">
        <v>100.9</v>
      </c>
      <c r="D19" s="387">
        <v>112.6</v>
      </c>
      <c r="E19" s="387">
        <v>105.7</v>
      </c>
      <c r="F19" s="387">
        <v>100</v>
      </c>
      <c r="G19" s="387">
        <v>100.3</v>
      </c>
      <c r="H19" s="387">
        <v>101.2</v>
      </c>
      <c r="I19" s="387">
        <v>102.5</v>
      </c>
      <c r="J19" s="387">
        <v>101.4</v>
      </c>
      <c r="K19" s="387">
        <v>103.4</v>
      </c>
      <c r="L19" s="387">
        <v>103.2</v>
      </c>
      <c r="M19" s="387">
        <v>117.6</v>
      </c>
      <c r="N19" s="416">
        <v>110.9</v>
      </c>
      <c r="O19" s="399" t="s">
        <v>7</v>
      </c>
    </row>
    <row r="20" spans="1:15" s="421" customFormat="1" ht="18.75" customHeight="1">
      <c r="A20" s="395" t="s">
        <v>326</v>
      </c>
      <c r="B20" s="386">
        <v>107.4</v>
      </c>
      <c r="C20" s="387">
        <v>100.9</v>
      </c>
      <c r="D20" s="387">
        <v>112.6</v>
      </c>
      <c r="E20" s="387">
        <v>108.3</v>
      </c>
      <c r="F20" s="387">
        <v>100</v>
      </c>
      <c r="G20" s="387">
        <v>100.3</v>
      </c>
      <c r="H20" s="387">
        <v>101.7</v>
      </c>
      <c r="I20" s="387">
        <v>102.5</v>
      </c>
      <c r="J20" s="387">
        <v>101.4</v>
      </c>
      <c r="K20" s="387">
        <v>103.5</v>
      </c>
      <c r="L20" s="387">
        <v>103.2</v>
      </c>
      <c r="M20" s="387">
        <v>117.6</v>
      </c>
      <c r="N20" s="416">
        <v>110.9</v>
      </c>
      <c r="O20" s="399" t="s">
        <v>8</v>
      </c>
    </row>
    <row r="21" spans="1:15" s="421" customFormat="1" ht="18.75" customHeight="1">
      <c r="A21" s="395" t="s">
        <v>327</v>
      </c>
      <c r="B21" s="386">
        <v>107.4</v>
      </c>
      <c r="C21" s="387">
        <v>100.9</v>
      </c>
      <c r="D21" s="387">
        <v>112.2</v>
      </c>
      <c r="E21" s="387">
        <v>108.5</v>
      </c>
      <c r="F21" s="387">
        <v>100</v>
      </c>
      <c r="G21" s="387">
        <v>100.3</v>
      </c>
      <c r="H21" s="387">
        <v>101.7</v>
      </c>
      <c r="I21" s="387">
        <v>102.5</v>
      </c>
      <c r="J21" s="387">
        <v>101.4</v>
      </c>
      <c r="K21" s="387">
        <v>103.5</v>
      </c>
      <c r="L21" s="387">
        <v>103.2</v>
      </c>
      <c r="M21" s="387">
        <v>117.6</v>
      </c>
      <c r="N21" s="416">
        <v>110.9</v>
      </c>
      <c r="O21" s="399" t="s">
        <v>9</v>
      </c>
    </row>
    <row r="22" spans="1:15" s="421" customFormat="1" ht="18.75" customHeight="1">
      <c r="A22" s="395" t="s">
        <v>328</v>
      </c>
      <c r="B22" s="386">
        <v>107.4</v>
      </c>
      <c r="C22" s="387">
        <v>100.9</v>
      </c>
      <c r="D22" s="387">
        <v>112.6</v>
      </c>
      <c r="E22" s="387">
        <v>108.3</v>
      </c>
      <c r="F22" s="387">
        <v>100</v>
      </c>
      <c r="G22" s="387">
        <v>100.3</v>
      </c>
      <c r="H22" s="387">
        <v>101.7</v>
      </c>
      <c r="I22" s="387">
        <v>106.5</v>
      </c>
      <c r="J22" s="387">
        <v>101.4</v>
      </c>
      <c r="K22" s="387">
        <v>103.5</v>
      </c>
      <c r="L22" s="387">
        <v>103.2</v>
      </c>
      <c r="M22" s="387">
        <v>114.4</v>
      </c>
      <c r="N22" s="416">
        <v>110.9</v>
      </c>
      <c r="O22" s="399" t="s">
        <v>10</v>
      </c>
    </row>
    <row r="23" spans="1:15" s="421" customFormat="1" ht="18.75" customHeight="1">
      <c r="A23" s="406" t="s">
        <v>329</v>
      </c>
      <c r="B23" s="390">
        <v>107.4</v>
      </c>
      <c r="C23" s="391">
        <v>100.9</v>
      </c>
      <c r="D23" s="391">
        <v>112.9</v>
      </c>
      <c r="E23" s="391">
        <v>108.5</v>
      </c>
      <c r="F23" s="391">
        <v>100</v>
      </c>
      <c r="G23" s="391">
        <v>100.3</v>
      </c>
      <c r="H23" s="391">
        <v>101.7</v>
      </c>
      <c r="I23" s="391">
        <v>106.5</v>
      </c>
      <c r="J23" s="391">
        <v>101.4</v>
      </c>
      <c r="K23" s="391">
        <v>103.9</v>
      </c>
      <c r="L23" s="391">
        <v>103.2</v>
      </c>
      <c r="M23" s="391">
        <v>113.6</v>
      </c>
      <c r="N23" s="422">
        <v>110.9</v>
      </c>
      <c r="O23" s="408" t="s">
        <v>11</v>
      </c>
    </row>
    <row r="24" spans="1:17" s="409" customFormat="1" ht="15.75" customHeight="1">
      <c r="A24" s="409" t="s">
        <v>369</v>
      </c>
      <c r="K24" s="410" t="s">
        <v>462</v>
      </c>
      <c r="M24" s="410"/>
      <c r="O24" s="411"/>
      <c r="P24" s="412"/>
      <c r="Q24" s="410"/>
    </row>
    <row r="25" spans="1:13" s="326" customFormat="1" ht="15.75" customHeight="1">
      <c r="A25" s="326" t="s">
        <v>568</v>
      </c>
      <c r="B25" s="413"/>
      <c r="K25" s="414" t="s">
        <v>367</v>
      </c>
      <c r="M25" s="414"/>
    </row>
    <row r="26" spans="1:19" s="409" customFormat="1" ht="15.75" customHeight="1">
      <c r="A26" s="414" t="s">
        <v>569</v>
      </c>
      <c r="B26" s="414"/>
      <c r="C26" s="414"/>
      <c r="D26" s="414"/>
      <c r="E26" s="414"/>
      <c r="F26" s="414"/>
      <c r="H26" s="414"/>
      <c r="I26" s="414"/>
      <c r="J26" s="414"/>
      <c r="K26" s="414"/>
      <c r="M26" s="414"/>
      <c r="N26" s="414"/>
      <c r="O26" s="414"/>
      <c r="P26" s="414"/>
      <c r="Q26" s="414"/>
      <c r="R26" s="414"/>
      <c r="S26" s="414"/>
    </row>
    <row r="27" s="423" customFormat="1" ht="14.25"/>
    <row r="28" s="424" customFormat="1" ht="14.25"/>
  </sheetData>
  <sheetProtection/>
  <mergeCells count="2">
    <mergeCell ref="A1:O1"/>
    <mergeCell ref="J4:J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S30"/>
  <sheetViews>
    <sheetView zoomScalePageLayoutView="0" workbookViewId="0" topLeftCell="A1">
      <selection activeCell="C15" sqref="C15"/>
    </sheetView>
  </sheetViews>
  <sheetFormatPr defaultColWidth="10.77734375" defaultRowHeight="13.5"/>
  <cols>
    <col min="1" max="7" width="10.77734375" style="20" customWidth="1"/>
    <col min="8" max="8" width="10.77734375" style="154" customWidth="1"/>
    <col min="9" max="14" width="10.77734375" style="20" customWidth="1"/>
    <col min="15" max="254" width="8.88671875" style="20" customWidth="1"/>
    <col min="255" max="16384" width="10.77734375" style="20" customWidth="1"/>
  </cols>
  <sheetData>
    <row r="1" spans="1:14" ht="33.75" customHeight="1">
      <c r="A1" s="707" t="s">
        <v>611</v>
      </c>
      <c r="B1" s="707"/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533"/>
    </row>
    <row r="2" spans="8:14" s="340" customFormat="1" ht="18" customHeight="1">
      <c r="H2" s="293"/>
      <c r="N2" s="293" t="s">
        <v>612</v>
      </c>
    </row>
    <row r="3" spans="1:14" s="11" customFormat="1" ht="19.5" customHeight="1">
      <c r="A3" s="57"/>
      <c r="B3" s="107" t="s">
        <v>613</v>
      </c>
      <c r="C3" s="107" t="s">
        <v>614</v>
      </c>
      <c r="D3" s="107" t="s">
        <v>615</v>
      </c>
      <c r="E3" s="107" t="s">
        <v>616</v>
      </c>
      <c r="F3" s="107" t="s">
        <v>617</v>
      </c>
      <c r="G3" s="107" t="s">
        <v>618</v>
      </c>
      <c r="H3" s="425" t="s">
        <v>531</v>
      </c>
      <c r="I3" s="107" t="s">
        <v>619</v>
      </c>
      <c r="J3" s="107" t="s">
        <v>620</v>
      </c>
      <c r="K3" s="107" t="s">
        <v>621</v>
      </c>
      <c r="L3" s="107" t="s">
        <v>622</v>
      </c>
      <c r="M3" s="107" t="s">
        <v>623</v>
      </c>
      <c r="N3" s="37"/>
    </row>
    <row r="4" spans="1:14" s="11" customFormat="1" ht="19.5" customHeight="1">
      <c r="A4" s="59" t="s">
        <v>571</v>
      </c>
      <c r="B4" s="58" t="s">
        <v>624</v>
      </c>
      <c r="C4" s="58" t="s">
        <v>625</v>
      </c>
      <c r="D4" s="58" t="s">
        <v>626</v>
      </c>
      <c r="E4" s="58" t="s">
        <v>627</v>
      </c>
      <c r="F4" s="58" t="s">
        <v>628</v>
      </c>
      <c r="G4" s="58" t="s">
        <v>629</v>
      </c>
      <c r="H4" s="723" t="s">
        <v>532</v>
      </c>
      <c r="I4" s="703" t="s">
        <v>630</v>
      </c>
      <c r="J4" s="58" t="s">
        <v>631</v>
      </c>
      <c r="K4" s="58" t="s">
        <v>632</v>
      </c>
      <c r="L4" s="58" t="s">
        <v>633</v>
      </c>
      <c r="M4" s="58" t="s">
        <v>634</v>
      </c>
      <c r="N4" s="26" t="s">
        <v>635</v>
      </c>
    </row>
    <row r="5" spans="1:14" s="11" customFormat="1" ht="19.5" customHeight="1">
      <c r="A5" s="9"/>
      <c r="B5" s="58" t="s">
        <v>636</v>
      </c>
      <c r="C5" s="58" t="s">
        <v>70</v>
      </c>
      <c r="D5" s="58" t="s">
        <v>637</v>
      </c>
      <c r="E5" s="58" t="s">
        <v>638</v>
      </c>
      <c r="F5" s="58"/>
      <c r="G5" s="58" t="s">
        <v>639</v>
      </c>
      <c r="H5" s="724"/>
      <c r="I5" s="704"/>
      <c r="J5" s="58" t="s">
        <v>640</v>
      </c>
      <c r="K5" s="58" t="s">
        <v>641</v>
      </c>
      <c r="L5" s="58" t="s">
        <v>642</v>
      </c>
      <c r="M5" s="58" t="s">
        <v>643</v>
      </c>
      <c r="N5" s="26"/>
    </row>
    <row r="6" spans="1:14" s="11" customFormat="1" ht="19.5" customHeight="1">
      <c r="A6" s="59" t="s">
        <v>644</v>
      </c>
      <c r="B6" s="58"/>
      <c r="C6" s="58" t="s">
        <v>637</v>
      </c>
      <c r="D6" s="58" t="s">
        <v>645</v>
      </c>
      <c r="E6" s="58"/>
      <c r="F6" s="58"/>
      <c r="G6" s="58" t="s">
        <v>646</v>
      </c>
      <c r="H6" s="724"/>
      <c r="I6" s="704"/>
      <c r="J6" s="58" t="s">
        <v>647</v>
      </c>
      <c r="K6" s="58"/>
      <c r="L6" s="58" t="s">
        <v>648</v>
      </c>
      <c r="M6" s="58"/>
      <c r="N6" s="26" t="s">
        <v>649</v>
      </c>
    </row>
    <row r="7" spans="1:14" s="11" customFormat="1" ht="19.5" customHeight="1">
      <c r="A7" s="55"/>
      <c r="B7" s="35"/>
      <c r="C7" s="35" t="s">
        <v>645</v>
      </c>
      <c r="D7" s="35"/>
      <c r="E7" s="35"/>
      <c r="F7" s="35"/>
      <c r="G7" s="35"/>
      <c r="H7" s="725"/>
      <c r="I7" s="705"/>
      <c r="J7" s="35"/>
      <c r="K7" s="35"/>
      <c r="L7" s="35"/>
      <c r="M7" s="35"/>
      <c r="N7" s="29"/>
    </row>
    <row r="8" spans="1:14" s="323" customFormat="1" ht="17.25" customHeight="1">
      <c r="A8" s="392" t="s">
        <v>608</v>
      </c>
      <c r="B8" s="384" t="s">
        <v>533</v>
      </c>
      <c r="C8" s="385" t="s">
        <v>534</v>
      </c>
      <c r="D8" s="385" t="s">
        <v>535</v>
      </c>
      <c r="E8" s="385" t="s">
        <v>536</v>
      </c>
      <c r="F8" s="385" t="s">
        <v>537</v>
      </c>
      <c r="G8" s="385" t="s">
        <v>538</v>
      </c>
      <c r="H8" s="426" t="s">
        <v>539</v>
      </c>
      <c r="I8" s="385" t="s">
        <v>525</v>
      </c>
      <c r="J8" s="385" t="s">
        <v>540</v>
      </c>
      <c r="K8" s="385" t="s">
        <v>515</v>
      </c>
      <c r="L8" s="385" t="s">
        <v>541</v>
      </c>
      <c r="M8" s="415" t="s">
        <v>542</v>
      </c>
      <c r="N8" s="394" t="s">
        <v>609</v>
      </c>
    </row>
    <row r="9" spans="1:14" s="398" customFormat="1" ht="17.25" customHeight="1">
      <c r="A9" s="395" t="s">
        <v>299</v>
      </c>
      <c r="B9" s="386">
        <v>74.946</v>
      </c>
      <c r="C9" s="387">
        <v>92.868</v>
      </c>
      <c r="D9" s="387">
        <v>91.979</v>
      </c>
      <c r="E9" s="387">
        <v>93.828</v>
      </c>
      <c r="F9" s="387">
        <v>89.329</v>
      </c>
      <c r="G9" s="387">
        <v>86.017</v>
      </c>
      <c r="H9" s="427">
        <v>103.435</v>
      </c>
      <c r="I9" s="387">
        <v>87.522</v>
      </c>
      <c r="J9" s="387">
        <v>79.246</v>
      </c>
      <c r="K9" s="387">
        <v>86.491</v>
      </c>
      <c r="L9" s="387">
        <v>91.787</v>
      </c>
      <c r="M9" s="416">
        <v>93.335</v>
      </c>
      <c r="N9" s="417" t="s">
        <v>299</v>
      </c>
    </row>
    <row r="10" spans="1:14" s="400" customFormat="1" ht="17.25" customHeight="1">
      <c r="A10" s="395" t="s">
        <v>300</v>
      </c>
      <c r="B10" s="386">
        <v>78.872</v>
      </c>
      <c r="C10" s="387">
        <v>96.028</v>
      </c>
      <c r="D10" s="387">
        <v>92.885</v>
      </c>
      <c r="E10" s="387">
        <v>99.92</v>
      </c>
      <c r="F10" s="387">
        <v>98.568</v>
      </c>
      <c r="G10" s="387">
        <v>100</v>
      </c>
      <c r="H10" s="427">
        <v>101.472</v>
      </c>
      <c r="I10" s="387">
        <v>87.522</v>
      </c>
      <c r="J10" s="387">
        <v>89.901</v>
      </c>
      <c r="K10" s="387">
        <v>94.635</v>
      </c>
      <c r="L10" s="387">
        <v>95.014</v>
      </c>
      <c r="M10" s="416">
        <v>100.373</v>
      </c>
      <c r="N10" s="418" t="s">
        <v>300</v>
      </c>
    </row>
    <row r="11" spans="1:14" s="400" customFormat="1" ht="17.25" customHeight="1">
      <c r="A11" s="395" t="s">
        <v>301</v>
      </c>
      <c r="B11" s="386">
        <v>83.921</v>
      </c>
      <c r="C11" s="387">
        <v>97.582</v>
      </c>
      <c r="D11" s="387">
        <v>98.564</v>
      </c>
      <c r="E11" s="387">
        <v>99.708</v>
      </c>
      <c r="F11" s="387">
        <v>91.995</v>
      </c>
      <c r="G11" s="387">
        <v>100</v>
      </c>
      <c r="H11" s="427">
        <v>101.437</v>
      </c>
      <c r="I11" s="387">
        <v>92.165</v>
      </c>
      <c r="J11" s="387">
        <v>99.077</v>
      </c>
      <c r="K11" s="387">
        <v>99.143</v>
      </c>
      <c r="L11" s="387">
        <v>98.917</v>
      </c>
      <c r="M11" s="416">
        <v>99.42</v>
      </c>
      <c r="N11" s="418" t="s">
        <v>301</v>
      </c>
    </row>
    <row r="12" spans="1:14" s="400" customFormat="1" ht="17.25" customHeight="1">
      <c r="A12" s="395" t="s">
        <v>316</v>
      </c>
      <c r="B12" s="386">
        <v>100</v>
      </c>
      <c r="C12" s="387">
        <v>100</v>
      </c>
      <c r="D12" s="387">
        <v>100</v>
      </c>
      <c r="E12" s="387">
        <v>100</v>
      </c>
      <c r="F12" s="387">
        <v>100</v>
      </c>
      <c r="G12" s="387">
        <v>100</v>
      </c>
      <c r="H12" s="427">
        <v>100</v>
      </c>
      <c r="I12" s="387">
        <v>100</v>
      </c>
      <c r="J12" s="387">
        <v>100</v>
      </c>
      <c r="K12" s="387">
        <v>100.1</v>
      </c>
      <c r="L12" s="387">
        <v>100</v>
      </c>
      <c r="M12" s="416">
        <v>100</v>
      </c>
      <c r="N12" s="418" t="s">
        <v>316</v>
      </c>
    </row>
    <row r="13" spans="1:14" s="404" customFormat="1" ht="17.25" customHeight="1">
      <c r="A13" s="401" t="s">
        <v>610</v>
      </c>
      <c r="B13" s="388">
        <v>108.9</v>
      </c>
      <c r="C13" s="389">
        <v>101.4</v>
      </c>
      <c r="D13" s="389">
        <v>102</v>
      </c>
      <c r="E13" s="389">
        <v>101.1</v>
      </c>
      <c r="F13" s="389">
        <v>111.1</v>
      </c>
      <c r="G13" s="389">
        <v>100</v>
      </c>
      <c r="H13" s="428">
        <v>97</v>
      </c>
      <c r="I13" s="389">
        <v>100</v>
      </c>
      <c r="J13" s="389">
        <v>116.5</v>
      </c>
      <c r="K13" s="389">
        <v>107.5</v>
      </c>
      <c r="L13" s="389">
        <v>108.6</v>
      </c>
      <c r="M13" s="419">
        <v>107.5</v>
      </c>
      <c r="N13" s="420" t="s">
        <v>610</v>
      </c>
    </row>
    <row r="14" spans="1:14" s="405" customFormat="1" ht="17.25" customHeight="1">
      <c r="A14" s="395" t="s">
        <v>318</v>
      </c>
      <c r="B14" s="386">
        <v>100.4</v>
      </c>
      <c r="C14" s="387">
        <v>101.4</v>
      </c>
      <c r="D14" s="387">
        <v>100.2</v>
      </c>
      <c r="E14" s="387">
        <v>100</v>
      </c>
      <c r="F14" s="387">
        <v>106.6</v>
      </c>
      <c r="G14" s="387">
        <v>100</v>
      </c>
      <c r="H14" s="427">
        <v>98.6</v>
      </c>
      <c r="I14" s="387">
        <v>100</v>
      </c>
      <c r="J14" s="387">
        <v>100.5</v>
      </c>
      <c r="K14" s="387">
        <v>103.7</v>
      </c>
      <c r="L14" s="387">
        <v>100.4</v>
      </c>
      <c r="M14" s="416">
        <v>102.6</v>
      </c>
      <c r="N14" s="399" t="s">
        <v>0</v>
      </c>
    </row>
    <row r="15" spans="1:14" s="405" customFormat="1" ht="17.25" customHeight="1">
      <c r="A15" s="395" t="s">
        <v>319</v>
      </c>
      <c r="B15" s="386">
        <v>105.7</v>
      </c>
      <c r="C15" s="387">
        <v>101.4</v>
      </c>
      <c r="D15" s="387">
        <v>100.2</v>
      </c>
      <c r="E15" s="387">
        <v>100</v>
      </c>
      <c r="F15" s="387">
        <v>107.7</v>
      </c>
      <c r="G15" s="387">
        <v>100</v>
      </c>
      <c r="H15" s="427">
        <v>98.6</v>
      </c>
      <c r="I15" s="387">
        <v>100</v>
      </c>
      <c r="J15" s="387">
        <v>117.3</v>
      </c>
      <c r="K15" s="387">
        <v>107.8</v>
      </c>
      <c r="L15" s="387">
        <v>101.1</v>
      </c>
      <c r="M15" s="416">
        <v>105.8</v>
      </c>
      <c r="N15" s="399" t="s">
        <v>1</v>
      </c>
    </row>
    <row r="16" spans="1:14" s="405" customFormat="1" ht="17.25" customHeight="1">
      <c r="A16" s="395" t="s">
        <v>320</v>
      </c>
      <c r="B16" s="386">
        <v>110.7</v>
      </c>
      <c r="C16" s="387">
        <v>101.4</v>
      </c>
      <c r="D16" s="387">
        <v>100.2</v>
      </c>
      <c r="E16" s="387">
        <v>100</v>
      </c>
      <c r="F16" s="387">
        <v>112.5</v>
      </c>
      <c r="G16" s="387">
        <v>100</v>
      </c>
      <c r="H16" s="427">
        <v>98.6</v>
      </c>
      <c r="I16" s="387">
        <v>100</v>
      </c>
      <c r="J16" s="387">
        <v>117.3</v>
      </c>
      <c r="K16" s="387">
        <v>107.8</v>
      </c>
      <c r="L16" s="387">
        <v>104</v>
      </c>
      <c r="M16" s="416">
        <v>105.8</v>
      </c>
      <c r="N16" s="399" t="s">
        <v>2</v>
      </c>
    </row>
    <row r="17" spans="1:14" s="405" customFormat="1" ht="17.25" customHeight="1">
      <c r="A17" s="395" t="s">
        <v>321</v>
      </c>
      <c r="B17" s="386">
        <v>111.3</v>
      </c>
      <c r="C17" s="387">
        <v>101.4</v>
      </c>
      <c r="D17" s="387">
        <v>101.6</v>
      </c>
      <c r="E17" s="387">
        <v>100</v>
      </c>
      <c r="F17" s="387">
        <v>111.2</v>
      </c>
      <c r="G17" s="387">
        <v>100</v>
      </c>
      <c r="H17" s="427">
        <v>98.6</v>
      </c>
      <c r="I17" s="387">
        <v>100</v>
      </c>
      <c r="J17" s="387">
        <v>117.3</v>
      </c>
      <c r="K17" s="387">
        <v>107.8</v>
      </c>
      <c r="L17" s="387">
        <v>107</v>
      </c>
      <c r="M17" s="416">
        <v>109</v>
      </c>
      <c r="N17" s="399" t="s">
        <v>3</v>
      </c>
    </row>
    <row r="18" spans="1:14" s="405" customFormat="1" ht="17.25" customHeight="1">
      <c r="A18" s="395" t="s">
        <v>322</v>
      </c>
      <c r="B18" s="386">
        <v>113.9</v>
      </c>
      <c r="C18" s="387">
        <v>101</v>
      </c>
      <c r="D18" s="387">
        <v>101.9</v>
      </c>
      <c r="E18" s="387">
        <v>101.4</v>
      </c>
      <c r="F18" s="387">
        <v>110.6</v>
      </c>
      <c r="G18" s="387">
        <v>100</v>
      </c>
      <c r="H18" s="427">
        <v>98.6</v>
      </c>
      <c r="I18" s="387">
        <v>100</v>
      </c>
      <c r="J18" s="387">
        <v>114.6</v>
      </c>
      <c r="K18" s="387">
        <v>107.8</v>
      </c>
      <c r="L18" s="387">
        <v>110</v>
      </c>
      <c r="M18" s="416">
        <v>109</v>
      </c>
      <c r="N18" s="399" t="s">
        <v>4</v>
      </c>
    </row>
    <row r="19" spans="1:14" s="405" customFormat="1" ht="17.25" customHeight="1">
      <c r="A19" s="395" t="s">
        <v>323</v>
      </c>
      <c r="B19" s="386">
        <v>111.9</v>
      </c>
      <c r="C19" s="387">
        <v>101.1</v>
      </c>
      <c r="D19" s="387">
        <v>101.9</v>
      </c>
      <c r="E19" s="387">
        <v>101.4</v>
      </c>
      <c r="F19" s="387">
        <v>109.1</v>
      </c>
      <c r="G19" s="387">
        <v>100</v>
      </c>
      <c r="H19" s="427">
        <v>98.6</v>
      </c>
      <c r="I19" s="387">
        <v>100</v>
      </c>
      <c r="J19" s="387">
        <v>114.6</v>
      </c>
      <c r="K19" s="387">
        <v>107.8</v>
      </c>
      <c r="L19" s="387">
        <v>110</v>
      </c>
      <c r="M19" s="416">
        <v>109</v>
      </c>
      <c r="N19" s="399" t="s">
        <v>5</v>
      </c>
    </row>
    <row r="20" spans="1:14" s="405" customFormat="1" ht="17.25" customHeight="1">
      <c r="A20" s="395" t="s">
        <v>324</v>
      </c>
      <c r="B20" s="386">
        <v>108</v>
      </c>
      <c r="C20" s="387">
        <v>101.1</v>
      </c>
      <c r="D20" s="387">
        <v>101.9</v>
      </c>
      <c r="E20" s="387">
        <v>101.4</v>
      </c>
      <c r="F20" s="387">
        <v>111.3</v>
      </c>
      <c r="G20" s="387">
        <v>100</v>
      </c>
      <c r="H20" s="427">
        <v>98.6</v>
      </c>
      <c r="I20" s="387">
        <v>100</v>
      </c>
      <c r="J20" s="387">
        <v>120.4</v>
      </c>
      <c r="K20" s="387">
        <v>107.8</v>
      </c>
      <c r="L20" s="387">
        <v>110</v>
      </c>
      <c r="M20" s="416">
        <v>109</v>
      </c>
      <c r="N20" s="399" t="s">
        <v>6</v>
      </c>
    </row>
    <row r="21" spans="1:14" s="405" customFormat="1" ht="17.25" customHeight="1">
      <c r="A21" s="395" t="s">
        <v>325</v>
      </c>
      <c r="B21" s="386">
        <v>108.2</v>
      </c>
      <c r="C21" s="387">
        <v>101.1</v>
      </c>
      <c r="D21" s="387">
        <v>101.9</v>
      </c>
      <c r="E21" s="387">
        <v>101.4</v>
      </c>
      <c r="F21" s="387">
        <v>112.2</v>
      </c>
      <c r="G21" s="387">
        <v>100</v>
      </c>
      <c r="H21" s="427">
        <v>98.6</v>
      </c>
      <c r="I21" s="387">
        <v>100</v>
      </c>
      <c r="J21" s="387">
        <v>120.4</v>
      </c>
      <c r="K21" s="387">
        <v>107.8</v>
      </c>
      <c r="L21" s="387">
        <v>112.2</v>
      </c>
      <c r="M21" s="416">
        <v>109</v>
      </c>
      <c r="N21" s="399" t="s">
        <v>7</v>
      </c>
    </row>
    <row r="22" spans="1:14" s="405" customFormat="1" ht="17.25" customHeight="1">
      <c r="A22" s="395" t="s">
        <v>326</v>
      </c>
      <c r="B22" s="386">
        <v>108.2</v>
      </c>
      <c r="C22" s="387">
        <v>101.1</v>
      </c>
      <c r="D22" s="387">
        <v>103.5</v>
      </c>
      <c r="E22" s="387">
        <v>101.4</v>
      </c>
      <c r="F22" s="387">
        <v>113.1</v>
      </c>
      <c r="G22" s="387">
        <v>100</v>
      </c>
      <c r="H22" s="427">
        <v>95.5</v>
      </c>
      <c r="I22" s="387">
        <v>100</v>
      </c>
      <c r="J22" s="387">
        <v>120.4</v>
      </c>
      <c r="K22" s="387">
        <v>107.8</v>
      </c>
      <c r="L22" s="387">
        <v>112.2</v>
      </c>
      <c r="M22" s="416">
        <v>108.4</v>
      </c>
      <c r="N22" s="399" t="s">
        <v>8</v>
      </c>
    </row>
    <row r="23" spans="1:14" s="405" customFormat="1" ht="17.25" customHeight="1">
      <c r="A23" s="395" t="s">
        <v>327</v>
      </c>
      <c r="B23" s="386">
        <v>108.2</v>
      </c>
      <c r="C23" s="387">
        <v>101.1</v>
      </c>
      <c r="D23" s="387">
        <v>103.5</v>
      </c>
      <c r="E23" s="387">
        <v>101.4</v>
      </c>
      <c r="F23" s="387">
        <v>114.6</v>
      </c>
      <c r="G23" s="387">
        <v>100</v>
      </c>
      <c r="H23" s="427">
        <v>94.7</v>
      </c>
      <c r="I23" s="387">
        <v>100</v>
      </c>
      <c r="J23" s="387">
        <v>119.8</v>
      </c>
      <c r="K23" s="387">
        <v>107.8</v>
      </c>
      <c r="L23" s="387">
        <v>112.2</v>
      </c>
      <c r="M23" s="416">
        <v>108.4</v>
      </c>
      <c r="N23" s="399" t="s">
        <v>9</v>
      </c>
    </row>
    <row r="24" spans="1:14" s="405" customFormat="1" ht="17.25" customHeight="1">
      <c r="A24" s="395" t="s">
        <v>328</v>
      </c>
      <c r="B24" s="386">
        <v>108.2</v>
      </c>
      <c r="C24" s="387">
        <v>102.1</v>
      </c>
      <c r="D24" s="387">
        <v>103.5</v>
      </c>
      <c r="E24" s="387">
        <v>102.6</v>
      </c>
      <c r="F24" s="387">
        <v>113.5</v>
      </c>
      <c r="G24" s="387">
        <v>100</v>
      </c>
      <c r="H24" s="427">
        <v>93.1</v>
      </c>
      <c r="I24" s="387">
        <v>100</v>
      </c>
      <c r="J24" s="387">
        <v>117.9</v>
      </c>
      <c r="K24" s="387">
        <v>107.8</v>
      </c>
      <c r="L24" s="387">
        <v>112.2</v>
      </c>
      <c r="M24" s="416">
        <v>105.8</v>
      </c>
      <c r="N24" s="399" t="s">
        <v>10</v>
      </c>
    </row>
    <row r="25" spans="1:14" s="405" customFormat="1" ht="17.25" customHeight="1">
      <c r="A25" s="406" t="s">
        <v>329</v>
      </c>
      <c r="B25" s="390">
        <v>112.4</v>
      </c>
      <c r="C25" s="391">
        <v>102.1</v>
      </c>
      <c r="D25" s="391">
        <v>103.5</v>
      </c>
      <c r="E25" s="391">
        <v>102.6</v>
      </c>
      <c r="F25" s="391">
        <v>110.8</v>
      </c>
      <c r="G25" s="391">
        <v>100</v>
      </c>
      <c r="H25" s="429">
        <v>92.3</v>
      </c>
      <c r="I25" s="391">
        <v>100</v>
      </c>
      <c r="J25" s="391">
        <v>117.9</v>
      </c>
      <c r="K25" s="391">
        <v>107.8</v>
      </c>
      <c r="L25" s="391">
        <v>112.2</v>
      </c>
      <c r="M25" s="422">
        <v>108.4</v>
      </c>
      <c r="N25" s="408" t="s">
        <v>11</v>
      </c>
    </row>
    <row r="26" spans="1:17" s="409" customFormat="1" ht="15.75" customHeight="1">
      <c r="A26" s="409" t="s">
        <v>369</v>
      </c>
      <c r="K26" s="410" t="s">
        <v>462</v>
      </c>
      <c r="M26" s="410"/>
      <c r="O26" s="411"/>
      <c r="P26" s="412"/>
      <c r="Q26" s="410"/>
    </row>
    <row r="27" spans="1:13" s="326" customFormat="1" ht="15.75" customHeight="1">
      <c r="A27" s="326" t="s">
        <v>568</v>
      </c>
      <c r="B27" s="413"/>
      <c r="H27" s="409"/>
      <c r="K27" s="414" t="s">
        <v>367</v>
      </c>
      <c r="M27" s="414"/>
    </row>
    <row r="28" spans="1:19" s="409" customFormat="1" ht="15.75" customHeight="1">
      <c r="A28" s="414" t="s">
        <v>569</v>
      </c>
      <c r="B28" s="414"/>
      <c r="C28" s="414"/>
      <c r="D28" s="414"/>
      <c r="E28" s="414"/>
      <c r="F28" s="414"/>
      <c r="H28" s="414"/>
      <c r="I28" s="414"/>
      <c r="J28" s="414"/>
      <c r="K28" s="414"/>
      <c r="M28" s="414"/>
      <c r="N28" s="414"/>
      <c r="O28" s="414"/>
      <c r="P28" s="414"/>
      <c r="Q28" s="414"/>
      <c r="R28" s="414"/>
      <c r="S28" s="414"/>
    </row>
    <row r="29" s="424" customFormat="1" ht="14.25">
      <c r="H29" s="423"/>
    </row>
    <row r="30" s="424" customFormat="1" ht="14.25">
      <c r="H30" s="423"/>
    </row>
  </sheetData>
  <sheetProtection/>
  <mergeCells count="3">
    <mergeCell ref="A1:N1"/>
    <mergeCell ref="H4:H7"/>
    <mergeCell ref="I4:I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EA564"/>
  <sheetViews>
    <sheetView showZeros="0" zoomScalePageLayoutView="0" workbookViewId="0" topLeftCell="A1">
      <selection activeCell="E8" sqref="E8"/>
    </sheetView>
  </sheetViews>
  <sheetFormatPr defaultColWidth="8.88671875" defaultRowHeight="13.5"/>
  <cols>
    <col min="1" max="1" width="17.77734375" style="20" customWidth="1"/>
    <col min="2" max="5" width="21.5546875" style="20" customWidth="1"/>
    <col min="6" max="6" width="17.77734375" style="20" customWidth="1"/>
    <col min="7" max="8" width="8.88671875" style="20" customWidth="1"/>
    <col min="9" max="130" width="0" style="20" hidden="1" customWidth="1"/>
    <col min="131" max="16384" width="8.88671875" style="20" customWidth="1"/>
  </cols>
  <sheetData>
    <row r="1" spans="1:7" ht="26.25">
      <c r="A1" s="533" t="s">
        <v>264</v>
      </c>
      <c r="B1" s="533"/>
      <c r="C1" s="533"/>
      <c r="D1" s="533"/>
      <c r="E1" s="533"/>
      <c r="F1" s="533"/>
      <c r="G1" s="36"/>
    </row>
    <row r="2" spans="1:7" s="11" customFormat="1" ht="18" customHeight="1">
      <c r="A2" s="62" t="s">
        <v>265</v>
      </c>
      <c r="F2" s="22" t="s">
        <v>266</v>
      </c>
      <c r="G2" s="38"/>
    </row>
    <row r="3" spans="1:7" s="11" customFormat="1" ht="21" customHeight="1">
      <c r="A3" s="114" t="s">
        <v>71</v>
      </c>
      <c r="B3" s="77" t="s">
        <v>268</v>
      </c>
      <c r="C3" s="52" t="s">
        <v>269</v>
      </c>
      <c r="D3" s="77" t="s">
        <v>270</v>
      </c>
      <c r="E3" s="52" t="s">
        <v>271</v>
      </c>
      <c r="F3" s="7" t="s">
        <v>72</v>
      </c>
      <c r="G3" s="38"/>
    </row>
    <row r="4" spans="1:7" s="11" customFormat="1" ht="14.25" customHeight="1">
      <c r="A4" s="10"/>
      <c r="B4" s="106" t="s">
        <v>273</v>
      </c>
      <c r="C4" s="10" t="s">
        <v>274</v>
      </c>
      <c r="D4" s="106" t="s">
        <v>275</v>
      </c>
      <c r="E4" s="10" t="s">
        <v>276</v>
      </c>
      <c r="F4" s="8"/>
      <c r="G4" s="38"/>
    </row>
    <row r="5" spans="1:7" s="11" customFormat="1" ht="27" customHeight="1">
      <c r="A5" s="115" t="s">
        <v>654</v>
      </c>
      <c r="B5" s="116" t="s">
        <v>277</v>
      </c>
      <c r="C5" s="54" t="s">
        <v>278</v>
      </c>
      <c r="D5" s="116" t="s">
        <v>279</v>
      </c>
      <c r="E5" s="117" t="s">
        <v>280</v>
      </c>
      <c r="F5" s="53" t="s">
        <v>655</v>
      </c>
      <c r="G5" s="38"/>
    </row>
    <row r="6" spans="1:131" s="251" customFormat="1" ht="41.25" customHeight="1">
      <c r="A6" s="437" t="s">
        <v>379</v>
      </c>
      <c r="B6" s="438">
        <v>326180</v>
      </c>
      <c r="C6" s="439">
        <v>99735</v>
      </c>
      <c r="D6" s="439">
        <v>226445</v>
      </c>
      <c r="E6" s="440">
        <f>C6-D6</f>
        <v>-126710</v>
      </c>
      <c r="F6" s="441" t="s">
        <v>379</v>
      </c>
      <c r="G6" s="442"/>
      <c r="EA6" s="443"/>
    </row>
    <row r="7" spans="1:7" s="154" customFormat="1" ht="41.25" customHeight="1">
      <c r="A7" s="444" t="s">
        <v>281</v>
      </c>
      <c r="B7" s="434">
        <v>289728</v>
      </c>
      <c r="C7" s="435">
        <v>87022</v>
      </c>
      <c r="D7" s="435">
        <v>202706</v>
      </c>
      <c r="E7" s="436">
        <f>C7-D7</f>
        <v>-115684</v>
      </c>
      <c r="F7" s="110" t="s">
        <v>656</v>
      </c>
      <c r="G7" s="433"/>
    </row>
    <row r="8" spans="1:7" s="154" customFormat="1" ht="41.25" customHeight="1">
      <c r="A8" s="445" t="s">
        <v>282</v>
      </c>
      <c r="B8" s="446">
        <v>36453</v>
      </c>
      <c r="C8" s="447">
        <v>12713</v>
      </c>
      <c r="D8" s="447">
        <v>23740</v>
      </c>
      <c r="E8" s="448">
        <f>C8-D8</f>
        <v>-11027</v>
      </c>
      <c r="F8" s="111" t="s">
        <v>657</v>
      </c>
      <c r="G8" s="433"/>
    </row>
    <row r="9" spans="1:5" s="158" customFormat="1" ht="18" customHeight="1">
      <c r="A9" s="161" t="s">
        <v>365</v>
      </c>
      <c r="B9" s="161"/>
      <c r="E9" s="431" t="s">
        <v>765</v>
      </c>
    </row>
    <row r="10" spans="1:5" s="158" customFormat="1" ht="18" customHeight="1">
      <c r="A10" s="432" t="s">
        <v>651</v>
      </c>
      <c r="E10" s="158" t="s">
        <v>372</v>
      </c>
    </row>
    <row r="11" spans="1:5" s="158" customFormat="1" ht="18" customHeight="1">
      <c r="A11" s="726" t="s">
        <v>652</v>
      </c>
      <c r="B11" s="726"/>
      <c r="D11" s="431"/>
      <c r="E11" s="431"/>
    </row>
    <row r="12" spans="1:6" ht="23.25" customHeight="1">
      <c r="A12" s="727"/>
      <c r="B12" s="727"/>
      <c r="C12" s="727"/>
      <c r="D12" s="728"/>
      <c r="E12" s="728"/>
      <c r="F12" s="728"/>
    </row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14.25" hidden="1"/>
    <row r="183" ht="14.25" hidden="1"/>
    <row r="184" ht="14.25" hidden="1"/>
    <row r="185" ht="14.25" hidden="1"/>
    <row r="186" ht="14.25" hidden="1"/>
    <row r="187" ht="14.25" hidden="1"/>
    <row r="188" ht="14.25" hidden="1"/>
    <row r="189" ht="14.25" hidden="1"/>
    <row r="190" ht="14.25" hidden="1"/>
    <row r="191" ht="14.25" hidden="1"/>
    <row r="192" ht="14.25" hidden="1"/>
    <row r="193" ht="14.25" hidden="1"/>
    <row r="194" ht="14.25" hidden="1"/>
    <row r="195" ht="14.25" hidden="1"/>
    <row r="196" ht="14.25" hidden="1"/>
    <row r="197" ht="14.25" hidden="1"/>
    <row r="198" ht="14.25" hidden="1"/>
    <row r="199" ht="14.25" hidden="1"/>
    <row r="200" ht="14.25" hidden="1"/>
    <row r="201" ht="14.25" hidden="1"/>
    <row r="202" ht="14.25" hidden="1"/>
    <row r="203" ht="14.25" hidden="1"/>
    <row r="204" ht="14.25" hidden="1"/>
    <row r="205" ht="14.25" hidden="1"/>
    <row r="206" ht="14.25" hidden="1"/>
    <row r="207" ht="14.25" hidden="1"/>
    <row r="208" ht="14.25" hidden="1"/>
    <row r="209" ht="14.25" hidden="1"/>
    <row r="210" ht="14.25" hidden="1"/>
    <row r="211" ht="14.25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14.25" hidden="1"/>
    <row r="227" ht="14.25" hidden="1"/>
    <row r="228" ht="14.25" hidden="1"/>
    <row r="229" ht="14.25" hidden="1"/>
    <row r="230" ht="14.25" hidden="1"/>
    <row r="231" ht="14.25" hidden="1"/>
    <row r="232" ht="14.25" hidden="1"/>
    <row r="233" ht="14.25" hidden="1"/>
    <row r="234" ht="14.25" hidden="1"/>
    <row r="235" ht="14.25" hidden="1"/>
    <row r="236" ht="14.25" hidden="1"/>
    <row r="237" ht="14.25" hidden="1"/>
    <row r="238" ht="14.25" hidden="1"/>
    <row r="239" ht="14.25" hidden="1"/>
    <row r="240" ht="14.25" hidden="1"/>
    <row r="241" ht="14.25" hidden="1"/>
    <row r="242" ht="14.25" hidden="1"/>
    <row r="243" ht="14.25" hidden="1"/>
    <row r="244" ht="14.25" hidden="1"/>
    <row r="245" ht="14.25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  <row r="281" ht="14.25" hidden="1"/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4" spans="2:5" ht="14.25">
      <c r="B564" s="118"/>
      <c r="C564" s="118"/>
      <c r="D564" s="118"/>
      <c r="E564" s="118"/>
    </row>
  </sheetData>
  <sheetProtection/>
  <mergeCells count="4">
    <mergeCell ref="A1:F1"/>
    <mergeCell ref="A11:B11"/>
    <mergeCell ref="A12:C12"/>
    <mergeCell ref="D12:F12"/>
  </mergeCells>
  <printOptions horizontalCentered="1" verticalCentered="1"/>
  <pageMargins left="0.35433070866141736" right="0.35433070866141736" top="0.71" bottom="0.23" header="0.42" footer="0.16"/>
  <pageSetup horizontalDpi="600" verticalDpi="600" orientation="landscape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S29"/>
  <sheetViews>
    <sheetView zoomScalePageLayoutView="0" workbookViewId="0" topLeftCell="A1">
      <selection activeCell="G13" sqref="G13"/>
    </sheetView>
  </sheetViews>
  <sheetFormatPr defaultColWidth="8.88671875" defaultRowHeight="13.5"/>
  <cols>
    <col min="1" max="1" width="10.77734375" style="11" customWidth="1"/>
    <col min="2" max="2" width="9.10546875" style="11" customWidth="1"/>
    <col min="3" max="7" width="12.3359375" style="11" customWidth="1"/>
    <col min="8" max="8" width="12.99609375" style="11" customWidth="1"/>
    <col min="9" max="9" width="12.77734375" style="11" customWidth="1"/>
    <col min="10" max="10" width="12.6640625" style="11" customWidth="1"/>
    <col min="11" max="11" width="12.77734375" style="11" customWidth="1"/>
    <col min="12" max="12" width="14.6640625" style="11" customWidth="1"/>
    <col min="13" max="13" width="10.77734375" style="11" customWidth="1"/>
    <col min="14" max="14" width="0.10546875" style="11" hidden="1" customWidth="1"/>
    <col min="15" max="16384" width="8.88671875" style="11" customWidth="1"/>
  </cols>
  <sheetData>
    <row r="1" spans="1:13" ht="42" customHeight="1">
      <c r="A1" s="729" t="s">
        <v>658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</row>
    <row r="2" spans="1:13" ht="18" customHeight="1">
      <c r="A2" s="119" t="s">
        <v>659</v>
      </c>
      <c r="B2" s="21"/>
      <c r="C2" s="41"/>
      <c r="D2" s="41"/>
      <c r="E2" s="41"/>
      <c r="F2" s="41"/>
      <c r="G2" s="41"/>
      <c r="H2" s="41"/>
      <c r="I2" s="41"/>
      <c r="J2" s="41"/>
      <c r="L2" s="120"/>
      <c r="M2" s="22" t="s">
        <v>660</v>
      </c>
    </row>
    <row r="3" spans="1:13" ht="20.25" customHeight="1">
      <c r="A3" s="23"/>
      <c r="B3" s="32" t="s">
        <v>661</v>
      </c>
      <c r="C3" s="24" t="s">
        <v>662</v>
      </c>
      <c r="D3" s="32" t="s">
        <v>663</v>
      </c>
      <c r="E3" s="24" t="s">
        <v>664</v>
      </c>
      <c r="F3" s="32" t="s">
        <v>665</v>
      </c>
      <c r="G3" s="24" t="s">
        <v>666</v>
      </c>
      <c r="H3" s="121" t="s">
        <v>667</v>
      </c>
      <c r="I3" s="121" t="s">
        <v>668</v>
      </c>
      <c r="J3" s="24" t="s">
        <v>669</v>
      </c>
      <c r="K3" s="32" t="s">
        <v>670</v>
      </c>
      <c r="L3" s="32" t="s">
        <v>671</v>
      </c>
      <c r="M3" s="51"/>
    </row>
    <row r="4" spans="1:13" ht="20.25" customHeight="1">
      <c r="A4" s="28" t="s">
        <v>672</v>
      </c>
      <c r="B4" s="33"/>
      <c r="C4" s="43" t="s">
        <v>673</v>
      </c>
      <c r="D4" s="34" t="s">
        <v>674</v>
      </c>
      <c r="E4" s="25" t="s">
        <v>675</v>
      </c>
      <c r="F4" s="34" t="s">
        <v>676</v>
      </c>
      <c r="G4" s="43" t="s">
        <v>677</v>
      </c>
      <c r="H4" s="34" t="s">
        <v>678</v>
      </c>
      <c r="I4" s="34" t="s">
        <v>679</v>
      </c>
      <c r="J4" s="43" t="s">
        <v>680</v>
      </c>
      <c r="K4" s="34" t="s">
        <v>681</v>
      </c>
      <c r="L4" s="34" t="s">
        <v>682</v>
      </c>
      <c r="M4" s="25" t="s">
        <v>585</v>
      </c>
    </row>
    <row r="5" spans="1:13" ht="20.25" customHeight="1">
      <c r="A5" s="25"/>
      <c r="B5" s="33"/>
      <c r="C5" s="25"/>
      <c r="D5" s="33"/>
      <c r="E5" s="25" t="s">
        <v>683</v>
      </c>
      <c r="F5" s="68" t="s">
        <v>684</v>
      </c>
      <c r="G5" s="25" t="s">
        <v>685</v>
      </c>
      <c r="H5" s="33"/>
      <c r="I5" s="33" t="s">
        <v>686</v>
      </c>
      <c r="J5" s="25"/>
      <c r="K5" s="33"/>
      <c r="L5" s="122"/>
      <c r="M5" s="25"/>
    </row>
    <row r="6" spans="1:13" ht="20.25" customHeight="1">
      <c r="A6" s="28" t="s">
        <v>599</v>
      </c>
      <c r="B6" s="33"/>
      <c r="C6" s="25"/>
      <c r="D6" s="33"/>
      <c r="E6" s="39" t="s">
        <v>687</v>
      </c>
      <c r="F6" s="33" t="s">
        <v>688</v>
      </c>
      <c r="G6" s="25" t="s">
        <v>689</v>
      </c>
      <c r="H6" s="33"/>
      <c r="I6" s="33" t="s">
        <v>690</v>
      </c>
      <c r="J6" s="25" t="s">
        <v>691</v>
      </c>
      <c r="K6" s="33" t="s">
        <v>692</v>
      </c>
      <c r="L6" s="33" t="s">
        <v>693</v>
      </c>
      <c r="M6" s="25" t="s">
        <v>649</v>
      </c>
    </row>
    <row r="7" spans="1:13" ht="20.25" customHeight="1">
      <c r="A7" s="25"/>
      <c r="B7" s="33"/>
      <c r="C7" s="25" t="s">
        <v>694</v>
      </c>
      <c r="D7" s="68" t="s">
        <v>695</v>
      </c>
      <c r="E7" s="25" t="s">
        <v>696</v>
      </c>
      <c r="F7" s="33" t="s">
        <v>697</v>
      </c>
      <c r="G7" s="39" t="s">
        <v>698</v>
      </c>
      <c r="H7" s="33" t="s">
        <v>699</v>
      </c>
      <c r="I7" s="33" t="s">
        <v>700</v>
      </c>
      <c r="J7" s="25" t="s">
        <v>701</v>
      </c>
      <c r="K7" s="33" t="s">
        <v>702</v>
      </c>
      <c r="L7" s="68" t="s">
        <v>703</v>
      </c>
      <c r="M7" s="40"/>
    </row>
    <row r="8" spans="1:13" ht="20.25" customHeight="1">
      <c r="A8" s="30"/>
      <c r="B8" s="35" t="s">
        <v>704</v>
      </c>
      <c r="C8" s="30" t="s">
        <v>705</v>
      </c>
      <c r="D8" s="35" t="s">
        <v>706</v>
      </c>
      <c r="E8" s="30" t="s">
        <v>707</v>
      </c>
      <c r="F8" s="35" t="s">
        <v>708</v>
      </c>
      <c r="G8" s="30" t="s">
        <v>709</v>
      </c>
      <c r="H8" s="35" t="s">
        <v>710</v>
      </c>
      <c r="I8" s="35" t="s">
        <v>711</v>
      </c>
      <c r="J8" s="30" t="s">
        <v>712</v>
      </c>
      <c r="K8" s="35" t="s">
        <v>713</v>
      </c>
      <c r="L8" s="35" t="s">
        <v>714</v>
      </c>
      <c r="M8" s="45"/>
    </row>
    <row r="9" spans="1:13" s="147" customFormat="1" ht="21" customHeight="1">
      <c r="A9" s="150" t="s">
        <v>299</v>
      </c>
      <c r="B9" s="449">
        <v>57436</v>
      </c>
      <c r="C9" s="450">
        <v>36001</v>
      </c>
      <c r="D9" s="450">
        <v>378</v>
      </c>
      <c r="E9" s="450">
        <v>9366</v>
      </c>
      <c r="F9" s="451">
        <v>0</v>
      </c>
      <c r="G9" s="452">
        <v>152</v>
      </c>
      <c r="H9" s="450">
        <v>1286</v>
      </c>
      <c r="I9" s="450">
        <v>360</v>
      </c>
      <c r="J9" s="450">
        <v>6463</v>
      </c>
      <c r="K9" s="453">
        <v>3415</v>
      </c>
      <c r="L9" s="454">
        <v>15</v>
      </c>
      <c r="M9" s="146" t="s">
        <v>299</v>
      </c>
    </row>
    <row r="10" spans="1:13" s="144" customFormat="1" ht="21" customHeight="1">
      <c r="A10" s="150" t="s">
        <v>300</v>
      </c>
      <c r="B10" s="455">
        <v>83299</v>
      </c>
      <c r="C10" s="451">
        <v>44613</v>
      </c>
      <c r="D10" s="451">
        <v>1828</v>
      </c>
      <c r="E10" s="451">
        <v>16615</v>
      </c>
      <c r="F10" s="451">
        <v>0</v>
      </c>
      <c r="G10" s="452">
        <v>82</v>
      </c>
      <c r="H10" s="451">
        <v>1669</v>
      </c>
      <c r="I10" s="451">
        <v>1442</v>
      </c>
      <c r="J10" s="451">
        <v>14823</v>
      </c>
      <c r="K10" s="453">
        <v>2221</v>
      </c>
      <c r="L10" s="454">
        <v>6</v>
      </c>
      <c r="M10" s="149" t="s">
        <v>300</v>
      </c>
    </row>
    <row r="11" spans="1:13" s="144" customFormat="1" ht="21" customHeight="1">
      <c r="A11" s="150" t="s">
        <v>301</v>
      </c>
      <c r="B11" s="455">
        <v>87384</v>
      </c>
      <c r="C11" s="451">
        <v>53836</v>
      </c>
      <c r="D11" s="451">
        <v>3364</v>
      </c>
      <c r="E11" s="451">
        <v>15620</v>
      </c>
      <c r="F11" s="451">
        <v>0</v>
      </c>
      <c r="G11" s="452">
        <v>108</v>
      </c>
      <c r="H11" s="451">
        <v>933</v>
      </c>
      <c r="I11" s="451">
        <v>1300</v>
      </c>
      <c r="J11" s="451">
        <v>11588</v>
      </c>
      <c r="K11" s="453">
        <v>632</v>
      </c>
      <c r="L11" s="452">
        <v>3</v>
      </c>
      <c r="M11" s="149" t="s">
        <v>301</v>
      </c>
    </row>
    <row r="12" spans="1:13" s="144" customFormat="1" ht="21" customHeight="1">
      <c r="A12" s="150" t="s">
        <v>316</v>
      </c>
      <c r="B12" s="455">
        <v>98042</v>
      </c>
      <c r="C12" s="451">
        <v>55132</v>
      </c>
      <c r="D12" s="451">
        <v>3476</v>
      </c>
      <c r="E12" s="451">
        <v>13381</v>
      </c>
      <c r="F12" s="451">
        <v>0</v>
      </c>
      <c r="G12" s="452">
        <v>4</v>
      </c>
      <c r="H12" s="451">
        <v>1092</v>
      </c>
      <c r="I12" s="451">
        <v>1629</v>
      </c>
      <c r="J12" s="451">
        <v>21936</v>
      </c>
      <c r="K12" s="453">
        <v>1118</v>
      </c>
      <c r="L12" s="451">
        <v>275</v>
      </c>
      <c r="M12" s="149" t="s">
        <v>316</v>
      </c>
    </row>
    <row r="13" spans="1:13" s="145" customFormat="1" ht="24.75" customHeight="1">
      <c r="A13" s="162" t="s">
        <v>610</v>
      </c>
      <c r="B13" s="456">
        <v>99735</v>
      </c>
      <c r="C13" s="457">
        <v>55882</v>
      </c>
      <c r="D13" s="457">
        <v>3589</v>
      </c>
      <c r="E13" s="457">
        <v>14485</v>
      </c>
      <c r="F13" s="457">
        <v>0</v>
      </c>
      <c r="G13" s="457">
        <v>0</v>
      </c>
      <c r="H13" s="457">
        <v>2366</v>
      </c>
      <c r="I13" s="457">
        <v>827</v>
      </c>
      <c r="J13" s="457">
        <v>19375</v>
      </c>
      <c r="K13" s="458">
        <v>3125</v>
      </c>
      <c r="L13" s="457">
        <v>87</v>
      </c>
      <c r="M13" s="163" t="s">
        <v>610</v>
      </c>
    </row>
    <row r="14" spans="1:13" s="147" customFormat="1" ht="20.25" customHeight="1">
      <c r="A14" s="170" t="s">
        <v>715</v>
      </c>
      <c r="B14" s="455">
        <v>8612</v>
      </c>
      <c r="C14" s="451">
        <v>5036</v>
      </c>
      <c r="D14" s="451">
        <v>204</v>
      </c>
      <c r="E14" s="451">
        <v>1197</v>
      </c>
      <c r="F14" s="451">
        <v>0</v>
      </c>
      <c r="G14" s="451">
        <v>0</v>
      </c>
      <c r="H14" s="451">
        <v>55</v>
      </c>
      <c r="I14" s="451">
        <v>3</v>
      </c>
      <c r="J14" s="451">
        <v>2053</v>
      </c>
      <c r="K14" s="453">
        <v>63</v>
      </c>
      <c r="L14" s="459">
        <v>1</v>
      </c>
      <c r="M14" s="149" t="s">
        <v>0</v>
      </c>
    </row>
    <row r="15" spans="1:13" s="147" customFormat="1" ht="20.25" customHeight="1">
      <c r="A15" s="170" t="s">
        <v>96</v>
      </c>
      <c r="B15" s="455">
        <v>6566</v>
      </c>
      <c r="C15" s="451">
        <v>3999</v>
      </c>
      <c r="D15" s="451">
        <v>195</v>
      </c>
      <c r="E15" s="451">
        <v>719</v>
      </c>
      <c r="F15" s="451">
        <v>0</v>
      </c>
      <c r="G15" s="451">
        <v>0</v>
      </c>
      <c r="H15" s="451">
        <v>43</v>
      </c>
      <c r="I15" s="451">
        <v>11</v>
      </c>
      <c r="J15" s="451">
        <v>956</v>
      </c>
      <c r="K15" s="453">
        <v>643</v>
      </c>
      <c r="L15" s="459">
        <v>0</v>
      </c>
      <c r="M15" s="149" t="s">
        <v>1</v>
      </c>
    </row>
    <row r="16" spans="1:13" s="147" customFormat="1" ht="20.25" customHeight="1">
      <c r="A16" s="170" t="s">
        <v>97</v>
      </c>
      <c r="B16" s="455">
        <v>7758</v>
      </c>
      <c r="C16" s="451">
        <v>4314</v>
      </c>
      <c r="D16" s="451">
        <v>173</v>
      </c>
      <c r="E16" s="451">
        <v>1404</v>
      </c>
      <c r="F16" s="451">
        <v>0</v>
      </c>
      <c r="G16" s="451">
        <v>0</v>
      </c>
      <c r="H16" s="451">
        <v>104</v>
      </c>
      <c r="I16" s="451">
        <v>50</v>
      </c>
      <c r="J16" s="451">
        <v>1287</v>
      </c>
      <c r="K16" s="453">
        <v>339</v>
      </c>
      <c r="L16" s="459">
        <v>86</v>
      </c>
      <c r="M16" s="149" t="s">
        <v>2</v>
      </c>
    </row>
    <row r="17" spans="1:13" s="147" customFormat="1" ht="20.25" customHeight="1">
      <c r="A17" s="170" t="s">
        <v>98</v>
      </c>
      <c r="B17" s="455">
        <v>8350</v>
      </c>
      <c r="C17" s="451">
        <v>3368</v>
      </c>
      <c r="D17" s="451">
        <v>1628</v>
      </c>
      <c r="E17" s="451">
        <v>454</v>
      </c>
      <c r="F17" s="451">
        <v>0</v>
      </c>
      <c r="G17" s="451">
        <v>0</v>
      </c>
      <c r="H17" s="451">
        <v>143</v>
      </c>
      <c r="I17" s="451">
        <v>338</v>
      </c>
      <c r="J17" s="451">
        <v>1603</v>
      </c>
      <c r="K17" s="453">
        <v>817</v>
      </c>
      <c r="L17" s="459">
        <v>0</v>
      </c>
      <c r="M17" s="149" t="s">
        <v>3</v>
      </c>
    </row>
    <row r="18" spans="1:13" s="147" customFormat="1" ht="20.25" customHeight="1">
      <c r="A18" s="170" t="s">
        <v>99</v>
      </c>
      <c r="B18" s="455">
        <v>7071</v>
      </c>
      <c r="C18" s="451">
        <v>3216</v>
      </c>
      <c r="D18" s="451">
        <v>462</v>
      </c>
      <c r="E18" s="451">
        <v>1051</v>
      </c>
      <c r="F18" s="451">
        <v>0</v>
      </c>
      <c r="G18" s="451">
        <v>0</v>
      </c>
      <c r="H18" s="451">
        <v>507</v>
      </c>
      <c r="I18" s="451">
        <v>287</v>
      </c>
      <c r="J18" s="451">
        <v>1465</v>
      </c>
      <c r="K18" s="453">
        <v>84</v>
      </c>
      <c r="L18" s="459">
        <v>0</v>
      </c>
      <c r="M18" s="149" t="s">
        <v>4</v>
      </c>
    </row>
    <row r="19" spans="1:13" s="147" customFormat="1" ht="20.25" customHeight="1">
      <c r="A19" s="170" t="s">
        <v>100</v>
      </c>
      <c r="B19" s="455">
        <v>7839</v>
      </c>
      <c r="C19" s="451">
        <v>3425</v>
      </c>
      <c r="D19" s="451">
        <v>102</v>
      </c>
      <c r="E19" s="451">
        <v>1059</v>
      </c>
      <c r="F19" s="451">
        <v>0</v>
      </c>
      <c r="G19" s="451">
        <v>0</v>
      </c>
      <c r="H19" s="451">
        <v>357</v>
      </c>
      <c r="I19" s="451">
        <v>5</v>
      </c>
      <c r="J19" s="451">
        <v>2067</v>
      </c>
      <c r="K19" s="453">
        <v>824</v>
      </c>
      <c r="L19" s="459">
        <v>0</v>
      </c>
      <c r="M19" s="149" t="s">
        <v>5</v>
      </c>
    </row>
    <row r="20" spans="1:13" s="147" customFormat="1" ht="20.25" customHeight="1">
      <c r="A20" s="170" t="s">
        <v>101</v>
      </c>
      <c r="B20" s="455">
        <v>6303</v>
      </c>
      <c r="C20" s="451">
        <v>3116</v>
      </c>
      <c r="D20" s="451">
        <v>83</v>
      </c>
      <c r="E20" s="451">
        <v>948</v>
      </c>
      <c r="F20" s="451">
        <v>0</v>
      </c>
      <c r="G20" s="451">
        <v>0</v>
      </c>
      <c r="H20" s="451">
        <v>222</v>
      </c>
      <c r="I20" s="451">
        <v>10</v>
      </c>
      <c r="J20" s="451">
        <v>1851</v>
      </c>
      <c r="K20" s="453">
        <v>74</v>
      </c>
      <c r="L20" s="459">
        <v>0</v>
      </c>
      <c r="M20" s="149" t="s">
        <v>6</v>
      </c>
    </row>
    <row r="21" spans="1:13" s="147" customFormat="1" ht="20.25" customHeight="1">
      <c r="A21" s="170" t="s">
        <v>102</v>
      </c>
      <c r="B21" s="455">
        <v>7304</v>
      </c>
      <c r="C21" s="451">
        <v>5066</v>
      </c>
      <c r="D21" s="451">
        <v>70</v>
      </c>
      <c r="E21" s="451">
        <v>503</v>
      </c>
      <c r="F21" s="451">
        <v>0</v>
      </c>
      <c r="G21" s="451">
        <v>0</v>
      </c>
      <c r="H21" s="451">
        <v>90</v>
      </c>
      <c r="I21" s="451">
        <v>3</v>
      </c>
      <c r="J21" s="451">
        <v>1452</v>
      </c>
      <c r="K21" s="453">
        <v>119</v>
      </c>
      <c r="L21" s="459">
        <v>0</v>
      </c>
      <c r="M21" s="149" t="s">
        <v>7</v>
      </c>
    </row>
    <row r="22" spans="1:13" s="147" customFormat="1" ht="20.25" customHeight="1">
      <c r="A22" s="170" t="s">
        <v>103</v>
      </c>
      <c r="B22" s="455">
        <v>6529</v>
      </c>
      <c r="C22" s="451">
        <v>3981</v>
      </c>
      <c r="D22" s="451">
        <v>133</v>
      </c>
      <c r="E22" s="451">
        <v>619</v>
      </c>
      <c r="F22" s="451">
        <v>0</v>
      </c>
      <c r="G22" s="451">
        <v>0</v>
      </c>
      <c r="H22" s="451">
        <v>326</v>
      </c>
      <c r="I22" s="451">
        <v>6</v>
      </c>
      <c r="J22" s="451">
        <v>1397</v>
      </c>
      <c r="K22" s="453">
        <v>68</v>
      </c>
      <c r="L22" s="459">
        <v>0</v>
      </c>
      <c r="M22" s="149" t="s">
        <v>8</v>
      </c>
    </row>
    <row r="23" spans="1:13" s="147" customFormat="1" ht="20.25" customHeight="1">
      <c r="A23" s="170" t="s">
        <v>104</v>
      </c>
      <c r="B23" s="455">
        <v>7620</v>
      </c>
      <c r="C23" s="451">
        <v>4771</v>
      </c>
      <c r="D23" s="451">
        <v>167</v>
      </c>
      <c r="E23" s="451">
        <v>1081</v>
      </c>
      <c r="F23" s="451">
        <v>0</v>
      </c>
      <c r="G23" s="451">
        <v>0</v>
      </c>
      <c r="H23" s="451">
        <v>98</v>
      </c>
      <c r="I23" s="451">
        <v>33</v>
      </c>
      <c r="J23" s="451">
        <v>1442</v>
      </c>
      <c r="K23" s="453">
        <v>28</v>
      </c>
      <c r="L23" s="459">
        <v>0</v>
      </c>
      <c r="M23" s="149" t="s">
        <v>9</v>
      </c>
    </row>
    <row r="24" spans="1:13" s="147" customFormat="1" ht="20.25" customHeight="1">
      <c r="A24" s="170" t="s">
        <v>105</v>
      </c>
      <c r="B24" s="455">
        <v>11156</v>
      </c>
      <c r="C24" s="451">
        <v>6907</v>
      </c>
      <c r="D24" s="451">
        <v>187</v>
      </c>
      <c r="E24" s="451">
        <v>2205</v>
      </c>
      <c r="F24" s="451">
        <v>0</v>
      </c>
      <c r="G24" s="451">
        <v>0</v>
      </c>
      <c r="H24" s="451">
        <v>225</v>
      </c>
      <c r="I24" s="451">
        <v>9</v>
      </c>
      <c r="J24" s="451">
        <v>1608</v>
      </c>
      <c r="K24" s="453">
        <v>16</v>
      </c>
      <c r="L24" s="459">
        <v>0</v>
      </c>
      <c r="M24" s="149" t="s">
        <v>10</v>
      </c>
    </row>
    <row r="25" spans="1:13" s="147" customFormat="1" ht="20.25" customHeight="1">
      <c r="A25" s="171" t="s">
        <v>106</v>
      </c>
      <c r="B25" s="460">
        <v>14627</v>
      </c>
      <c r="C25" s="461">
        <v>8683</v>
      </c>
      <c r="D25" s="461">
        <v>184</v>
      </c>
      <c r="E25" s="461">
        <v>3246</v>
      </c>
      <c r="F25" s="461">
        <v>0</v>
      </c>
      <c r="G25" s="461">
        <v>0</v>
      </c>
      <c r="H25" s="461">
        <v>195</v>
      </c>
      <c r="I25" s="461">
        <v>73</v>
      </c>
      <c r="J25" s="461">
        <v>2195</v>
      </c>
      <c r="K25" s="462">
        <v>51</v>
      </c>
      <c r="L25" s="463">
        <v>0</v>
      </c>
      <c r="M25" s="151" t="s">
        <v>11</v>
      </c>
    </row>
    <row r="26" spans="1:13" s="82" customFormat="1" ht="15" customHeight="1">
      <c r="A26" s="75" t="s">
        <v>365</v>
      </c>
      <c r="B26" s="75"/>
      <c r="C26" s="75"/>
      <c r="D26" s="235"/>
      <c r="E26" s="221"/>
      <c r="F26" s="221"/>
      <c r="G26" s="221"/>
      <c r="I26" s="221"/>
      <c r="J26" s="431" t="s">
        <v>767</v>
      </c>
      <c r="K26" s="431"/>
      <c r="L26" s="158"/>
      <c r="M26" s="236"/>
    </row>
    <row r="27" spans="1:13" s="82" customFormat="1" ht="15" customHeight="1">
      <c r="A27" s="224" t="s">
        <v>768</v>
      </c>
      <c r="D27" s="221"/>
      <c r="E27" s="221"/>
      <c r="F27" s="221"/>
      <c r="G27" s="221"/>
      <c r="H27" s="221"/>
      <c r="I27" s="221"/>
      <c r="J27" s="247" t="s">
        <v>366</v>
      </c>
      <c r="K27" s="221"/>
      <c r="L27" s="221"/>
      <c r="M27" s="221"/>
    </row>
    <row r="28" spans="1:3" s="82" customFormat="1" ht="15" customHeight="1">
      <c r="A28" s="727" t="s">
        <v>769</v>
      </c>
      <c r="B28" s="727"/>
      <c r="C28" s="727"/>
    </row>
    <row r="29" spans="1:19" s="248" customFormat="1" ht="15" customHeight="1">
      <c r="A29" s="247" t="s">
        <v>766</v>
      </c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M29" s="247"/>
      <c r="N29" s="247"/>
      <c r="O29" s="247"/>
      <c r="P29" s="247"/>
      <c r="Q29" s="247"/>
      <c r="R29" s="247"/>
      <c r="S29" s="247"/>
    </row>
  </sheetData>
  <sheetProtection/>
  <mergeCells count="2">
    <mergeCell ref="A1:M1"/>
    <mergeCell ref="A28:C28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S29"/>
  <sheetViews>
    <sheetView zoomScalePageLayoutView="0" workbookViewId="0" topLeftCell="A1">
      <selection activeCell="A6" sqref="A6"/>
    </sheetView>
  </sheetViews>
  <sheetFormatPr defaultColWidth="8.88671875" defaultRowHeight="13.5"/>
  <cols>
    <col min="1" max="1" width="13.77734375" style="11" customWidth="1"/>
    <col min="2" max="7" width="11.99609375" style="11" customWidth="1"/>
    <col min="8" max="8" width="13.10546875" style="11" customWidth="1"/>
    <col min="9" max="9" width="12.6640625" style="11" customWidth="1"/>
    <col min="10" max="11" width="11.99609375" style="11" customWidth="1"/>
    <col min="12" max="12" width="13.10546875" style="11" customWidth="1"/>
    <col min="13" max="13" width="13.77734375" style="11" customWidth="1"/>
    <col min="14" max="16384" width="8.88671875" style="11" customWidth="1"/>
  </cols>
  <sheetData>
    <row r="1" spans="1:13" ht="42" customHeight="1">
      <c r="A1" s="729" t="s">
        <v>716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</row>
    <row r="2" spans="1:13" ht="18" customHeight="1">
      <c r="A2" s="119" t="s">
        <v>717</v>
      </c>
      <c r="B2" s="21"/>
      <c r="C2" s="41"/>
      <c r="D2" s="41"/>
      <c r="E2" s="41"/>
      <c r="F2" s="41"/>
      <c r="G2" s="41"/>
      <c r="H2" s="41"/>
      <c r="I2" s="41"/>
      <c r="J2" s="41"/>
      <c r="L2" s="21"/>
      <c r="M2" s="120" t="s">
        <v>718</v>
      </c>
    </row>
    <row r="3" spans="1:13" ht="24" customHeight="1">
      <c r="A3" s="23"/>
      <c r="B3" s="32" t="s">
        <v>719</v>
      </c>
      <c r="C3" s="24" t="s">
        <v>720</v>
      </c>
      <c r="D3" s="32" t="s">
        <v>721</v>
      </c>
      <c r="E3" s="24" t="s">
        <v>722</v>
      </c>
      <c r="F3" s="32" t="s">
        <v>723</v>
      </c>
      <c r="G3" s="24" t="s">
        <v>724</v>
      </c>
      <c r="H3" s="121" t="s">
        <v>725</v>
      </c>
      <c r="I3" s="121" t="s">
        <v>726</v>
      </c>
      <c r="J3" s="24" t="s">
        <v>727</v>
      </c>
      <c r="K3" s="32" t="s">
        <v>728</v>
      </c>
      <c r="L3" s="32" t="s">
        <v>729</v>
      </c>
      <c r="M3" s="51"/>
    </row>
    <row r="4" spans="1:13" ht="24" customHeight="1">
      <c r="A4" s="28" t="s">
        <v>730</v>
      </c>
      <c r="B4" s="33"/>
      <c r="C4" s="43" t="s">
        <v>731</v>
      </c>
      <c r="D4" s="34" t="s">
        <v>732</v>
      </c>
      <c r="E4" s="25" t="s">
        <v>733</v>
      </c>
      <c r="F4" s="34" t="s">
        <v>734</v>
      </c>
      <c r="G4" s="43" t="s">
        <v>735</v>
      </c>
      <c r="H4" s="34" t="s">
        <v>736</v>
      </c>
      <c r="I4" s="34" t="s">
        <v>681</v>
      </c>
      <c r="J4" s="43" t="s">
        <v>737</v>
      </c>
      <c r="K4" s="34" t="s">
        <v>681</v>
      </c>
      <c r="L4" s="34" t="s">
        <v>682</v>
      </c>
      <c r="M4" s="25" t="s">
        <v>585</v>
      </c>
    </row>
    <row r="5" spans="1:13" ht="24" customHeight="1">
      <c r="A5" s="25"/>
      <c r="B5" s="33"/>
      <c r="C5" s="25"/>
      <c r="D5" s="33"/>
      <c r="E5" s="25" t="s">
        <v>683</v>
      </c>
      <c r="F5" s="68" t="s">
        <v>684</v>
      </c>
      <c r="G5" s="25" t="s">
        <v>685</v>
      </c>
      <c r="H5" s="33"/>
      <c r="I5" s="33" t="s">
        <v>686</v>
      </c>
      <c r="J5" s="25"/>
      <c r="K5" s="33"/>
      <c r="L5" s="122"/>
      <c r="M5" s="25"/>
    </row>
    <row r="6" spans="1:13" ht="24" customHeight="1">
      <c r="A6" s="28" t="s">
        <v>599</v>
      </c>
      <c r="B6" s="33"/>
      <c r="C6" s="25"/>
      <c r="D6" s="33"/>
      <c r="E6" s="39" t="s">
        <v>687</v>
      </c>
      <c r="F6" s="33" t="s">
        <v>738</v>
      </c>
      <c r="G6" s="25" t="s">
        <v>739</v>
      </c>
      <c r="H6" s="33"/>
      <c r="I6" s="33" t="s">
        <v>740</v>
      </c>
      <c r="J6" s="25" t="s">
        <v>741</v>
      </c>
      <c r="K6" s="33" t="s">
        <v>742</v>
      </c>
      <c r="L6" s="33" t="s">
        <v>743</v>
      </c>
      <c r="M6" s="25" t="s">
        <v>607</v>
      </c>
    </row>
    <row r="7" spans="1:13" ht="24" customHeight="1">
      <c r="A7" s="25"/>
      <c r="B7" s="33"/>
      <c r="C7" s="25" t="s">
        <v>744</v>
      </c>
      <c r="D7" s="68" t="s">
        <v>745</v>
      </c>
      <c r="E7" s="25" t="s">
        <v>746</v>
      </c>
      <c r="F7" s="33" t="s">
        <v>747</v>
      </c>
      <c r="G7" s="39" t="s">
        <v>748</v>
      </c>
      <c r="H7" s="33" t="s">
        <v>749</v>
      </c>
      <c r="I7" s="33" t="s">
        <v>750</v>
      </c>
      <c r="J7" s="25" t="s">
        <v>751</v>
      </c>
      <c r="K7" s="33" t="s">
        <v>752</v>
      </c>
      <c r="L7" s="68" t="s">
        <v>753</v>
      </c>
      <c r="M7" s="40"/>
    </row>
    <row r="8" spans="1:13" ht="24" customHeight="1">
      <c r="A8" s="30"/>
      <c r="B8" s="35" t="s">
        <v>754</v>
      </c>
      <c r="C8" s="30" t="s">
        <v>755</v>
      </c>
      <c r="D8" s="35" t="s">
        <v>756</v>
      </c>
      <c r="E8" s="30" t="s">
        <v>757</v>
      </c>
      <c r="F8" s="35" t="s">
        <v>687</v>
      </c>
      <c r="G8" s="30" t="s">
        <v>758</v>
      </c>
      <c r="H8" s="35" t="s">
        <v>759</v>
      </c>
      <c r="I8" s="35" t="s">
        <v>760</v>
      </c>
      <c r="J8" s="30" t="s">
        <v>761</v>
      </c>
      <c r="K8" s="35" t="s">
        <v>762</v>
      </c>
      <c r="L8" s="35" t="s">
        <v>763</v>
      </c>
      <c r="M8" s="45"/>
    </row>
    <row r="9" spans="1:13" s="147" customFormat="1" ht="18.75" customHeight="1">
      <c r="A9" s="146" t="s">
        <v>299</v>
      </c>
      <c r="B9" s="464">
        <v>181000</v>
      </c>
      <c r="C9" s="465">
        <v>33540</v>
      </c>
      <c r="D9" s="465">
        <v>19842</v>
      </c>
      <c r="E9" s="465">
        <v>5119</v>
      </c>
      <c r="F9" s="466">
        <v>55</v>
      </c>
      <c r="G9" s="466">
        <v>31</v>
      </c>
      <c r="H9" s="465">
        <v>44264</v>
      </c>
      <c r="I9" s="465">
        <v>4722</v>
      </c>
      <c r="J9" s="465">
        <v>41915</v>
      </c>
      <c r="K9" s="465">
        <v>31502</v>
      </c>
      <c r="L9" s="467">
        <v>10</v>
      </c>
      <c r="M9" s="146" t="s">
        <v>299</v>
      </c>
    </row>
    <row r="10" spans="1:13" s="144" customFormat="1" ht="18.75" customHeight="1">
      <c r="A10" s="150" t="s">
        <v>300</v>
      </c>
      <c r="B10" s="468">
        <v>201627</v>
      </c>
      <c r="C10" s="466">
        <v>38592</v>
      </c>
      <c r="D10" s="466">
        <v>26153</v>
      </c>
      <c r="E10" s="466">
        <v>4059</v>
      </c>
      <c r="F10" s="466">
        <v>20</v>
      </c>
      <c r="G10" s="466">
        <v>52</v>
      </c>
      <c r="H10" s="466">
        <v>50785</v>
      </c>
      <c r="I10" s="466">
        <v>4913</v>
      </c>
      <c r="J10" s="466">
        <v>46871</v>
      </c>
      <c r="K10" s="466">
        <v>30180</v>
      </c>
      <c r="L10" s="469">
        <v>3</v>
      </c>
      <c r="M10" s="149" t="s">
        <v>300</v>
      </c>
    </row>
    <row r="11" spans="1:13" s="144" customFormat="1" ht="18.75" customHeight="1">
      <c r="A11" s="150" t="s">
        <v>301</v>
      </c>
      <c r="B11" s="468">
        <v>177894</v>
      </c>
      <c r="C11" s="466">
        <v>38815</v>
      </c>
      <c r="D11" s="466">
        <v>13752</v>
      </c>
      <c r="E11" s="466">
        <v>3141</v>
      </c>
      <c r="F11" s="466">
        <v>91</v>
      </c>
      <c r="G11" s="466">
        <v>87</v>
      </c>
      <c r="H11" s="466">
        <v>58557</v>
      </c>
      <c r="I11" s="466">
        <v>4275</v>
      </c>
      <c r="J11" s="466">
        <v>31213</v>
      </c>
      <c r="K11" s="466">
        <v>27961</v>
      </c>
      <c r="L11" s="466">
        <v>2</v>
      </c>
      <c r="M11" s="149" t="s">
        <v>301</v>
      </c>
    </row>
    <row r="12" spans="1:13" s="144" customFormat="1" ht="18.75" customHeight="1">
      <c r="A12" s="150" t="s">
        <v>316</v>
      </c>
      <c r="B12" s="468">
        <v>205600</v>
      </c>
      <c r="C12" s="466">
        <v>39346</v>
      </c>
      <c r="D12" s="466">
        <v>21445</v>
      </c>
      <c r="E12" s="466">
        <v>3802</v>
      </c>
      <c r="F12" s="466">
        <v>28</v>
      </c>
      <c r="G12" s="466">
        <v>69</v>
      </c>
      <c r="H12" s="466">
        <v>70129</v>
      </c>
      <c r="I12" s="466">
        <v>5043</v>
      </c>
      <c r="J12" s="466">
        <v>30262</v>
      </c>
      <c r="K12" s="466">
        <v>35476</v>
      </c>
      <c r="L12" s="466">
        <v>1</v>
      </c>
      <c r="M12" s="149" t="s">
        <v>316</v>
      </c>
    </row>
    <row r="13" spans="1:13" s="145" customFormat="1" ht="18.75" customHeight="1">
      <c r="A13" s="162" t="s">
        <v>764</v>
      </c>
      <c r="B13" s="470">
        <v>226445</v>
      </c>
      <c r="C13" s="471">
        <v>44608</v>
      </c>
      <c r="D13" s="471">
        <v>21588</v>
      </c>
      <c r="E13" s="471">
        <v>5400</v>
      </c>
      <c r="F13" s="471">
        <v>54</v>
      </c>
      <c r="G13" s="471">
        <v>16</v>
      </c>
      <c r="H13" s="471">
        <v>78535</v>
      </c>
      <c r="I13" s="471">
        <v>4466</v>
      </c>
      <c r="J13" s="471">
        <v>28859</v>
      </c>
      <c r="K13" s="471">
        <v>42915</v>
      </c>
      <c r="L13" s="471">
        <v>4</v>
      </c>
      <c r="M13" s="163" t="s">
        <v>764</v>
      </c>
    </row>
    <row r="14" spans="1:13" s="147" customFormat="1" ht="21.75" customHeight="1">
      <c r="A14" s="150" t="s">
        <v>318</v>
      </c>
      <c r="B14" s="472">
        <v>19603</v>
      </c>
      <c r="C14" s="473">
        <v>3609</v>
      </c>
      <c r="D14" s="473">
        <v>1519</v>
      </c>
      <c r="E14" s="473">
        <v>158</v>
      </c>
      <c r="F14" s="473">
        <v>0</v>
      </c>
      <c r="G14" s="473">
        <v>0</v>
      </c>
      <c r="H14" s="473">
        <v>6844</v>
      </c>
      <c r="I14" s="473">
        <v>169</v>
      </c>
      <c r="J14" s="473">
        <v>2920</v>
      </c>
      <c r="K14" s="473">
        <v>4384</v>
      </c>
      <c r="L14" s="474">
        <v>0</v>
      </c>
      <c r="M14" s="149" t="s">
        <v>0</v>
      </c>
    </row>
    <row r="15" spans="1:13" s="147" customFormat="1" ht="21.75" customHeight="1">
      <c r="A15" s="150" t="s">
        <v>319</v>
      </c>
      <c r="B15" s="472">
        <v>13919</v>
      </c>
      <c r="C15" s="473">
        <v>3470</v>
      </c>
      <c r="D15" s="473">
        <v>279</v>
      </c>
      <c r="E15" s="473">
        <v>255</v>
      </c>
      <c r="F15" s="473">
        <v>0</v>
      </c>
      <c r="G15" s="473">
        <v>0</v>
      </c>
      <c r="H15" s="473">
        <v>5088</v>
      </c>
      <c r="I15" s="473">
        <v>316</v>
      </c>
      <c r="J15" s="473">
        <v>2053</v>
      </c>
      <c r="K15" s="473">
        <v>2456</v>
      </c>
      <c r="L15" s="474">
        <v>0</v>
      </c>
      <c r="M15" s="149" t="s">
        <v>1</v>
      </c>
    </row>
    <row r="16" spans="1:13" s="147" customFormat="1" ht="21.75" customHeight="1">
      <c r="A16" s="150" t="s">
        <v>320</v>
      </c>
      <c r="B16" s="472">
        <v>16763</v>
      </c>
      <c r="C16" s="473">
        <v>2329</v>
      </c>
      <c r="D16" s="473">
        <v>3958</v>
      </c>
      <c r="E16" s="473">
        <v>360</v>
      </c>
      <c r="F16" s="473">
        <v>1</v>
      </c>
      <c r="G16" s="473">
        <v>0</v>
      </c>
      <c r="H16" s="473">
        <v>5197</v>
      </c>
      <c r="I16" s="473">
        <v>323</v>
      </c>
      <c r="J16" s="473">
        <v>1674</v>
      </c>
      <c r="K16" s="473">
        <v>2921</v>
      </c>
      <c r="L16" s="474">
        <v>0</v>
      </c>
      <c r="M16" s="149" t="s">
        <v>2</v>
      </c>
    </row>
    <row r="17" spans="1:13" s="147" customFormat="1" ht="21.75" customHeight="1">
      <c r="A17" s="150" t="s">
        <v>321</v>
      </c>
      <c r="B17" s="472">
        <v>15417</v>
      </c>
      <c r="C17" s="473">
        <v>3377</v>
      </c>
      <c r="D17" s="473">
        <v>872</v>
      </c>
      <c r="E17" s="473">
        <v>198</v>
      </c>
      <c r="F17" s="473">
        <v>1</v>
      </c>
      <c r="G17" s="473">
        <v>0</v>
      </c>
      <c r="H17" s="473">
        <v>5210</v>
      </c>
      <c r="I17" s="473">
        <v>347</v>
      </c>
      <c r="J17" s="473">
        <v>2528</v>
      </c>
      <c r="K17" s="473">
        <v>2884</v>
      </c>
      <c r="L17" s="474">
        <v>0</v>
      </c>
      <c r="M17" s="149" t="s">
        <v>3</v>
      </c>
    </row>
    <row r="18" spans="1:13" s="147" customFormat="1" ht="21.75" customHeight="1">
      <c r="A18" s="150" t="s">
        <v>322</v>
      </c>
      <c r="B18" s="472">
        <v>20251</v>
      </c>
      <c r="C18" s="473">
        <v>3921</v>
      </c>
      <c r="D18" s="473">
        <v>1801</v>
      </c>
      <c r="E18" s="473">
        <v>231</v>
      </c>
      <c r="F18" s="473">
        <v>10</v>
      </c>
      <c r="G18" s="473">
        <v>0</v>
      </c>
      <c r="H18" s="473">
        <v>8590</v>
      </c>
      <c r="I18" s="473">
        <v>321</v>
      </c>
      <c r="J18" s="473">
        <v>2312</v>
      </c>
      <c r="K18" s="473">
        <v>3066</v>
      </c>
      <c r="L18" s="474">
        <v>0</v>
      </c>
      <c r="M18" s="149" t="s">
        <v>4</v>
      </c>
    </row>
    <row r="19" spans="1:13" s="147" customFormat="1" ht="21.75" customHeight="1">
      <c r="A19" s="150" t="s">
        <v>323</v>
      </c>
      <c r="B19" s="472">
        <v>23246</v>
      </c>
      <c r="C19" s="473">
        <v>4767</v>
      </c>
      <c r="D19" s="473">
        <v>1364</v>
      </c>
      <c r="E19" s="473">
        <v>607</v>
      </c>
      <c r="F19" s="473">
        <v>2</v>
      </c>
      <c r="G19" s="473">
        <v>16</v>
      </c>
      <c r="H19" s="473">
        <v>9734</v>
      </c>
      <c r="I19" s="473">
        <v>237</v>
      </c>
      <c r="J19" s="473">
        <v>1565</v>
      </c>
      <c r="K19" s="473">
        <v>4952</v>
      </c>
      <c r="L19" s="474">
        <v>2</v>
      </c>
      <c r="M19" s="149" t="s">
        <v>5</v>
      </c>
    </row>
    <row r="20" spans="1:13" s="147" customFormat="1" ht="21.75" customHeight="1">
      <c r="A20" s="150" t="s">
        <v>324</v>
      </c>
      <c r="B20" s="472">
        <v>26787</v>
      </c>
      <c r="C20" s="473">
        <v>3418</v>
      </c>
      <c r="D20" s="473">
        <v>1941</v>
      </c>
      <c r="E20" s="473">
        <v>1165</v>
      </c>
      <c r="F20" s="473">
        <v>0</v>
      </c>
      <c r="G20" s="473">
        <v>0</v>
      </c>
      <c r="H20" s="473">
        <v>7595</v>
      </c>
      <c r="I20" s="473">
        <v>228</v>
      </c>
      <c r="J20" s="473">
        <v>7596</v>
      </c>
      <c r="K20" s="473">
        <v>4841</v>
      </c>
      <c r="L20" s="474">
        <v>2</v>
      </c>
      <c r="M20" s="149" t="s">
        <v>6</v>
      </c>
    </row>
    <row r="21" spans="1:13" s="147" customFormat="1" ht="21.75" customHeight="1">
      <c r="A21" s="150" t="s">
        <v>325</v>
      </c>
      <c r="B21" s="472">
        <v>20659</v>
      </c>
      <c r="C21" s="473">
        <v>4455</v>
      </c>
      <c r="D21" s="473">
        <v>2726</v>
      </c>
      <c r="E21" s="473">
        <v>1256</v>
      </c>
      <c r="F21" s="473">
        <v>0</v>
      </c>
      <c r="G21" s="473">
        <v>0</v>
      </c>
      <c r="H21" s="473">
        <v>6131</v>
      </c>
      <c r="I21" s="473">
        <v>351</v>
      </c>
      <c r="J21" s="473">
        <v>1886</v>
      </c>
      <c r="K21" s="473">
        <v>3853</v>
      </c>
      <c r="L21" s="474">
        <v>0</v>
      </c>
      <c r="M21" s="149" t="s">
        <v>7</v>
      </c>
    </row>
    <row r="22" spans="1:13" s="147" customFormat="1" ht="21.75" customHeight="1">
      <c r="A22" s="150" t="s">
        <v>326</v>
      </c>
      <c r="B22" s="472">
        <v>18095</v>
      </c>
      <c r="C22" s="473">
        <v>4532</v>
      </c>
      <c r="D22" s="473">
        <v>2019</v>
      </c>
      <c r="E22" s="473">
        <v>580</v>
      </c>
      <c r="F22" s="473">
        <v>0</v>
      </c>
      <c r="G22" s="473">
        <v>0</v>
      </c>
      <c r="H22" s="473">
        <v>5358</v>
      </c>
      <c r="I22" s="473">
        <v>301</v>
      </c>
      <c r="J22" s="473">
        <v>1559</v>
      </c>
      <c r="K22" s="473">
        <v>3745</v>
      </c>
      <c r="L22" s="474">
        <v>0</v>
      </c>
      <c r="M22" s="149" t="s">
        <v>8</v>
      </c>
    </row>
    <row r="23" spans="1:13" s="147" customFormat="1" ht="21.75" customHeight="1">
      <c r="A23" s="150" t="s">
        <v>327</v>
      </c>
      <c r="B23" s="472">
        <v>15642</v>
      </c>
      <c r="C23" s="473">
        <v>2609</v>
      </c>
      <c r="D23" s="473">
        <v>2111</v>
      </c>
      <c r="E23" s="473">
        <v>166</v>
      </c>
      <c r="F23" s="473">
        <v>0</v>
      </c>
      <c r="G23" s="473">
        <v>0</v>
      </c>
      <c r="H23" s="473">
        <v>3714</v>
      </c>
      <c r="I23" s="473">
        <v>474</v>
      </c>
      <c r="J23" s="473">
        <v>1778</v>
      </c>
      <c r="K23" s="473">
        <v>4790</v>
      </c>
      <c r="L23" s="474">
        <v>0</v>
      </c>
      <c r="M23" s="149" t="s">
        <v>9</v>
      </c>
    </row>
    <row r="24" spans="1:13" s="147" customFormat="1" ht="21.75" customHeight="1">
      <c r="A24" s="150" t="s">
        <v>328</v>
      </c>
      <c r="B24" s="472">
        <v>13501</v>
      </c>
      <c r="C24" s="473">
        <v>3568</v>
      </c>
      <c r="D24" s="473">
        <v>1170</v>
      </c>
      <c r="E24" s="473">
        <v>206</v>
      </c>
      <c r="F24" s="473">
        <v>21</v>
      </c>
      <c r="G24" s="473">
        <v>0</v>
      </c>
      <c r="H24" s="473">
        <v>4523</v>
      </c>
      <c r="I24" s="473">
        <v>946</v>
      </c>
      <c r="J24" s="473">
        <v>1053</v>
      </c>
      <c r="K24" s="473">
        <v>2015</v>
      </c>
      <c r="L24" s="474">
        <v>0</v>
      </c>
      <c r="M24" s="149" t="s">
        <v>10</v>
      </c>
    </row>
    <row r="25" spans="1:13" s="147" customFormat="1" ht="21.75" customHeight="1">
      <c r="A25" s="169" t="s">
        <v>329</v>
      </c>
      <c r="B25" s="475">
        <v>22564</v>
      </c>
      <c r="C25" s="476">
        <v>4553</v>
      </c>
      <c r="D25" s="476">
        <v>1829</v>
      </c>
      <c r="E25" s="476">
        <v>218</v>
      </c>
      <c r="F25" s="476">
        <v>19</v>
      </c>
      <c r="G25" s="476">
        <v>0</v>
      </c>
      <c r="H25" s="476">
        <v>10553</v>
      </c>
      <c r="I25" s="476">
        <v>453</v>
      </c>
      <c r="J25" s="476">
        <v>1933</v>
      </c>
      <c r="K25" s="476">
        <v>3008</v>
      </c>
      <c r="L25" s="477">
        <v>0</v>
      </c>
      <c r="M25" s="151" t="s">
        <v>11</v>
      </c>
    </row>
    <row r="26" spans="1:13" s="82" customFormat="1" ht="15" customHeight="1">
      <c r="A26" s="75" t="s">
        <v>365</v>
      </c>
      <c r="B26" s="75"/>
      <c r="C26" s="75"/>
      <c r="D26" s="235"/>
      <c r="E26" s="221"/>
      <c r="F26" s="221"/>
      <c r="G26" s="221"/>
      <c r="I26" s="221"/>
      <c r="J26" s="431" t="s">
        <v>767</v>
      </c>
      <c r="K26" s="431"/>
      <c r="L26" s="158"/>
      <c r="M26" s="236"/>
    </row>
    <row r="27" spans="1:13" s="82" customFormat="1" ht="15" customHeight="1">
      <c r="A27" s="224" t="s">
        <v>768</v>
      </c>
      <c r="D27" s="221"/>
      <c r="E27" s="221"/>
      <c r="F27" s="221"/>
      <c r="G27" s="221"/>
      <c r="H27" s="221"/>
      <c r="I27" s="221"/>
      <c r="J27" s="247" t="s">
        <v>366</v>
      </c>
      <c r="K27" s="221"/>
      <c r="L27" s="221"/>
      <c r="M27" s="221"/>
    </row>
    <row r="28" spans="1:3" s="82" customFormat="1" ht="15" customHeight="1">
      <c r="A28" s="727" t="s">
        <v>769</v>
      </c>
      <c r="B28" s="727"/>
      <c r="C28" s="727"/>
    </row>
    <row r="29" spans="1:19" s="248" customFormat="1" ht="15" customHeight="1">
      <c r="A29" s="247" t="s">
        <v>766</v>
      </c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M29" s="247"/>
      <c r="N29" s="247"/>
      <c r="O29" s="247"/>
      <c r="P29" s="247"/>
      <c r="Q29" s="247"/>
      <c r="R29" s="247"/>
      <c r="S29" s="247"/>
    </row>
  </sheetData>
  <sheetProtection/>
  <mergeCells count="2">
    <mergeCell ref="A1:M1"/>
    <mergeCell ref="A28:C28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M13"/>
  <sheetViews>
    <sheetView zoomScalePageLayoutView="0" workbookViewId="0" topLeftCell="A1">
      <selection activeCell="B8" sqref="B8"/>
    </sheetView>
  </sheetViews>
  <sheetFormatPr defaultColWidth="8.88671875" defaultRowHeight="13.5"/>
  <cols>
    <col min="1" max="1" width="8.88671875" style="112" customWidth="1"/>
    <col min="2" max="2" width="10.4453125" style="112" bestFit="1" customWidth="1"/>
    <col min="3" max="3" width="10.5546875" style="112" customWidth="1"/>
    <col min="4" max="4" width="9.5546875" style="112" bestFit="1" customWidth="1"/>
    <col min="5" max="5" width="9.10546875" style="112" bestFit="1" customWidth="1"/>
    <col min="6" max="7" width="10.4453125" style="112" bestFit="1" customWidth="1"/>
    <col min="8" max="8" width="10.77734375" style="112" customWidth="1"/>
    <col min="9" max="9" width="10.4453125" style="112" bestFit="1" customWidth="1"/>
    <col min="10" max="11" width="9.5546875" style="112" bestFit="1" customWidth="1"/>
    <col min="12" max="16384" width="8.88671875" style="112" customWidth="1"/>
  </cols>
  <sheetData>
    <row r="1" spans="1:12" s="123" customFormat="1" ht="56.25" customHeight="1">
      <c r="A1" s="730" t="s">
        <v>770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</row>
    <row r="2" spans="1:12" ht="39" customHeight="1">
      <c r="A2" s="12" t="s">
        <v>771</v>
      </c>
      <c r="K2" s="3"/>
      <c r="L2" s="3" t="s">
        <v>772</v>
      </c>
    </row>
    <row r="3" spans="1:12" s="20" customFormat="1" ht="26.25" customHeight="1">
      <c r="A3" s="124"/>
      <c r="B3" s="732" t="s">
        <v>29</v>
      </c>
      <c r="C3" s="733"/>
      <c r="D3" s="733"/>
      <c r="E3" s="733"/>
      <c r="F3" s="734"/>
      <c r="G3" s="732" t="s">
        <v>30</v>
      </c>
      <c r="H3" s="733"/>
      <c r="I3" s="733"/>
      <c r="J3" s="733"/>
      <c r="K3" s="734"/>
      <c r="L3" s="125"/>
    </row>
    <row r="4" spans="1:12" s="20" customFormat="1" ht="24" customHeight="1">
      <c r="A4" s="126" t="s">
        <v>672</v>
      </c>
      <c r="B4" s="6"/>
      <c r="C4" s="4" t="s">
        <v>21</v>
      </c>
      <c r="D4" s="4" t="s">
        <v>23</v>
      </c>
      <c r="E4" s="4" t="s">
        <v>25</v>
      </c>
      <c r="F4" s="4" t="s">
        <v>27</v>
      </c>
      <c r="G4" s="6"/>
      <c r="H4" s="4" t="s">
        <v>21</v>
      </c>
      <c r="I4" s="4" t="s">
        <v>23</v>
      </c>
      <c r="J4" s="4" t="s">
        <v>25</v>
      </c>
      <c r="K4" s="4" t="s">
        <v>27</v>
      </c>
      <c r="L4" s="127" t="s">
        <v>773</v>
      </c>
    </row>
    <row r="5" spans="1:12" ht="25.5">
      <c r="A5" s="128"/>
      <c r="B5" s="5"/>
      <c r="C5" s="5" t="s">
        <v>22</v>
      </c>
      <c r="D5" s="5" t="s">
        <v>24</v>
      </c>
      <c r="E5" s="5" t="s">
        <v>26</v>
      </c>
      <c r="F5" s="5" t="s">
        <v>28</v>
      </c>
      <c r="G5" s="5"/>
      <c r="H5" s="5" t="s">
        <v>22</v>
      </c>
      <c r="I5" s="5" t="s">
        <v>24</v>
      </c>
      <c r="J5" s="5" t="s">
        <v>26</v>
      </c>
      <c r="K5" s="5" t="s">
        <v>28</v>
      </c>
      <c r="L5" s="129"/>
    </row>
    <row r="6" spans="1:12" s="164" customFormat="1" ht="34.5" customHeight="1">
      <c r="A6" s="478" t="s">
        <v>299</v>
      </c>
      <c r="B6" s="479">
        <v>46290</v>
      </c>
      <c r="C6" s="479">
        <v>15697</v>
      </c>
      <c r="D6" s="479">
        <v>1020</v>
      </c>
      <c r="E6" s="479" t="s">
        <v>317</v>
      </c>
      <c r="F6" s="479">
        <v>29573</v>
      </c>
      <c r="G6" s="479">
        <v>57784</v>
      </c>
      <c r="H6" s="479">
        <v>43077</v>
      </c>
      <c r="I6" s="479">
        <v>7793</v>
      </c>
      <c r="J6" s="479">
        <v>561</v>
      </c>
      <c r="K6" s="479">
        <v>6353</v>
      </c>
      <c r="L6" s="480" t="s">
        <v>299</v>
      </c>
    </row>
    <row r="7" spans="1:13" s="164" customFormat="1" ht="34.5" customHeight="1">
      <c r="A7" s="478" t="s">
        <v>300</v>
      </c>
      <c r="B7" s="481">
        <v>63136</v>
      </c>
      <c r="C7" s="481">
        <v>24888</v>
      </c>
      <c r="D7" s="481">
        <v>1652</v>
      </c>
      <c r="E7" s="481" t="s">
        <v>317</v>
      </c>
      <c r="F7" s="481">
        <v>36596</v>
      </c>
      <c r="G7" s="481">
        <v>69344</v>
      </c>
      <c r="H7" s="482">
        <v>58679</v>
      </c>
      <c r="I7" s="482">
        <v>4330</v>
      </c>
      <c r="J7" s="482">
        <v>481</v>
      </c>
      <c r="K7" s="482">
        <v>5853</v>
      </c>
      <c r="L7" s="480" t="s">
        <v>300</v>
      </c>
      <c r="M7" s="165"/>
    </row>
    <row r="8" spans="1:13" s="164" customFormat="1" ht="34.5" customHeight="1">
      <c r="A8" s="478" t="s">
        <v>301</v>
      </c>
      <c r="B8" s="483">
        <v>72583</v>
      </c>
      <c r="C8" s="481">
        <v>23206</v>
      </c>
      <c r="D8" s="481">
        <v>2959</v>
      </c>
      <c r="E8" s="481">
        <v>5</v>
      </c>
      <c r="F8" s="481">
        <v>46413</v>
      </c>
      <c r="G8" s="481">
        <v>56934</v>
      </c>
      <c r="H8" s="481">
        <v>47234</v>
      </c>
      <c r="I8" s="481">
        <v>2980</v>
      </c>
      <c r="J8" s="481">
        <v>376</v>
      </c>
      <c r="K8" s="481">
        <v>6344</v>
      </c>
      <c r="L8" s="480" t="s">
        <v>301</v>
      </c>
      <c r="M8" s="165"/>
    </row>
    <row r="9" spans="1:13" s="164" customFormat="1" ht="34.5" customHeight="1">
      <c r="A9" s="478" t="s">
        <v>316</v>
      </c>
      <c r="B9" s="483">
        <v>72002</v>
      </c>
      <c r="C9" s="481">
        <v>21861</v>
      </c>
      <c r="D9" s="481">
        <v>700</v>
      </c>
      <c r="E9" s="481">
        <v>14</v>
      </c>
      <c r="F9" s="481">
        <v>49427</v>
      </c>
      <c r="G9" s="481">
        <v>66051</v>
      </c>
      <c r="H9" s="481">
        <v>56456</v>
      </c>
      <c r="I9" s="481">
        <v>2271</v>
      </c>
      <c r="J9" s="481">
        <v>499</v>
      </c>
      <c r="K9" s="481">
        <v>6825</v>
      </c>
      <c r="L9" s="480" t="s">
        <v>316</v>
      </c>
      <c r="M9" s="165"/>
    </row>
    <row r="10" spans="1:13" s="167" customFormat="1" ht="34.5" customHeight="1">
      <c r="A10" s="484" t="s">
        <v>653</v>
      </c>
      <c r="B10" s="485">
        <v>73956</v>
      </c>
      <c r="C10" s="486">
        <v>23696</v>
      </c>
      <c r="D10" s="486">
        <v>618</v>
      </c>
      <c r="E10" s="486">
        <v>1</v>
      </c>
      <c r="F10" s="486">
        <v>49641</v>
      </c>
      <c r="G10" s="486">
        <v>73883</v>
      </c>
      <c r="H10" s="486">
        <v>62455</v>
      </c>
      <c r="I10" s="486">
        <v>4546</v>
      </c>
      <c r="J10" s="486">
        <v>1189</v>
      </c>
      <c r="K10" s="486">
        <v>5693</v>
      </c>
      <c r="L10" s="487" t="s">
        <v>653</v>
      </c>
      <c r="M10" s="166"/>
    </row>
    <row r="11" spans="1:12" s="237" customFormat="1" ht="15.75" customHeight="1">
      <c r="A11" s="168" t="s">
        <v>365</v>
      </c>
      <c r="B11" s="161"/>
      <c r="H11" s="431" t="s">
        <v>767</v>
      </c>
      <c r="I11" s="158"/>
      <c r="J11" s="236"/>
      <c r="L11" s="234"/>
    </row>
    <row r="12" spans="1:8" s="237" customFormat="1" ht="15.75" customHeight="1">
      <c r="A12" s="237" t="s">
        <v>788</v>
      </c>
      <c r="H12" s="232" t="s">
        <v>367</v>
      </c>
    </row>
    <row r="13" s="239" customFormat="1" ht="15.75" customHeight="1">
      <c r="A13" s="239" t="s">
        <v>789</v>
      </c>
    </row>
  </sheetData>
  <sheetProtection/>
  <mergeCells count="3">
    <mergeCell ref="A1:L1"/>
    <mergeCell ref="B3:F3"/>
    <mergeCell ref="G3:K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S12"/>
  <sheetViews>
    <sheetView zoomScalePageLayoutView="0" workbookViewId="0" topLeftCell="A1">
      <selection activeCell="A9" sqref="A9"/>
    </sheetView>
  </sheetViews>
  <sheetFormatPr defaultColWidth="8.88671875" defaultRowHeight="13.5"/>
  <cols>
    <col min="1" max="5" width="16.77734375" style="64" customWidth="1"/>
    <col min="6" max="6" width="15.77734375" style="64" customWidth="1"/>
    <col min="7" max="7" width="12.4453125" style="64" customWidth="1"/>
    <col min="8" max="16384" width="8.88671875" style="64" customWidth="1"/>
  </cols>
  <sheetData>
    <row r="1" spans="1:7" ht="38.25" customHeight="1">
      <c r="A1" s="735" t="s">
        <v>774</v>
      </c>
      <c r="B1" s="736"/>
      <c r="C1" s="736"/>
      <c r="D1" s="736"/>
      <c r="E1" s="736"/>
      <c r="F1" s="736"/>
      <c r="G1" s="130"/>
    </row>
    <row r="2" spans="1:7" ht="21.75" customHeight="1">
      <c r="A2" s="488" t="s">
        <v>775</v>
      </c>
      <c r="B2" s="130"/>
      <c r="C2" s="130"/>
      <c r="D2" s="130"/>
      <c r="E2" s="130"/>
      <c r="F2" s="130"/>
      <c r="G2" s="131" t="s">
        <v>776</v>
      </c>
    </row>
    <row r="3" spans="1:7" ht="27" customHeight="1">
      <c r="A3" s="737" t="s">
        <v>777</v>
      </c>
      <c r="B3" s="13" t="s">
        <v>75</v>
      </c>
      <c r="C3" s="13" t="s">
        <v>77</v>
      </c>
      <c r="D3" s="13" t="s">
        <v>79</v>
      </c>
      <c r="E3" s="13" t="s">
        <v>81</v>
      </c>
      <c r="F3" s="13" t="s">
        <v>83</v>
      </c>
      <c r="G3" s="739" t="s">
        <v>773</v>
      </c>
    </row>
    <row r="4" spans="1:7" ht="32.25" customHeight="1">
      <c r="A4" s="738"/>
      <c r="B4" s="489" t="s">
        <v>76</v>
      </c>
      <c r="C4" s="489" t="s">
        <v>78</v>
      </c>
      <c r="D4" s="489" t="s">
        <v>80</v>
      </c>
      <c r="E4" s="489" t="s">
        <v>82</v>
      </c>
      <c r="F4" s="489" t="s">
        <v>84</v>
      </c>
      <c r="G4" s="740"/>
    </row>
    <row r="5" spans="1:7" ht="23.25" customHeight="1">
      <c r="A5" s="490" t="s">
        <v>299</v>
      </c>
      <c r="B5" s="491">
        <v>9</v>
      </c>
      <c r="C5" s="492">
        <v>54</v>
      </c>
      <c r="D5" s="492">
        <v>5</v>
      </c>
      <c r="E5" s="493">
        <v>853</v>
      </c>
      <c r="F5" s="494">
        <v>853000</v>
      </c>
      <c r="G5" s="495" t="s">
        <v>299</v>
      </c>
    </row>
    <row r="6" spans="1:7" ht="23.25" customHeight="1">
      <c r="A6" s="490" t="s">
        <v>300</v>
      </c>
      <c r="B6" s="491">
        <v>9</v>
      </c>
      <c r="C6" s="492">
        <v>54</v>
      </c>
      <c r="D6" s="492">
        <v>5</v>
      </c>
      <c r="E6" s="493">
        <v>2496</v>
      </c>
      <c r="F6" s="494">
        <v>957700</v>
      </c>
      <c r="G6" s="495" t="s">
        <v>300</v>
      </c>
    </row>
    <row r="7" spans="1:7" ht="23.25" customHeight="1">
      <c r="A7" s="490" t="s">
        <v>301</v>
      </c>
      <c r="B7" s="491">
        <v>7</v>
      </c>
      <c r="C7" s="492">
        <v>54</v>
      </c>
      <c r="D7" s="492">
        <v>5</v>
      </c>
      <c r="E7" s="493">
        <v>2433</v>
      </c>
      <c r="F7" s="494">
        <v>1841609</v>
      </c>
      <c r="G7" s="495" t="s">
        <v>301</v>
      </c>
    </row>
    <row r="8" spans="1:7" ht="23.25" customHeight="1">
      <c r="A8" s="490" t="s">
        <v>316</v>
      </c>
      <c r="B8" s="491">
        <v>10</v>
      </c>
      <c r="C8" s="492">
        <v>55</v>
      </c>
      <c r="D8" s="492">
        <v>4</v>
      </c>
      <c r="E8" s="493">
        <v>2259</v>
      </c>
      <c r="F8" s="494">
        <v>5713709</v>
      </c>
      <c r="G8" s="495" t="s">
        <v>316</v>
      </c>
    </row>
    <row r="9" spans="1:7" ht="23.25" customHeight="1">
      <c r="A9" s="496" t="s">
        <v>653</v>
      </c>
      <c r="B9" s="497">
        <v>15</v>
      </c>
      <c r="C9" s="498">
        <v>52</v>
      </c>
      <c r="D9" s="498">
        <v>5</v>
      </c>
      <c r="E9" s="499">
        <v>2445</v>
      </c>
      <c r="F9" s="500">
        <v>3011370</v>
      </c>
      <c r="G9" s="501" t="s">
        <v>653</v>
      </c>
    </row>
    <row r="10" spans="1:7" ht="48.75" customHeight="1">
      <c r="A10" s="502" t="s">
        <v>778</v>
      </c>
      <c r="B10" s="503">
        <v>15</v>
      </c>
      <c r="C10" s="504">
        <v>52</v>
      </c>
      <c r="D10" s="504">
        <v>5</v>
      </c>
      <c r="E10" s="505">
        <v>2445</v>
      </c>
      <c r="F10" s="506">
        <v>3011370</v>
      </c>
      <c r="G10" s="132" t="s">
        <v>779</v>
      </c>
    </row>
    <row r="11" spans="1:7" s="241" customFormat="1" ht="16.5" customHeight="1">
      <c r="A11" s="240" t="s">
        <v>373</v>
      </c>
      <c r="B11" s="239"/>
      <c r="C11" s="239"/>
      <c r="D11" s="239"/>
      <c r="E11" s="239" t="s">
        <v>780</v>
      </c>
      <c r="F11" s="239"/>
      <c r="G11" s="239"/>
    </row>
    <row r="12" spans="1:19" s="248" customFormat="1" ht="16.5" customHeight="1">
      <c r="A12" s="247" t="s">
        <v>370</v>
      </c>
      <c r="B12" s="247"/>
      <c r="C12" s="247"/>
      <c r="D12" s="247"/>
      <c r="E12" s="247" t="s">
        <v>371</v>
      </c>
      <c r="F12" s="247"/>
      <c r="G12" s="247"/>
      <c r="H12" s="247"/>
      <c r="I12" s="247"/>
      <c r="J12" s="247"/>
      <c r="K12" s="247"/>
      <c r="M12" s="247"/>
      <c r="N12" s="247"/>
      <c r="O12" s="247"/>
      <c r="P12" s="247"/>
      <c r="Q12" s="247"/>
      <c r="R12" s="247"/>
      <c r="S12" s="247"/>
    </row>
  </sheetData>
  <sheetProtection/>
  <mergeCells count="3">
    <mergeCell ref="A1:F1"/>
    <mergeCell ref="A3:A4"/>
    <mergeCell ref="G3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S15"/>
  <sheetViews>
    <sheetView tabSelected="1" zoomScalePageLayoutView="0" workbookViewId="0" topLeftCell="A1">
      <selection activeCell="N13" sqref="N13"/>
    </sheetView>
  </sheetViews>
  <sheetFormatPr defaultColWidth="8.88671875" defaultRowHeight="13.5"/>
  <cols>
    <col min="1" max="1" width="11.4453125" style="64" customWidth="1"/>
    <col min="2" max="2" width="8.21484375" style="64" customWidth="1"/>
    <col min="3" max="3" width="10.4453125" style="64" customWidth="1"/>
    <col min="4" max="4" width="9.6640625" style="64" customWidth="1"/>
    <col min="5" max="5" width="7.21484375" style="64" customWidth="1"/>
    <col min="6" max="6" width="6.6640625" style="64" customWidth="1"/>
    <col min="7" max="7" width="9.99609375" style="64" customWidth="1"/>
    <col min="8" max="8" width="9.4453125" style="64" customWidth="1"/>
    <col min="9" max="9" width="7.4453125" style="64" customWidth="1"/>
    <col min="10" max="10" width="6.99609375" style="64" customWidth="1"/>
    <col min="11" max="11" width="10.21484375" style="64" customWidth="1"/>
    <col min="12" max="12" width="10.4453125" style="64" customWidth="1"/>
    <col min="13" max="13" width="6.88671875" style="64" customWidth="1"/>
    <col min="14" max="14" width="11.4453125" style="64" customWidth="1"/>
    <col min="15" max="16384" width="8.88671875" style="64" customWidth="1"/>
  </cols>
  <sheetData>
    <row r="1" spans="1:14" ht="22.5" customHeight="1">
      <c r="A1" s="735" t="s">
        <v>781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</row>
    <row r="2" spans="1:14" ht="13.5">
      <c r="A2" s="735"/>
      <c r="B2" s="735"/>
      <c r="C2" s="735"/>
      <c r="D2" s="735"/>
      <c r="E2" s="735"/>
      <c r="F2" s="735"/>
      <c r="G2" s="735"/>
      <c r="H2" s="735"/>
      <c r="I2" s="735"/>
      <c r="J2" s="735"/>
      <c r="K2" s="735"/>
      <c r="L2" s="735"/>
      <c r="M2" s="735"/>
      <c r="N2" s="735"/>
    </row>
    <row r="3" spans="1:14" ht="19.5" customHeight="1">
      <c r="A3" s="744" t="s">
        <v>782</v>
      </c>
      <c r="B3" s="744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1" t="s">
        <v>772</v>
      </c>
      <c r="N3" s="130"/>
    </row>
    <row r="4" spans="1:14" ht="24" customHeight="1">
      <c r="A4" s="737" t="s">
        <v>783</v>
      </c>
      <c r="B4" s="741" t="s">
        <v>85</v>
      </c>
      <c r="C4" s="745"/>
      <c r="D4" s="745"/>
      <c r="E4" s="737"/>
      <c r="F4" s="741" t="s">
        <v>784</v>
      </c>
      <c r="G4" s="745"/>
      <c r="H4" s="745"/>
      <c r="I4" s="737"/>
      <c r="J4" s="741" t="s">
        <v>88</v>
      </c>
      <c r="K4" s="745"/>
      <c r="L4" s="745"/>
      <c r="M4" s="737"/>
      <c r="N4" s="746" t="s">
        <v>107</v>
      </c>
    </row>
    <row r="5" spans="1:14" ht="20.25" customHeight="1">
      <c r="A5" s="738"/>
      <c r="B5" s="742" t="s">
        <v>86</v>
      </c>
      <c r="C5" s="748"/>
      <c r="D5" s="748"/>
      <c r="E5" s="743"/>
      <c r="F5" s="742" t="s">
        <v>87</v>
      </c>
      <c r="G5" s="748"/>
      <c r="H5" s="748"/>
      <c r="I5" s="743"/>
      <c r="J5" s="742" t="s">
        <v>89</v>
      </c>
      <c r="K5" s="748"/>
      <c r="L5" s="748"/>
      <c r="M5" s="743"/>
      <c r="N5" s="747"/>
    </row>
    <row r="6" spans="1:14" ht="33.75" customHeight="1">
      <c r="A6" s="738"/>
      <c r="B6" s="14" t="s">
        <v>90</v>
      </c>
      <c r="C6" s="14" t="s">
        <v>139</v>
      </c>
      <c r="D6" s="741" t="s">
        <v>140</v>
      </c>
      <c r="E6" s="737"/>
      <c r="F6" s="14" t="s">
        <v>92</v>
      </c>
      <c r="G6" s="14" t="s">
        <v>139</v>
      </c>
      <c r="H6" s="741" t="s">
        <v>140</v>
      </c>
      <c r="I6" s="737"/>
      <c r="J6" s="14" t="s">
        <v>93</v>
      </c>
      <c r="K6" s="14" t="s">
        <v>139</v>
      </c>
      <c r="L6" s="741" t="s">
        <v>140</v>
      </c>
      <c r="M6" s="737"/>
      <c r="N6" s="747"/>
    </row>
    <row r="7" spans="1:14" ht="24">
      <c r="A7" s="738"/>
      <c r="B7" s="15" t="s">
        <v>91</v>
      </c>
      <c r="C7" s="15" t="s">
        <v>141</v>
      </c>
      <c r="D7" s="742"/>
      <c r="E7" s="743"/>
      <c r="F7" s="15" t="s">
        <v>142</v>
      </c>
      <c r="G7" s="15" t="s">
        <v>141</v>
      </c>
      <c r="H7" s="742"/>
      <c r="I7" s="743"/>
      <c r="J7" s="15" t="s">
        <v>785</v>
      </c>
      <c r="K7" s="15" t="s">
        <v>141</v>
      </c>
      <c r="L7" s="742"/>
      <c r="M7" s="743"/>
      <c r="N7" s="747"/>
    </row>
    <row r="8" spans="1:14" ht="30" customHeight="1">
      <c r="A8" s="738"/>
      <c r="B8" s="133"/>
      <c r="C8" s="133"/>
      <c r="D8" s="14" t="s">
        <v>786</v>
      </c>
      <c r="E8" s="14" t="s">
        <v>787</v>
      </c>
      <c r="F8" s="15" t="s">
        <v>143</v>
      </c>
      <c r="G8" s="133"/>
      <c r="H8" s="14" t="s">
        <v>786</v>
      </c>
      <c r="I8" s="14" t="s">
        <v>787</v>
      </c>
      <c r="J8" s="133"/>
      <c r="K8" s="133"/>
      <c r="L8" s="14" t="s">
        <v>786</v>
      </c>
      <c r="M8" s="14" t="s">
        <v>787</v>
      </c>
      <c r="N8" s="747"/>
    </row>
    <row r="9" spans="1:14" ht="44.25" customHeight="1">
      <c r="A9" s="738"/>
      <c r="B9" s="133"/>
      <c r="C9" s="133"/>
      <c r="D9" s="15" t="s">
        <v>94</v>
      </c>
      <c r="E9" s="15" t="s">
        <v>95</v>
      </c>
      <c r="F9" s="133"/>
      <c r="G9" s="133"/>
      <c r="H9" s="15" t="s">
        <v>94</v>
      </c>
      <c r="I9" s="15" t="s">
        <v>95</v>
      </c>
      <c r="J9" s="133"/>
      <c r="K9" s="133"/>
      <c r="L9" s="15" t="s">
        <v>94</v>
      </c>
      <c r="M9" s="15" t="s">
        <v>95</v>
      </c>
      <c r="N9" s="747"/>
    </row>
    <row r="10" spans="1:14" ht="30.75" customHeight="1">
      <c r="A10" s="507" t="s">
        <v>368</v>
      </c>
      <c r="B10" s="508">
        <v>6</v>
      </c>
      <c r="C10" s="509">
        <v>49</v>
      </c>
      <c r="D10" s="510">
        <v>5540</v>
      </c>
      <c r="E10" s="509" t="s">
        <v>303</v>
      </c>
      <c r="F10" s="509">
        <v>2</v>
      </c>
      <c r="G10" s="509">
        <v>17</v>
      </c>
      <c r="H10" s="510">
        <v>17626</v>
      </c>
      <c r="I10" s="510" t="s">
        <v>303</v>
      </c>
      <c r="J10" s="509">
        <v>26</v>
      </c>
      <c r="K10" s="509">
        <v>139</v>
      </c>
      <c r="L10" s="510">
        <v>19776</v>
      </c>
      <c r="M10" s="511" t="s">
        <v>303</v>
      </c>
      <c r="N10" s="512" t="s">
        <v>368</v>
      </c>
    </row>
    <row r="11" spans="1:14" ht="30.75" customHeight="1">
      <c r="A11" s="19" t="s">
        <v>230</v>
      </c>
      <c r="B11" s="513">
        <v>10</v>
      </c>
      <c r="C11" s="514">
        <v>60</v>
      </c>
      <c r="D11" s="515">
        <v>4450</v>
      </c>
      <c r="E11" s="514" t="s">
        <v>303</v>
      </c>
      <c r="F11" s="514">
        <v>3</v>
      </c>
      <c r="G11" s="514">
        <v>22</v>
      </c>
      <c r="H11" s="515">
        <v>43669</v>
      </c>
      <c r="I11" s="515" t="s">
        <v>303</v>
      </c>
      <c r="J11" s="514">
        <v>17</v>
      </c>
      <c r="K11" s="514">
        <v>35</v>
      </c>
      <c r="L11" s="515">
        <v>74534</v>
      </c>
      <c r="M11" s="516" t="s">
        <v>303</v>
      </c>
      <c r="N11" s="16" t="s">
        <v>230</v>
      </c>
    </row>
    <row r="12" spans="1:14" ht="30.75" customHeight="1">
      <c r="A12" s="19" t="s">
        <v>790</v>
      </c>
      <c r="B12" s="513">
        <v>1</v>
      </c>
      <c r="C12" s="514">
        <v>55</v>
      </c>
      <c r="D12" s="515">
        <v>9750</v>
      </c>
      <c r="E12" s="514" t="s">
        <v>303</v>
      </c>
      <c r="F12" s="514">
        <v>4</v>
      </c>
      <c r="G12" s="514">
        <v>35</v>
      </c>
      <c r="H12" s="515">
        <v>32549</v>
      </c>
      <c r="I12" s="515" t="s">
        <v>303</v>
      </c>
      <c r="J12" s="514">
        <v>16</v>
      </c>
      <c r="K12" s="514">
        <v>44</v>
      </c>
      <c r="L12" s="515">
        <v>139621</v>
      </c>
      <c r="M12" s="516" t="s">
        <v>303</v>
      </c>
      <c r="N12" s="16" t="s">
        <v>790</v>
      </c>
    </row>
    <row r="13" spans="1:14" s="143" customFormat="1" ht="30.75" customHeight="1">
      <c r="A13" s="17" t="s">
        <v>791</v>
      </c>
      <c r="B13" s="517">
        <v>3</v>
      </c>
      <c r="C13" s="518">
        <v>97</v>
      </c>
      <c r="D13" s="519">
        <v>22404</v>
      </c>
      <c r="E13" s="520" t="s">
        <v>303</v>
      </c>
      <c r="F13" s="518">
        <v>3</v>
      </c>
      <c r="G13" s="518">
        <v>24</v>
      </c>
      <c r="H13" s="519">
        <v>19056</v>
      </c>
      <c r="I13" s="521" t="s">
        <v>303</v>
      </c>
      <c r="J13" s="518">
        <v>11</v>
      </c>
      <c r="K13" s="518">
        <v>125</v>
      </c>
      <c r="L13" s="519">
        <v>79087</v>
      </c>
      <c r="M13" s="522" t="s">
        <v>303</v>
      </c>
      <c r="N13" s="18" t="s">
        <v>791</v>
      </c>
    </row>
    <row r="14" spans="1:13" s="242" customFormat="1" ht="18" customHeight="1">
      <c r="A14" s="224" t="s">
        <v>374</v>
      </c>
      <c r="B14" s="238"/>
      <c r="C14" s="238"/>
      <c r="D14" s="238"/>
      <c r="E14" s="238"/>
      <c r="G14" s="243" t="s">
        <v>375</v>
      </c>
      <c r="I14" s="238"/>
      <c r="J14" s="238"/>
      <c r="M14" s="238"/>
    </row>
    <row r="15" spans="1:19" s="233" customFormat="1" ht="18" customHeight="1">
      <c r="A15" s="231" t="s">
        <v>370</v>
      </c>
      <c r="B15" s="232"/>
      <c r="C15" s="232"/>
      <c r="D15" s="232"/>
      <c r="E15" s="232"/>
      <c r="F15" s="232"/>
      <c r="G15" s="232" t="s">
        <v>371</v>
      </c>
      <c r="H15" s="232"/>
      <c r="I15" s="232"/>
      <c r="J15" s="232"/>
      <c r="K15" s="232"/>
      <c r="M15" s="232"/>
      <c r="N15" s="232"/>
      <c r="O15" s="232"/>
      <c r="P15" s="232"/>
      <c r="Q15" s="232"/>
      <c r="R15" s="232"/>
      <c r="S15" s="232"/>
    </row>
  </sheetData>
  <sheetProtection/>
  <mergeCells count="13">
    <mergeCell ref="F5:I5"/>
    <mergeCell ref="J5:M5"/>
    <mergeCell ref="D6:E7"/>
    <mergeCell ref="H6:I7"/>
    <mergeCell ref="L6:M7"/>
    <mergeCell ref="A1:N2"/>
    <mergeCell ref="A3:B3"/>
    <mergeCell ref="A4:A9"/>
    <mergeCell ref="B4:E4"/>
    <mergeCell ref="F4:I4"/>
    <mergeCell ref="J4:M4"/>
    <mergeCell ref="N4:N9"/>
    <mergeCell ref="B5:E5"/>
  </mergeCells>
  <printOptions/>
  <pageMargins left="0.75" right="0.75" top="1" bottom="1" header="0.5" footer="0.5"/>
  <pageSetup horizontalDpi="600" verticalDpi="600" orientation="landscape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O55"/>
  <sheetViews>
    <sheetView zoomScale="85" zoomScaleNormal="85" zoomScalePageLayoutView="0" workbookViewId="0" topLeftCell="A1">
      <pane xSplit="1" ySplit="7" topLeftCell="B8" activePane="bottomRight" state="frozen"/>
      <selection pane="topLeft" activeCell="U31" sqref="U31"/>
      <selection pane="topRight" activeCell="U31" sqref="U31"/>
      <selection pane="bottomLeft" activeCell="U31" sqref="U31"/>
      <selection pane="bottomRight" activeCell="E5" sqref="E5"/>
    </sheetView>
  </sheetViews>
  <sheetFormatPr defaultColWidth="8.88671875" defaultRowHeight="13.5"/>
  <cols>
    <col min="1" max="1" width="13.77734375" style="11" customWidth="1"/>
    <col min="2" max="11" width="11.99609375" style="11" customWidth="1"/>
    <col min="12" max="12" width="9.77734375" style="11" customWidth="1"/>
    <col min="13" max="13" width="8.21484375" style="11" customWidth="1"/>
    <col min="14" max="16384" width="8.88671875" style="11" customWidth="1"/>
  </cols>
  <sheetData>
    <row r="1" spans="1:14" ht="42" customHeight="1">
      <c r="A1" s="729" t="s">
        <v>283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</row>
    <row r="2" spans="1:14" ht="18" customHeight="1">
      <c r="A2" s="119" t="s">
        <v>265</v>
      </c>
      <c r="B2" s="21"/>
      <c r="C2" s="41"/>
      <c r="D2" s="21"/>
      <c r="E2" s="41"/>
      <c r="F2" s="21"/>
      <c r="G2" s="41"/>
      <c r="H2" s="21"/>
      <c r="I2" s="41"/>
      <c r="J2" s="21"/>
      <c r="K2" s="41"/>
      <c r="L2" s="21"/>
      <c r="M2" s="756" t="s">
        <v>284</v>
      </c>
      <c r="N2" s="756"/>
    </row>
    <row r="3" spans="1:15" ht="25.5" customHeight="1">
      <c r="A3" s="593" t="s">
        <v>267</v>
      </c>
      <c r="B3" s="752" t="s">
        <v>285</v>
      </c>
      <c r="C3" s="753"/>
      <c r="D3" s="752" t="s">
        <v>286</v>
      </c>
      <c r="E3" s="753"/>
      <c r="F3" s="752" t="s">
        <v>287</v>
      </c>
      <c r="G3" s="753"/>
      <c r="H3" s="752" t="s">
        <v>288</v>
      </c>
      <c r="I3" s="753"/>
      <c r="J3" s="752" t="s">
        <v>289</v>
      </c>
      <c r="K3" s="753"/>
      <c r="L3" s="752" t="s">
        <v>290</v>
      </c>
      <c r="M3" s="753"/>
      <c r="N3" s="599" t="s">
        <v>272</v>
      </c>
      <c r="O3" s="64"/>
    </row>
    <row r="4" spans="1:14" ht="32.25" customHeight="1">
      <c r="A4" s="594"/>
      <c r="B4" s="754"/>
      <c r="C4" s="755"/>
      <c r="D4" s="754"/>
      <c r="E4" s="755"/>
      <c r="F4" s="754"/>
      <c r="G4" s="755"/>
      <c r="H4" s="754"/>
      <c r="I4" s="755"/>
      <c r="J4" s="754"/>
      <c r="K4" s="755"/>
      <c r="L4" s="754"/>
      <c r="M4" s="755"/>
      <c r="N4" s="557"/>
    </row>
    <row r="5" spans="1:14" ht="35.25" customHeight="1">
      <c r="A5" s="595"/>
      <c r="B5" s="134" t="s">
        <v>291</v>
      </c>
      <c r="C5" s="134" t="s">
        <v>292</v>
      </c>
      <c r="D5" s="134" t="s">
        <v>291</v>
      </c>
      <c r="E5" s="134" t="s">
        <v>292</v>
      </c>
      <c r="F5" s="134" t="s">
        <v>291</v>
      </c>
      <c r="G5" s="134" t="s">
        <v>292</v>
      </c>
      <c r="H5" s="134" t="s">
        <v>291</v>
      </c>
      <c r="I5" s="134" t="s">
        <v>292</v>
      </c>
      <c r="J5" s="134" t="s">
        <v>291</v>
      </c>
      <c r="K5" s="134" t="s">
        <v>292</v>
      </c>
      <c r="L5" s="134" t="s">
        <v>291</v>
      </c>
      <c r="M5" s="134" t="s">
        <v>292</v>
      </c>
      <c r="N5" s="548"/>
    </row>
    <row r="6" spans="1:14" ht="30" customHeight="1">
      <c r="A6" s="23" t="s">
        <v>350</v>
      </c>
      <c r="B6" s="135">
        <v>6</v>
      </c>
      <c r="C6" s="136">
        <v>305089</v>
      </c>
      <c r="D6" s="137">
        <v>0</v>
      </c>
      <c r="E6" s="137">
        <v>0</v>
      </c>
      <c r="F6" s="138">
        <v>1</v>
      </c>
      <c r="G6" s="136">
        <v>250000</v>
      </c>
      <c r="H6" s="137">
        <v>0</v>
      </c>
      <c r="I6" s="137">
        <v>0</v>
      </c>
      <c r="J6" s="138">
        <v>5</v>
      </c>
      <c r="K6" s="136">
        <v>55089</v>
      </c>
      <c r="L6" s="137">
        <v>0</v>
      </c>
      <c r="M6" s="139">
        <v>0</v>
      </c>
      <c r="N6" s="37" t="s">
        <v>350</v>
      </c>
    </row>
    <row r="7" spans="1:14" s="2" customFormat="1" ht="30" customHeight="1">
      <c r="A7" s="47" t="s">
        <v>386</v>
      </c>
      <c r="B7" s="48">
        <v>20</v>
      </c>
      <c r="C7" s="50">
        <v>260836</v>
      </c>
      <c r="D7" s="244">
        <v>1</v>
      </c>
      <c r="E7" s="244">
        <v>89</v>
      </c>
      <c r="F7" s="49" t="s">
        <v>792</v>
      </c>
      <c r="G7" s="50">
        <v>0</v>
      </c>
      <c r="H7" s="140">
        <v>0</v>
      </c>
      <c r="I7" s="140">
        <v>0</v>
      </c>
      <c r="J7" s="49">
        <v>19</v>
      </c>
      <c r="K7" s="50">
        <v>260747</v>
      </c>
      <c r="L7" s="140">
        <v>0</v>
      </c>
      <c r="M7" s="141">
        <v>0</v>
      </c>
      <c r="N7" s="61" t="s">
        <v>379</v>
      </c>
    </row>
    <row r="9" spans="1:15" ht="25.5" customHeight="1">
      <c r="A9" s="593" t="s">
        <v>267</v>
      </c>
      <c r="B9" s="749" t="s">
        <v>293</v>
      </c>
      <c r="C9" s="750"/>
      <c r="D9" s="750"/>
      <c r="E9" s="750"/>
      <c r="F9" s="750"/>
      <c r="G9" s="750"/>
      <c r="H9" s="750"/>
      <c r="I9" s="750"/>
      <c r="J9" s="750"/>
      <c r="K9" s="750"/>
      <c r="L9" s="750"/>
      <c r="M9" s="751"/>
      <c r="N9" s="599" t="s">
        <v>272</v>
      </c>
      <c r="O9" s="64"/>
    </row>
    <row r="10" spans="1:14" ht="29.25" customHeight="1">
      <c r="A10" s="594"/>
      <c r="B10" s="754" t="s">
        <v>294</v>
      </c>
      <c r="C10" s="755"/>
      <c r="D10" s="749" t="s">
        <v>295</v>
      </c>
      <c r="E10" s="751"/>
      <c r="F10" s="749" t="s">
        <v>296</v>
      </c>
      <c r="G10" s="751"/>
      <c r="H10" s="749" t="s">
        <v>297</v>
      </c>
      <c r="I10" s="751"/>
      <c r="J10" s="749" t="s">
        <v>793</v>
      </c>
      <c r="K10" s="751"/>
      <c r="L10" s="749" t="s">
        <v>298</v>
      </c>
      <c r="M10" s="751"/>
      <c r="N10" s="557"/>
    </row>
    <row r="11" spans="1:14" ht="42.75" customHeight="1">
      <c r="A11" s="595"/>
      <c r="B11" s="134" t="s">
        <v>291</v>
      </c>
      <c r="C11" s="134" t="s">
        <v>292</v>
      </c>
      <c r="D11" s="134" t="s">
        <v>291</v>
      </c>
      <c r="E11" s="134" t="s">
        <v>292</v>
      </c>
      <c r="F11" s="134" t="s">
        <v>291</v>
      </c>
      <c r="G11" s="134" t="s">
        <v>292</v>
      </c>
      <c r="H11" s="134" t="s">
        <v>291</v>
      </c>
      <c r="I11" s="134" t="s">
        <v>292</v>
      </c>
      <c r="J11" s="134" t="s">
        <v>291</v>
      </c>
      <c r="K11" s="134" t="s">
        <v>292</v>
      </c>
      <c r="L11" s="134" t="s">
        <v>291</v>
      </c>
      <c r="M11" s="134" t="s">
        <v>292</v>
      </c>
      <c r="N11" s="548"/>
    </row>
    <row r="12" spans="1:14" ht="30" customHeight="1">
      <c r="A12" s="25" t="s">
        <v>350</v>
      </c>
      <c r="B12" s="135">
        <v>6</v>
      </c>
      <c r="C12" s="136">
        <v>305089</v>
      </c>
      <c r="D12" s="137">
        <v>0</v>
      </c>
      <c r="E12" s="137">
        <v>0</v>
      </c>
      <c r="F12" s="138">
        <v>2</v>
      </c>
      <c r="G12" s="136">
        <v>255000</v>
      </c>
      <c r="H12" s="138">
        <v>4</v>
      </c>
      <c r="I12" s="136">
        <v>50089</v>
      </c>
      <c r="J12" s="137">
        <v>0</v>
      </c>
      <c r="K12" s="137">
        <v>0</v>
      </c>
      <c r="L12" s="137">
        <v>0</v>
      </c>
      <c r="M12" s="139">
        <v>0</v>
      </c>
      <c r="N12" s="26" t="s">
        <v>350</v>
      </c>
    </row>
    <row r="13" spans="1:14" s="2" customFormat="1" ht="30" customHeight="1">
      <c r="A13" s="252" t="s">
        <v>386</v>
      </c>
      <c r="B13" s="253">
        <v>20</v>
      </c>
      <c r="C13" s="254">
        <v>260836</v>
      </c>
      <c r="D13" s="255">
        <v>0</v>
      </c>
      <c r="E13" s="255">
        <v>0</v>
      </c>
      <c r="F13" s="256" t="s">
        <v>792</v>
      </c>
      <c r="G13" s="254">
        <v>0</v>
      </c>
      <c r="H13" s="256">
        <v>19</v>
      </c>
      <c r="I13" s="254">
        <v>260747</v>
      </c>
      <c r="J13" s="523">
        <v>1</v>
      </c>
      <c r="K13" s="523">
        <v>89</v>
      </c>
      <c r="L13" s="255">
        <v>0</v>
      </c>
      <c r="M13" s="257">
        <v>0</v>
      </c>
      <c r="N13" s="258" t="s">
        <v>386</v>
      </c>
    </row>
    <row r="14" spans="1:8" s="239" customFormat="1" ht="16.5" customHeight="1">
      <c r="A14" s="224" t="s">
        <v>376</v>
      </c>
      <c r="F14" s="82"/>
      <c r="H14" s="239" t="s">
        <v>377</v>
      </c>
    </row>
    <row r="55" ht="12.75">
      <c r="I55" s="142"/>
    </row>
  </sheetData>
  <sheetProtection/>
  <mergeCells count="19">
    <mergeCell ref="M2:N2"/>
    <mergeCell ref="D10:E10"/>
    <mergeCell ref="F10:G10"/>
    <mergeCell ref="A1:N1"/>
    <mergeCell ref="H10:I10"/>
    <mergeCell ref="J10:K10"/>
    <mergeCell ref="J3:K4"/>
    <mergeCell ref="L3:M4"/>
    <mergeCell ref="L10:M10"/>
    <mergeCell ref="B10:C10"/>
    <mergeCell ref="B9:M9"/>
    <mergeCell ref="B3:C4"/>
    <mergeCell ref="D3:E4"/>
    <mergeCell ref="A3:A5"/>
    <mergeCell ref="N3:N5"/>
    <mergeCell ref="A9:A11"/>
    <mergeCell ref="N9:N11"/>
    <mergeCell ref="F3:G4"/>
    <mergeCell ref="H3:I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H34"/>
  <sheetViews>
    <sheetView zoomScale="85" zoomScaleNormal="85" zoomScaleSheetLayoutView="85" zoomScalePageLayoutView="0" workbookViewId="0" topLeftCell="A1">
      <selection activeCell="A14" sqref="A14"/>
    </sheetView>
  </sheetViews>
  <sheetFormatPr defaultColWidth="7.10546875" defaultRowHeight="13.5"/>
  <cols>
    <col min="1" max="1" width="13.5546875" style="176" customWidth="1"/>
    <col min="2" max="2" width="6.77734375" style="176" customWidth="1"/>
    <col min="3" max="3" width="5.21484375" style="176" customWidth="1"/>
    <col min="4" max="4" width="6.77734375" style="176" customWidth="1"/>
    <col min="5" max="5" width="4.21484375" style="176" customWidth="1"/>
    <col min="6" max="6" width="6.77734375" style="176" customWidth="1"/>
    <col min="7" max="7" width="3.10546875" style="176" customWidth="1"/>
    <col min="8" max="8" width="6.77734375" style="176" customWidth="1"/>
    <col min="9" max="9" width="3.5546875" style="176" customWidth="1"/>
    <col min="10" max="10" width="6.77734375" style="176" customWidth="1"/>
    <col min="11" max="11" width="3.3359375" style="176" customWidth="1"/>
    <col min="12" max="12" width="6.77734375" style="176" customWidth="1"/>
    <col min="13" max="13" width="3.6640625" style="176" customWidth="1"/>
    <col min="14" max="16" width="5.21484375" style="176" customWidth="1"/>
    <col min="17" max="17" width="9.88671875" style="176" customWidth="1"/>
    <col min="18" max="18" width="6.77734375" style="176" customWidth="1"/>
    <col min="19" max="19" width="9.77734375" style="176" customWidth="1"/>
    <col min="20" max="20" width="3.6640625" style="176" hidden="1" customWidth="1"/>
    <col min="21" max="21" width="4.10546875" style="176" customWidth="1"/>
    <col min="22" max="22" width="2.88671875" style="176" customWidth="1"/>
    <col min="23" max="23" width="4.5546875" style="176" customWidth="1"/>
    <col min="24" max="24" width="3.6640625" style="176" customWidth="1"/>
    <col min="25" max="25" width="6.4453125" style="176" customWidth="1"/>
    <col min="26" max="26" width="4.21484375" style="176" customWidth="1"/>
    <col min="27" max="27" width="3.5546875" style="176" customWidth="1"/>
    <col min="28" max="28" width="3.88671875" style="176" customWidth="1"/>
    <col min="29" max="29" width="3.3359375" style="176" customWidth="1"/>
    <col min="30" max="30" width="8.77734375" style="176" customWidth="1"/>
    <col min="31" max="31" width="8.99609375" style="176" customWidth="1"/>
    <col min="32" max="32" width="10.4453125" style="176" customWidth="1"/>
    <col min="33" max="33" width="10.21484375" style="176" customWidth="1"/>
    <col min="34" max="16384" width="7.10546875" style="176" customWidth="1"/>
  </cols>
  <sheetData>
    <row r="1" spans="1:33" ht="32.25" customHeight="1">
      <c r="A1" s="625" t="s">
        <v>332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5"/>
      <c r="AG1" s="175"/>
    </row>
    <row r="2" spans="1:29" ht="18" customHeight="1">
      <c r="A2" s="176" t="s">
        <v>333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8" t="s">
        <v>334</v>
      </c>
      <c r="U2" s="177"/>
      <c r="V2" s="177"/>
      <c r="W2" s="177"/>
      <c r="X2" s="177"/>
      <c r="Y2" s="177"/>
      <c r="Z2" s="177"/>
      <c r="AA2" s="177"/>
      <c r="AB2" s="177"/>
      <c r="AC2" s="177"/>
    </row>
    <row r="3" spans="1:33" ht="14.25" customHeight="1">
      <c r="A3" s="631" t="s">
        <v>335</v>
      </c>
      <c r="B3" s="629" t="s">
        <v>336</v>
      </c>
      <c r="C3" s="630"/>
      <c r="D3" s="629" t="s">
        <v>159</v>
      </c>
      <c r="E3" s="630"/>
      <c r="F3" s="654" t="s">
        <v>337</v>
      </c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180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2"/>
      <c r="AG3" s="183"/>
    </row>
    <row r="4" spans="1:34" ht="11.25" customHeight="1">
      <c r="A4" s="621"/>
      <c r="B4" s="620"/>
      <c r="C4" s="621"/>
      <c r="D4" s="620"/>
      <c r="E4" s="621"/>
      <c r="F4" s="665"/>
      <c r="G4" s="666"/>
      <c r="H4" s="666"/>
      <c r="I4" s="666"/>
      <c r="J4" s="666"/>
      <c r="K4" s="666"/>
      <c r="L4" s="666"/>
      <c r="M4" s="666"/>
      <c r="N4" s="666"/>
      <c r="O4" s="666"/>
      <c r="P4" s="666"/>
      <c r="Q4" s="666"/>
      <c r="R4" s="666"/>
      <c r="S4" s="666"/>
      <c r="T4" s="172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2"/>
      <c r="AG4" s="183"/>
      <c r="AH4" s="185"/>
    </row>
    <row r="5" spans="1:20" ht="15" customHeight="1">
      <c r="A5" s="621"/>
      <c r="B5" s="620"/>
      <c r="C5" s="621"/>
      <c r="D5" s="620"/>
      <c r="E5" s="621"/>
      <c r="F5" s="186"/>
      <c r="G5" s="179"/>
      <c r="H5" s="186"/>
      <c r="I5" s="179"/>
      <c r="J5" s="186"/>
      <c r="K5" s="179"/>
      <c r="L5" s="187"/>
      <c r="M5" s="187"/>
      <c r="N5" s="188"/>
      <c r="O5" s="188"/>
      <c r="P5" s="188"/>
      <c r="Q5" s="189"/>
      <c r="R5" s="190" t="s">
        <v>162</v>
      </c>
      <c r="S5" s="191"/>
      <c r="T5" s="192" t="s">
        <v>162</v>
      </c>
    </row>
    <row r="6" spans="1:19" ht="15" customHeight="1">
      <c r="A6" s="621"/>
      <c r="B6" s="620"/>
      <c r="C6" s="621"/>
      <c r="D6" s="620"/>
      <c r="E6" s="621"/>
      <c r="F6" s="667" t="s">
        <v>338</v>
      </c>
      <c r="G6" s="668"/>
      <c r="H6" s="667" t="s">
        <v>160</v>
      </c>
      <c r="I6" s="668"/>
      <c r="J6" s="670" t="s">
        <v>161</v>
      </c>
      <c r="K6" s="668"/>
      <c r="L6" s="669" t="s">
        <v>163</v>
      </c>
      <c r="M6" s="668"/>
      <c r="N6" s="629" t="s">
        <v>163</v>
      </c>
      <c r="O6" s="630"/>
      <c r="P6" s="629" t="s">
        <v>164</v>
      </c>
      <c r="Q6" s="630"/>
      <c r="R6" s="193"/>
      <c r="S6" s="185" t="s">
        <v>339</v>
      </c>
    </row>
    <row r="7" spans="1:19" ht="9.75" customHeight="1">
      <c r="A7" s="621"/>
      <c r="B7" s="620"/>
      <c r="C7" s="621"/>
      <c r="D7" s="620" t="s">
        <v>165</v>
      </c>
      <c r="E7" s="621"/>
      <c r="G7" s="194"/>
      <c r="I7" s="194"/>
      <c r="K7" s="194"/>
      <c r="N7" s="620"/>
      <c r="O7" s="621"/>
      <c r="P7" s="620"/>
      <c r="Q7" s="621"/>
      <c r="R7" s="195"/>
      <c r="S7" s="196"/>
    </row>
    <row r="8" spans="1:19" ht="9.75" customHeight="1">
      <c r="A8" s="621"/>
      <c r="B8" s="620" t="s">
        <v>12</v>
      </c>
      <c r="C8" s="621"/>
      <c r="D8" s="655" t="s">
        <v>340</v>
      </c>
      <c r="E8" s="656"/>
      <c r="F8" s="620" t="s">
        <v>166</v>
      </c>
      <c r="G8" s="621"/>
      <c r="H8" s="620" t="s">
        <v>167</v>
      </c>
      <c r="I8" s="621"/>
      <c r="J8" s="620" t="s">
        <v>168</v>
      </c>
      <c r="K8" s="621"/>
      <c r="L8" s="620" t="s">
        <v>169</v>
      </c>
      <c r="M8" s="621"/>
      <c r="N8" s="626" t="s">
        <v>341</v>
      </c>
      <c r="O8" s="621"/>
      <c r="P8" s="626" t="s">
        <v>351</v>
      </c>
      <c r="Q8" s="621"/>
      <c r="R8" s="184" t="s">
        <v>171</v>
      </c>
      <c r="S8" s="196"/>
    </row>
    <row r="9" spans="1:19" ht="9.75" customHeight="1">
      <c r="A9" s="621"/>
      <c r="B9" s="620"/>
      <c r="C9" s="621"/>
      <c r="D9" s="655"/>
      <c r="E9" s="656"/>
      <c r="F9" s="620" t="s">
        <v>170</v>
      </c>
      <c r="G9" s="621"/>
      <c r="H9" s="620" t="s">
        <v>170</v>
      </c>
      <c r="I9" s="621"/>
      <c r="J9" s="620" t="s">
        <v>170</v>
      </c>
      <c r="K9" s="621"/>
      <c r="L9" s="620" t="s">
        <v>170</v>
      </c>
      <c r="M9" s="621"/>
      <c r="N9" s="620"/>
      <c r="O9" s="621"/>
      <c r="P9" s="620"/>
      <c r="Q9" s="621"/>
      <c r="R9" s="184"/>
      <c r="S9" s="196"/>
    </row>
    <row r="10" spans="1:19" ht="9.75" customHeight="1">
      <c r="A10" s="623"/>
      <c r="B10" s="622"/>
      <c r="C10" s="623"/>
      <c r="D10" s="657"/>
      <c r="E10" s="658"/>
      <c r="F10" s="622"/>
      <c r="G10" s="623"/>
      <c r="H10" s="622"/>
      <c r="I10" s="623"/>
      <c r="J10" s="622"/>
      <c r="K10" s="623"/>
      <c r="L10" s="627"/>
      <c r="M10" s="628"/>
      <c r="N10" s="622"/>
      <c r="O10" s="623"/>
      <c r="P10" s="622"/>
      <c r="Q10" s="623"/>
      <c r="R10" s="197" t="s">
        <v>170</v>
      </c>
      <c r="S10" s="198"/>
    </row>
    <row r="11" spans="1:19" s="202" customFormat="1" ht="22.5" customHeight="1">
      <c r="A11" s="199" t="s">
        <v>299</v>
      </c>
      <c r="B11" s="616" t="s">
        <v>355</v>
      </c>
      <c r="C11" s="617"/>
      <c r="D11" s="617">
        <v>1</v>
      </c>
      <c r="E11" s="617"/>
      <c r="F11" s="617">
        <v>2</v>
      </c>
      <c r="G11" s="617"/>
      <c r="H11" s="604" t="s">
        <v>354</v>
      </c>
      <c r="I11" s="604"/>
      <c r="J11" s="617">
        <v>1</v>
      </c>
      <c r="K11" s="617"/>
      <c r="L11" s="607">
        <v>4</v>
      </c>
      <c r="M11" s="607"/>
      <c r="N11" s="602" t="s">
        <v>331</v>
      </c>
      <c r="O11" s="602"/>
      <c r="P11" s="602" t="s">
        <v>331</v>
      </c>
      <c r="Q11" s="602"/>
      <c r="R11" s="200">
        <v>1</v>
      </c>
      <c r="S11" s="201" t="s">
        <v>299</v>
      </c>
    </row>
    <row r="12" spans="1:19" s="202" customFormat="1" ht="22.5" customHeight="1">
      <c r="A12" s="199" t="s">
        <v>300</v>
      </c>
      <c r="B12" s="616" t="s">
        <v>353</v>
      </c>
      <c r="C12" s="617"/>
      <c r="D12" s="617">
        <v>1</v>
      </c>
      <c r="E12" s="617"/>
      <c r="F12" s="617">
        <v>2</v>
      </c>
      <c r="G12" s="617"/>
      <c r="H12" s="604" t="s">
        <v>354</v>
      </c>
      <c r="I12" s="604"/>
      <c r="J12" s="617">
        <v>1</v>
      </c>
      <c r="K12" s="617"/>
      <c r="L12" s="607">
        <v>4</v>
      </c>
      <c r="M12" s="607"/>
      <c r="N12" s="602" t="s">
        <v>352</v>
      </c>
      <c r="O12" s="602"/>
      <c r="P12" s="602" t="s">
        <v>331</v>
      </c>
      <c r="Q12" s="602"/>
      <c r="R12" s="200">
        <v>1</v>
      </c>
      <c r="S12" s="201" t="s">
        <v>300</v>
      </c>
    </row>
    <row r="13" spans="1:19" s="202" customFormat="1" ht="22.5" customHeight="1">
      <c r="A13" s="199" t="s">
        <v>230</v>
      </c>
      <c r="B13" s="603" t="s">
        <v>353</v>
      </c>
      <c r="C13" s="604"/>
      <c r="D13" s="604">
        <v>1</v>
      </c>
      <c r="E13" s="604"/>
      <c r="F13" s="604">
        <v>2</v>
      </c>
      <c r="G13" s="604"/>
      <c r="H13" s="604" t="s">
        <v>354</v>
      </c>
      <c r="I13" s="604"/>
      <c r="J13" s="624">
        <v>1</v>
      </c>
      <c r="K13" s="624"/>
      <c r="L13" s="610" t="s">
        <v>352</v>
      </c>
      <c r="M13" s="610"/>
      <c r="N13" s="610" t="s">
        <v>352</v>
      </c>
      <c r="O13" s="610"/>
      <c r="P13" s="602" t="s">
        <v>331</v>
      </c>
      <c r="Q13" s="602"/>
      <c r="R13" s="203">
        <v>1</v>
      </c>
      <c r="S13" s="201" t="s">
        <v>230</v>
      </c>
    </row>
    <row r="14" spans="1:19" s="202" customFormat="1" ht="22.5" customHeight="1">
      <c r="A14" s="199" t="s">
        <v>378</v>
      </c>
      <c r="B14" s="603" t="s">
        <v>380</v>
      </c>
      <c r="C14" s="604"/>
      <c r="D14" s="604">
        <v>1</v>
      </c>
      <c r="E14" s="604"/>
      <c r="F14" s="604">
        <v>2</v>
      </c>
      <c r="G14" s="604"/>
      <c r="H14" s="604" t="s">
        <v>381</v>
      </c>
      <c r="I14" s="604"/>
      <c r="J14" s="624">
        <v>1</v>
      </c>
      <c r="K14" s="624"/>
      <c r="L14" s="610" t="s">
        <v>382</v>
      </c>
      <c r="M14" s="610"/>
      <c r="N14" s="610" t="s">
        <v>382</v>
      </c>
      <c r="O14" s="610"/>
      <c r="P14" s="602" t="s">
        <v>303</v>
      </c>
      <c r="Q14" s="602"/>
      <c r="R14" s="203">
        <v>1</v>
      </c>
      <c r="S14" s="201" t="s">
        <v>316</v>
      </c>
    </row>
    <row r="15" spans="1:19" s="219" customFormat="1" ht="22.5" customHeight="1">
      <c r="A15" s="217" t="s">
        <v>379</v>
      </c>
      <c r="B15" s="618" t="s">
        <v>548</v>
      </c>
      <c r="C15" s="619"/>
      <c r="D15" s="619">
        <v>1</v>
      </c>
      <c r="E15" s="619"/>
      <c r="F15" s="619">
        <v>2</v>
      </c>
      <c r="G15" s="619"/>
      <c r="H15" s="619" t="s">
        <v>354</v>
      </c>
      <c r="I15" s="619"/>
      <c r="J15" s="613">
        <v>1</v>
      </c>
      <c r="K15" s="613"/>
      <c r="L15" s="611" t="s">
        <v>352</v>
      </c>
      <c r="M15" s="611"/>
      <c r="N15" s="611" t="s">
        <v>352</v>
      </c>
      <c r="O15" s="611"/>
      <c r="P15" s="611" t="s">
        <v>331</v>
      </c>
      <c r="Q15" s="611"/>
      <c r="R15" s="220">
        <v>1</v>
      </c>
      <c r="S15" s="218" t="s">
        <v>379</v>
      </c>
    </row>
    <row r="16" spans="1:31" ht="10.5" customHeight="1">
      <c r="A16" s="177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82"/>
      <c r="S16" s="177"/>
      <c r="T16" s="177"/>
      <c r="U16" s="177"/>
      <c r="V16" s="177"/>
      <c r="W16" s="177"/>
      <c r="X16" s="177"/>
      <c r="Y16" s="177"/>
      <c r="Z16" s="177"/>
      <c r="AA16" s="182"/>
      <c r="AB16" s="177"/>
      <c r="AC16" s="177"/>
      <c r="AD16" s="177"/>
      <c r="AE16" s="177"/>
    </row>
    <row r="17" spans="1:33" ht="15" customHeight="1">
      <c r="A17" s="631" t="s">
        <v>335</v>
      </c>
      <c r="B17" s="204"/>
      <c r="C17" s="205"/>
      <c r="D17" s="205"/>
      <c r="E17" s="206"/>
      <c r="F17" s="644" t="s">
        <v>172</v>
      </c>
      <c r="G17" s="671"/>
      <c r="H17" s="644" t="s">
        <v>342</v>
      </c>
      <c r="I17" s="650"/>
      <c r="J17" s="650"/>
      <c r="K17" s="650"/>
      <c r="L17" s="650"/>
      <c r="M17" s="651"/>
      <c r="N17" s="654" t="s">
        <v>343</v>
      </c>
      <c r="O17" s="650"/>
      <c r="P17" s="651"/>
      <c r="Q17" s="638" t="s">
        <v>339</v>
      </c>
      <c r="R17" s="182"/>
      <c r="AG17" s="182"/>
    </row>
    <row r="18" spans="1:33" ht="15" customHeight="1">
      <c r="A18" s="621"/>
      <c r="B18" s="198"/>
      <c r="C18" s="207"/>
      <c r="D18" s="207"/>
      <c r="E18" s="208"/>
      <c r="F18" s="659" t="s">
        <v>173</v>
      </c>
      <c r="G18" s="660"/>
      <c r="H18" s="640"/>
      <c r="I18" s="652"/>
      <c r="J18" s="652"/>
      <c r="K18" s="652"/>
      <c r="L18" s="652"/>
      <c r="M18" s="653"/>
      <c r="N18" s="640"/>
      <c r="O18" s="652"/>
      <c r="P18" s="653"/>
      <c r="Q18" s="639"/>
      <c r="R18" s="182"/>
      <c r="AG18" s="182"/>
    </row>
    <row r="19" spans="1:18" ht="15" customHeight="1">
      <c r="A19" s="621"/>
      <c r="B19" s="644" t="s">
        <v>174</v>
      </c>
      <c r="C19" s="645"/>
      <c r="D19" s="644" t="s">
        <v>175</v>
      </c>
      <c r="E19" s="646"/>
      <c r="F19" s="644" t="s">
        <v>176</v>
      </c>
      <c r="G19" s="645"/>
      <c r="H19" s="644" t="s">
        <v>177</v>
      </c>
      <c r="I19" s="645"/>
      <c r="J19" s="644" t="s">
        <v>178</v>
      </c>
      <c r="K19" s="646"/>
      <c r="L19" s="644" t="s">
        <v>179</v>
      </c>
      <c r="M19" s="645"/>
      <c r="N19" s="644" t="s">
        <v>344</v>
      </c>
      <c r="O19" s="646"/>
      <c r="P19" s="645"/>
      <c r="Q19" s="639"/>
      <c r="R19" s="182"/>
    </row>
    <row r="20" spans="1:18" ht="15" customHeight="1">
      <c r="A20" s="621"/>
      <c r="B20" s="620" t="s">
        <v>180</v>
      </c>
      <c r="C20" s="621"/>
      <c r="D20" s="636"/>
      <c r="E20" s="637"/>
      <c r="F20" s="636"/>
      <c r="G20" s="637"/>
      <c r="H20" s="620"/>
      <c r="I20" s="621"/>
      <c r="J20" s="636"/>
      <c r="K20" s="637"/>
      <c r="L20" s="636"/>
      <c r="M20" s="637"/>
      <c r="N20" s="647" t="s">
        <v>345</v>
      </c>
      <c r="O20" s="649"/>
      <c r="P20" s="648"/>
      <c r="Q20" s="639"/>
      <c r="R20" s="182"/>
    </row>
    <row r="21" spans="1:22" ht="15" customHeight="1">
      <c r="A21" s="621"/>
      <c r="B21" s="620" t="s">
        <v>181</v>
      </c>
      <c r="C21" s="621"/>
      <c r="D21" s="620" t="s">
        <v>182</v>
      </c>
      <c r="E21" s="621"/>
      <c r="F21" s="647"/>
      <c r="G21" s="648"/>
      <c r="H21" s="620" t="s">
        <v>183</v>
      </c>
      <c r="I21" s="621"/>
      <c r="J21" s="636"/>
      <c r="K21" s="637"/>
      <c r="L21" s="636"/>
      <c r="M21" s="637"/>
      <c r="N21" s="620" t="s">
        <v>346</v>
      </c>
      <c r="O21" s="643"/>
      <c r="P21" s="621"/>
      <c r="Q21" s="639"/>
      <c r="R21" s="209"/>
      <c r="S21" s="210"/>
      <c r="T21" s="210"/>
      <c r="U21" s="210"/>
      <c r="V21" s="210"/>
    </row>
    <row r="22" spans="1:22" ht="15" customHeight="1">
      <c r="A22" s="623"/>
      <c r="B22" s="622" t="s">
        <v>170</v>
      </c>
      <c r="C22" s="623"/>
      <c r="D22" s="622" t="s">
        <v>170</v>
      </c>
      <c r="E22" s="623"/>
      <c r="F22" s="634" t="s">
        <v>184</v>
      </c>
      <c r="G22" s="635"/>
      <c r="H22" s="634" t="s">
        <v>185</v>
      </c>
      <c r="I22" s="635"/>
      <c r="J22" s="634" t="s">
        <v>186</v>
      </c>
      <c r="K22" s="635"/>
      <c r="L22" s="634" t="s">
        <v>187</v>
      </c>
      <c r="M22" s="635"/>
      <c r="N22" s="634" t="s">
        <v>170</v>
      </c>
      <c r="O22" s="642"/>
      <c r="P22" s="635"/>
      <c r="Q22" s="640"/>
      <c r="R22" s="209"/>
      <c r="S22" s="210"/>
      <c r="T22" s="210"/>
      <c r="U22" s="210"/>
      <c r="V22" s="210"/>
    </row>
    <row r="23" spans="1:22" s="202" customFormat="1" ht="22.5" customHeight="1">
      <c r="A23" s="199" t="s">
        <v>299</v>
      </c>
      <c r="B23" s="616">
        <v>2</v>
      </c>
      <c r="C23" s="617"/>
      <c r="D23" s="606" t="s">
        <v>356</v>
      </c>
      <c r="E23" s="606"/>
      <c r="F23" s="606" t="s">
        <v>359</v>
      </c>
      <c r="G23" s="606"/>
      <c r="H23" s="615">
        <v>2</v>
      </c>
      <c r="I23" s="615"/>
      <c r="J23" s="606" t="s">
        <v>361</v>
      </c>
      <c r="K23" s="606"/>
      <c r="L23" s="612">
        <v>2</v>
      </c>
      <c r="M23" s="612"/>
      <c r="N23" s="612">
        <v>1</v>
      </c>
      <c r="O23" s="612"/>
      <c r="P23" s="641"/>
      <c r="Q23" s="201" t="s">
        <v>299</v>
      </c>
      <c r="R23" s="177"/>
      <c r="S23" s="177"/>
      <c r="T23" s="177"/>
      <c r="U23" s="176"/>
      <c r="V23" s="176"/>
    </row>
    <row r="24" spans="1:22" s="202" customFormat="1" ht="22.5" customHeight="1">
      <c r="A24" s="199" t="s">
        <v>300</v>
      </c>
      <c r="B24" s="616">
        <v>2</v>
      </c>
      <c r="C24" s="617"/>
      <c r="D24" s="606" t="s">
        <v>357</v>
      </c>
      <c r="E24" s="606"/>
      <c r="F24" s="606" t="s">
        <v>359</v>
      </c>
      <c r="G24" s="606"/>
      <c r="H24" s="615">
        <v>2</v>
      </c>
      <c r="I24" s="615"/>
      <c r="J24" s="606" t="s">
        <v>361</v>
      </c>
      <c r="K24" s="606"/>
      <c r="L24" s="612">
        <v>2</v>
      </c>
      <c r="M24" s="612"/>
      <c r="N24" s="612">
        <v>1</v>
      </c>
      <c r="O24" s="662"/>
      <c r="P24" s="663"/>
      <c r="Q24" s="201" t="s">
        <v>300</v>
      </c>
      <c r="R24" s="177"/>
      <c r="S24" s="177"/>
      <c r="T24" s="177"/>
      <c r="U24" s="176"/>
      <c r="V24" s="176"/>
    </row>
    <row r="25" spans="1:22" s="202" customFormat="1" ht="22.5" customHeight="1">
      <c r="A25" s="199" t="s">
        <v>230</v>
      </c>
      <c r="B25" s="603">
        <v>2</v>
      </c>
      <c r="C25" s="604"/>
      <c r="D25" s="605" t="s">
        <v>358</v>
      </c>
      <c r="E25" s="605"/>
      <c r="F25" s="606" t="s">
        <v>360</v>
      </c>
      <c r="G25" s="606"/>
      <c r="H25" s="607">
        <v>2</v>
      </c>
      <c r="I25" s="607"/>
      <c r="J25" s="606" t="s">
        <v>361</v>
      </c>
      <c r="K25" s="606"/>
      <c r="L25" s="607">
        <v>2</v>
      </c>
      <c r="M25" s="607"/>
      <c r="N25" s="608">
        <v>1</v>
      </c>
      <c r="O25" s="608"/>
      <c r="P25" s="609"/>
      <c r="Q25" s="201" t="s">
        <v>230</v>
      </c>
      <c r="R25" s="177"/>
      <c r="S25" s="177"/>
      <c r="T25" s="177"/>
      <c r="U25" s="176"/>
      <c r="V25" s="176"/>
    </row>
    <row r="26" spans="1:22" s="202" customFormat="1" ht="22.5" customHeight="1">
      <c r="A26" s="199" t="s">
        <v>316</v>
      </c>
      <c r="B26" s="603">
        <v>2</v>
      </c>
      <c r="C26" s="604"/>
      <c r="D26" s="605" t="s">
        <v>383</v>
      </c>
      <c r="E26" s="605"/>
      <c r="F26" s="606" t="s">
        <v>384</v>
      </c>
      <c r="G26" s="606"/>
      <c r="H26" s="607">
        <v>2</v>
      </c>
      <c r="I26" s="607"/>
      <c r="J26" s="606" t="s">
        <v>385</v>
      </c>
      <c r="K26" s="606"/>
      <c r="L26" s="607">
        <v>2</v>
      </c>
      <c r="M26" s="607"/>
      <c r="N26" s="608">
        <v>1</v>
      </c>
      <c r="O26" s="608"/>
      <c r="P26" s="609"/>
      <c r="Q26" s="201" t="s">
        <v>316</v>
      </c>
      <c r="R26" s="177"/>
      <c r="S26" s="177"/>
      <c r="T26" s="177"/>
      <c r="U26" s="176"/>
      <c r="V26" s="176"/>
    </row>
    <row r="27" spans="1:22" s="219" customFormat="1" ht="22.5" customHeight="1">
      <c r="A27" s="217" t="s">
        <v>379</v>
      </c>
      <c r="B27" s="618">
        <v>2</v>
      </c>
      <c r="C27" s="619"/>
      <c r="D27" s="614">
        <v>5</v>
      </c>
      <c r="E27" s="614"/>
      <c r="F27" s="614" t="s">
        <v>546</v>
      </c>
      <c r="G27" s="614"/>
      <c r="H27" s="613">
        <v>2</v>
      </c>
      <c r="I27" s="613"/>
      <c r="J27" s="611" t="s">
        <v>547</v>
      </c>
      <c r="K27" s="611"/>
      <c r="L27" s="613">
        <v>2</v>
      </c>
      <c r="M27" s="613"/>
      <c r="N27" s="611">
        <v>1</v>
      </c>
      <c r="O27" s="611"/>
      <c r="P27" s="661"/>
      <c r="Q27" s="218" t="s">
        <v>379</v>
      </c>
      <c r="R27" s="177"/>
      <c r="S27" s="177"/>
      <c r="T27" s="177"/>
      <c r="U27" s="177"/>
      <c r="V27" s="177"/>
    </row>
    <row r="28" spans="1:32" ht="15" customHeight="1">
      <c r="A28" s="211" t="s">
        <v>347</v>
      </c>
      <c r="C28" s="183"/>
      <c r="D28" s="183"/>
      <c r="E28" s="182"/>
      <c r="F28" s="182"/>
      <c r="G28" s="182"/>
      <c r="H28" s="182"/>
      <c r="I28" s="182"/>
      <c r="J28" s="182"/>
      <c r="K28" s="182"/>
      <c r="L28" s="182"/>
      <c r="M28" s="632" t="s">
        <v>243</v>
      </c>
      <c r="N28" s="633"/>
      <c r="O28" s="633"/>
      <c r="P28" s="633"/>
      <c r="Q28" s="633"/>
      <c r="R28" s="177"/>
      <c r="S28" s="177"/>
      <c r="T28" s="177"/>
      <c r="U28" s="177"/>
      <c r="V28" s="177"/>
      <c r="AB28" s="177"/>
      <c r="AC28" s="177"/>
      <c r="AD28" s="177"/>
      <c r="AF28" s="212"/>
    </row>
    <row r="29" spans="1:31" ht="15" customHeight="1">
      <c r="A29" s="213" t="s">
        <v>348</v>
      </c>
      <c r="C29" s="214"/>
      <c r="D29" s="214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W29" s="177"/>
      <c r="X29" s="177"/>
      <c r="Y29" s="177"/>
      <c r="Z29" s="177" t="s">
        <v>349</v>
      </c>
      <c r="AA29" s="177"/>
      <c r="AB29" s="177"/>
      <c r="AC29" s="177"/>
      <c r="AD29" s="177"/>
      <c r="AE29" s="177"/>
    </row>
    <row r="30" spans="1:31" ht="12.75">
      <c r="A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W30" s="177"/>
      <c r="X30" s="177"/>
      <c r="Y30" s="177"/>
      <c r="Z30" s="177"/>
      <c r="AA30" s="177"/>
      <c r="AB30" s="177"/>
      <c r="AC30" s="177"/>
      <c r="AD30" s="177"/>
      <c r="AE30" s="177"/>
    </row>
    <row r="33" ht="12.75">
      <c r="S33" s="215"/>
    </row>
    <row r="34" ht="12.75">
      <c r="S34" s="216"/>
    </row>
  </sheetData>
  <sheetProtection/>
  <mergeCells count="136">
    <mergeCell ref="N25:P25"/>
    <mergeCell ref="N27:P27"/>
    <mergeCell ref="N24:P24"/>
    <mergeCell ref="F3:S4"/>
    <mergeCell ref="H6:I6"/>
    <mergeCell ref="L6:M6"/>
    <mergeCell ref="J6:K6"/>
    <mergeCell ref="F6:G6"/>
    <mergeCell ref="L8:M8"/>
    <mergeCell ref="F17:G17"/>
    <mergeCell ref="A17:A22"/>
    <mergeCell ref="N6:O6"/>
    <mergeCell ref="P6:Q6"/>
    <mergeCell ref="D7:E7"/>
    <mergeCell ref="N7:O7"/>
    <mergeCell ref="P7:Q7"/>
    <mergeCell ref="B3:C7"/>
    <mergeCell ref="D8:E10"/>
    <mergeCell ref="N8:O10"/>
    <mergeCell ref="F18:G18"/>
    <mergeCell ref="H17:M18"/>
    <mergeCell ref="N17:P18"/>
    <mergeCell ref="N19:P19"/>
    <mergeCell ref="J19:K19"/>
    <mergeCell ref="L19:M19"/>
    <mergeCell ref="H19:I19"/>
    <mergeCell ref="J20:K20"/>
    <mergeCell ref="N20:P20"/>
    <mergeCell ref="B20:C20"/>
    <mergeCell ref="D20:E20"/>
    <mergeCell ref="F20:G20"/>
    <mergeCell ref="H20:I20"/>
    <mergeCell ref="B19:C19"/>
    <mergeCell ref="D19:E19"/>
    <mergeCell ref="F19:G19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M28:Q28"/>
    <mergeCell ref="J22:K22"/>
    <mergeCell ref="L20:M20"/>
    <mergeCell ref="Q17:Q22"/>
    <mergeCell ref="N23:P23"/>
    <mergeCell ref="L22:M22"/>
    <mergeCell ref="N22:P22"/>
    <mergeCell ref="L21:M21"/>
    <mergeCell ref="N21:P21"/>
    <mergeCell ref="A1:S1"/>
    <mergeCell ref="F8:G8"/>
    <mergeCell ref="F9:G10"/>
    <mergeCell ref="H8:I8"/>
    <mergeCell ref="H9:I10"/>
    <mergeCell ref="P8:Q10"/>
    <mergeCell ref="L9:M10"/>
    <mergeCell ref="D3:E6"/>
    <mergeCell ref="B8:C10"/>
    <mergeCell ref="A3:A10"/>
    <mergeCell ref="B15:C15"/>
    <mergeCell ref="D11:E11"/>
    <mergeCell ref="D12:E12"/>
    <mergeCell ref="D13:E13"/>
    <mergeCell ref="D15:E15"/>
    <mergeCell ref="B11:C11"/>
    <mergeCell ref="B12:C12"/>
    <mergeCell ref="B13:C13"/>
    <mergeCell ref="J14:K14"/>
    <mergeCell ref="H15:I15"/>
    <mergeCell ref="F11:G11"/>
    <mergeCell ref="F12:G12"/>
    <mergeCell ref="F13:G13"/>
    <mergeCell ref="H11:I11"/>
    <mergeCell ref="H12:I12"/>
    <mergeCell ref="H13:I13"/>
    <mergeCell ref="J11:K11"/>
    <mergeCell ref="J12:K12"/>
    <mergeCell ref="J13:K13"/>
    <mergeCell ref="L11:M11"/>
    <mergeCell ref="L12:M12"/>
    <mergeCell ref="L13:M13"/>
    <mergeCell ref="P11:Q11"/>
    <mergeCell ref="P12:Q12"/>
    <mergeCell ref="P13:Q13"/>
    <mergeCell ref="P15:Q15"/>
    <mergeCell ref="N11:O11"/>
    <mergeCell ref="N12:O12"/>
    <mergeCell ref="N13:O13"/>
    <mergeCell ref="J8:K8"/>
    <mergeCell ref="J9:K10"/>
    <mergeCell ref="B23:C23"/>
    <mergeCell ref="F23:G23"/>
    <mergeCell ref="J23:K23"/>
    <mergeCell ref="J15:K15"/>
    <mergeCell ref="F15:G15"/>
    <mergeCell ref="B24:C24"/>
    <mergeCell ref="B25:C25"/>
    <mergeCell ref="B27:C27"/>
    <mergeCell ref="D23:E23"/>
    <mergeCell ref="D24:E24"/>
    <mergeCell ref="D25:E25"/>
    <mergeCell ref="D27:E27"/>
    <mergeCell ref="F27:G27"/>
    <mergeCell ref="H23:I23"/>
    <mergeCell ref="H24:I24"/>
    <mergeCell ref="H25:I25"/>
    <mergeCell ref="H27:I27"/>
    <mergeCell ref="J27:K27"/>
    <mergeCell ref="L23:M23"/>
    <mergeCell ref="L24:M24"/>
    <mergeCell ref="L27:M27"/>
    <mergeCell ref="L25:M25"/>
    <mergeCell ref="F14:G14"/>
    <mergeCell ref="H14:I14"/>
    <mergeCell ref="L14:M14"/>
    <mergeCell ref="N14:O14"/>
    <mergeCell ref="J24:K24"/>
    <mergeCell ref="J25:K25"/>
    <mergeCell ref="F24:G24"/>
    <mergeCell ref="F25:G25"/>
    <mergeCell ref="N15:O15"/>
    <mergeCell ref="L15:M15"/>
    <mergeCell ref="P14:Q14"/>
    <mergeCell ref="B26:C26"/>
    <mergeCell ref="D26:E26"/>
    <mergeCell ref="F26:G26"/>
    <mergeCell ref="H26:I26"/>
    <mergeCell ref="J26:K26"/>
    <mergeCell ref="L26:M26"/>
    <mergeCell ref="N26:P26"/>
    <mergeCell ref="B14:C14"/>
    <mergeCell ref="D14:E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O34"/>
  <sheetViews>
    <sheetView zoomScalePageLayoutView="0" workbookViewId="0" topLeftCell="A7">
      <selection activeCell="C16" sqref="C16"/>
    </sheetView>
  </sheetViews>
  <sheetFormatPr defaultColWidth="8.88671875" defaultRowHeight="13.5"/>
  <cols>
    <col min="1" max="1" width="8.10546875" style="64" customWidth="1"/>
    <col min="2" max="3" width="8.88671875" style="64" customWidth="1"/>
    <col min="4" max="4" width="8.10546875" style="64" customWidth="1"/>
    <col min="5" max="5" width="7.5546875" style="64" customWidth="1"/>
    <col min="6" max="6" width="8.21484375" style="64" customWidth="1"/>
    <col min="7" max="7" width="6.21484375" style="64" customWidth="1"/>
    <col min="8" max="8" width="7.99609375" style="64" customWidth="1"/>
    <col min="9" max="9" width="7.4453125" style="64" customWidth="1"/>
    <col min="10" max="10" width="7.77734375" style="64" customWidth="1"/>
    <col min="11" max="11" width="6.99609375" style="64" customWidth="1"/>
    <col min="12" max="12" width="8.88671875" style="64" customWidth="1"/>
    <col min="13" max="14" width="6.99609375" style="64" customWidth="1"/>
    <col min="15" max="15" width="14.6640625" style="64" customWidth="1"/>
    <col min="16" max="16384" width="8.88671875" style="64" customWidth="1"/>
  </cols>
  <sheetData>
    <row r="1" spans="1:15" s="11" customFormat="1" ht="33.75" customHeight="1">
      <c r="A1" s="533" t="s">
        <v>549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</row>
    <row r="2" spans="1:15" s="11" customFormat="1" ht="18" customHeight="1">
      <c r="A2" s="63" t="s">
        <v>188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O2" s="22" t="s">
        <v>189</v>
      </c>
    </row>
    <row r="3" spans="1:15" s="11" customFormat="1" ht="16.5" customHeight="1">
      <c r="A3" s="51"/>
      <c r="B3" s="65"/>
      <c r="C3" s="530" t="s">
        <v>190</v>
      </c>
      <c r="D3" s="672"/>
      <c r="E3" s="672"/>
      <c r="F3" s="672"/>
      <c r="G3" s="532"/>
      <c r="H3" s="24" t="s">
        <v>191</v>
      </c>
      <c r="I3" s="32" t="s">
        <v>192</v>
      </c>
      <c r="J3" s="530" t="s">
        <v>193</v>
      </c>
      <c r="K3" s="672"/>
      <c r="L3" s="672"/>
      <c r="M3" s="672"/>
      <c r="N3" s="532"/>
      <c r="O3" s="51"/>
    </row>
    <row r="4" spans="1:15" s="11" customFormat="1" ht="16.5" customHeight="1">
      <c r="A4" s="40"/>
      <c r="B4" s="66" t="s">
        <v>194</v>
      </c>
      <c r="C4" s="548" t="s">
        <v>195</v>
      </c>
      <c r="D4" s="673"/>
      <c r="E4" s="673"/>
      <c r="F4" s="673"/>
      <c r="G4" s="549"/>
      <c r="H4" s="25"/>
      <c r="I4" s="33"/>
      <c r="J4" s="548" t="s">
        <v>196</v>
      </c>
      <c r="K4" s="673"/>
      <c r="L4" s="673"/>
      <c r="M4" s="673"/>
      <c r="N4" s="549"/>
      <c r="O4" s="40"/>
    </row>
    <row r="5" spans="1:15" s="11" customFormat="1" ht="16.5" customHeight="1">
      <c r="A5" s="28"/>
      <c r="B5" s="33"/>
      <c r="C5" s="34" t="s">
        <v>197</v>
      </c>
      <c r="D5" s="43" t="s">
        <v>198</v>
      </c>
      <c r="E5" s="34" t="s">
        <v>550</v>
      </c>
      <c r="F5" s="67" t="s">
        <v>551</v>
      </c>
      <c r="G5" s="34" t="s">
        <v>199</v>
      </c>
      <c r="H5" s="25"/>
      <c r="I5" s="33"/>
      <c r="J5" s="34" t="s">
        <v>200</v>
      </c>
      <c r="K5" s="43" t="s">
        <v>201</v>
      </c>
      <c r="L5" s="34" t="s">
        <v>202</v>
      </c>
      <c r="M5" s="43" t="s">
        <v>203</v>
      </c>
      <c r="N5" s="34" t="s">
        <v>552</v>
      </c>
      <c r="O5" s="8"/>
    </row>
    <row r="6" spans="1:15" s="11" customFormat="1" ht="16.5" customHeight="1">
      <c r="A6" s="28" t="s">
        <v>111</v>
      </c>
      <c r="B6" s="33"/>
      <c r="C6" s="33"/>
      <c r="D6" s="25"/>
      <c r="E6" s="33"/>
      <c r="F6" s="25"/>
      <c r="G6" s="33"/>
      <c r="H6" s="25"/>
      <c r="I6" s="33"/>
      <c r="J6" s="33" t="s">
        <v>204</v>
      </c>
      <c r="K6" s="25" t="s">
        <v>205</v>
      </c>
      <c r="L6" s="34" t="s">
        <v>206</v>
      </c>
      <c r="M6" s="25" t="s">
        <v>205</v>
      </c>
      <c r="N6" s="33" t="s">
        <v>207</v>
      </c>
      <c r="O6" s="8" t="s">
        <v>72</v>
      </c>
    </row>
    <row r="7" spans="1:15" s="11" customFormat="1" ht="16.5" customHeight="1">
      <c r="A7" s="28" t="s">
        <v>553</v>
      </c>
      <c r="B7" s="33"/>
      <c r="C7" s="33"/>
      <c r="D7" s="25"/>
      <c r="E7" s="33"/>
      <c r="F7" s="25"/>
      <c r="G7" s="33"/>
      <c r="H7" s="25"/>
      <c r="I7" s="33"/>
      <c r="J7" s="33" t="s">
        <v>157</v>
      </c>
      <c r="K7" s="25" t="s">
        <v>208</v>
      </c>
      <c r="L7" s="68" t="s">
        <v>209</v>
      </c>
      <c r="M7" s="25" t="s">
        <v>210</v>
      </c>
      <c r="N7" s="33"/>
      <c r="O7" s="25" t="s">
        <v>211</v>
      </c>
    </row>
    <row r="8" spans="1:15" s="11" customFormat="1" ht="16.5" customHeight="1">
      <c r="A8" s="40"/>
      <c r="B8" s="33" t="s">
        <v>212</v>
      </c>
      <c r="C8" s="33"/>
      <c r="D8" s="25"/>
      <c r="E8" s="33" t="s">
        <v>213</v>
      </c>
      <c r="F8" s="25"/>
      <c r="G8" s="68"/>
      <c r="H8" s="25" t="s">
        <v>214</v>
      </c>
      <c r="I8" s="33"/>
      <c r="J8" s="33" t="s">
        <v>215</v>
      </c>
      <c r="K8" s="25" t="s">
        <v>216</v>
      </c>
      <c r="L8" s="33" t="s">
        <v>217</v>
      </c>
      <c r="M8" s="25" t="s">
        <v>218</v>
      </c>
      <c r="N8" s="33" t="s">
        <v>210</v>
      </c>
      <c r="O8" s="40"/>
    </row>
    <row r="9" spans="1:15" s="11" customFormat="1" ht="18" customHeight="1">
      <c r="A9" s="45"/>
      <c r="B9" s="35" t="s">
        <v>219</v>
      </c>
      <c r="C9" s="35" t="s">
        <v>12</v>
      </c>
      <c r="D9" s="30" t="s">
        <v>220</v>
      </c>
      <c r="E9" s="35" t="s">
        <v>221</v>
      </c>
      <c r="F9" s="30" t="s">
        <v>222</v>
      </c>
      <c r="G9" s="69" t="s">
        <v>120</v>
      </c>
      <c r="H9" s="30" t="s">
        <v>223</v>
      </c>
      <c r="I9" s="35" t="s">
        <v>224</v>
      </c>
      <c r="J9" s="35" t="s">
        <v>225</v>
      </c>
      <c r="K9" s="30" t="s">
        <v>226</v>
      </c>
      <c r="L9" s="69" t="s">
        <v>227</v>
      </c>
      <c r="M9" s="30" t="s">
        <v>228</v>
      </c>
      <c r="N9" s="35" t="s">
        <v>229</v>
      </c>
      <c r="O9" s="45"/>
    </row>
    <row r="10" spans="1:15" s="11" customFormat="1" ht="21.75" customHeight="1" hidden="1">
      <c r="A10" s="27" t="s">
        <v>110</v>
      </c>
      <c r="B10" s="70">
        <v>32395</v>
      </c>
      <c r="C10" s="71">
        <v>28304</v>
      </c>
      <c r="D10" s="71">
        <v>17617</v>
      </c>
      <c r="E10" s="71">
        <v>1590</v>
      </c>
      <c r="F10" s="71">
        <v>5171</v>
      </c>
      <c r="G10" s="71">
        <v>3925</v>
      </c>
      <c r="H10" s="71">
        <v>4092</v>
      </c>
      <c r="I10" s="71">
        <v>32082</v>
      </c>
      <c r="J10" s="46">
        <v>17566</v>
      </c>
      <c r="K10" s="46">
        <v>12898</v>
      </c>
      <c r="L10" s="46">
        <v>733.6666666666666</v>
      </c>
      <c r="M10" s="72">
        <v>61.5</v>
      </c>
      <c r="N10" s="73">
        <v>0.4808333333333333</v>
      </c>
      <c r="O10" s="26" t="s">
        <v>110</v>
      </c>
    </row>
    <row r="11" spans="1:15" s="11" customFormat="1" ht="16.5" customHeight="1">
      <c r="A11" s="27" t="s">
        <v>299</v>
      </c>
      <c r="B11" s="294">
        <v>43636</v>
      </c>
      <c r="C11" s="295">
        <v>38140</v>
      </c>
      <c r="D11" s="295">
        <v>26811</v>
      </c>
      <c r="E11" s="295">
        <v>1248</v>
      </c>
      <c r="F11" s="295">
        <v>5409</v>
      </c>
      <c r="G11" s="296">
        <v>4673</v>
      </c>
      <c r="H11" s="295">
        <v>5496</v>
      </c>
      <c r="I11" s="295">
        <v>54081</v>
      </c>
      <c r="J11" s="297">
        <v>9953</v>
      </c>
      <c r="K11" s="297">
        <v>8110</v>
      </c>
      <c r="L11" s="297">
        <v>815</v>
      </c>
      <c r="M11" s="298">
        <v>39.2</v>
      </c>
      <c r="N11" s="299">
        <v>0.48</v>
      </c>
      <c r="O11" s="25" t="s">
        <v>299</v>
      </c>
    </row>
    <row r="12" spans="1:15" s="11" customFormat="1" ht="16.5" customHeight="1">
      <c r="A12" s="27" t="s">
        <v>300</v>
      </c>
      <c r="B12" s="294">
        <v>47519</v>
      </c>
      <c r="C12" s="295">
        <v>42485</v>
      </c>
      <c r="D12" s="295">
        <v>31107</v>
      </c>
      <c r="E12" s="295">
        <v>1441</v>
      </c>
      <c r="F12" s="295">
        <v>5453</v>
      </c>
      <c r="G12" s="296">
        <v>4484</v>
      </c>
      <c r="H12" s="295">
        <v>5034</v>
      </c>
      <c r="I12" s="295">
        <v>57078</v>
      </c>
      <c r="J12" s="297">
        <v>9527</v>
      </c>
      <c r="K12" s="297">
        <v>7272</v>
      </c>
      <c r="L12" s="297">
        <v>763</v>
      </c>
      <c r="M12" s="298">
        <v>38</v>
      </c>
      <c r="N12" s="299">
        <v>0.52</v>
      </c>
      <c r="O12" s="26" t="s">
        <v>300</v>
      </c>
    </row>
    <row r="13" spans="1:15" s="11" customFormat="1" ht="16.5" customHeight="1">
      <c r="A13" s="9" t="s">
        <v>301</v>
      </c>
      <c r="B13" s="300">
        <v>47448</v>
      </c>
      <c r="C13" s="301">
        <v>41800</v>
      </c>
      <c r="D13" s="301">
        <v>28186</v>
      </c>
      <c r="E13" s="301">
        <v>1851</v>
      </c>
      <c r="F13" s="301">
        <v>6496</v>
      </c>
      <c r="G13" s="302">
        <v>5267</v>
      </c>
      <c r="H13" s="301">
        <v>5648</v>
      </c>
      <c r="I13" s="301">
        <v>58326</v>
      </c>
      <c r="J13" s="301">
        <v>8937</v>
      </c>
      <c r="K13" s="301">
        <v>7139</v>
      </c>
      <c r="L13" s="301">
        <v>798.8139196598412</v>
      </c>
      <c r="M13" s="303">
        <v>24.300000000000004</v>
      </c>
      <c r="N13" s="304">
        <v>0.34</v>
      </c>
      <c r="O13" s="44" t="s">
        <v>301</v>
      </c>
    </row>
    <row r="14" spans="1:15" s="11" customFormat="1" ht="16.5" customHeight="1">
      <c r="A14" s="9" t="s">
        <v>302</v>
      </c>
      <c r="B14" s="300">
        <v>53829</v>
      </c>
      <c r="C14" s="301">
        <v>47430</v>
      </c>
      <c r="D14" s="301">
        <v>32535</v>
      </c>
      <c r="E14" s="301">
        <v>2041</v>
      </c>
      <c r="F14" s="301">
        <v>7611</v>
      </c>
      <c r="G14" s="302">
        <v>5243</v>
      </c>
      <c r="H14" s="301">
        <v>6399</v>
      </c>
      <c r="I14" s="301">
        <v>58027</v>
      </c>
      <c r="J14" s="301">
        <v>7374</v>
      </c>
      <c r="K14" s="301">
        <v>6548</v>
      </c>
      <c r="L14" s="301">
        <v>887.9848114998645</v>
      </c>
      <c r="M14" s="303">
        <v>18.099999999999998</v>
      </c>
      <c r="N14" s="304">
        <v>0.28</v>
      </c>
      <c r="O14" s="44" t="s">
        <v>302</v>
      </c>
    </row>
    <row r="15" spans="1:15" s="2" customFormat="1" ht="21.75" customHeight="1">
      <c r="A15" s="1" t="s">
        <v>379</v>
      </c>
      <c r="B15" s="305">
        <f aca="true" t="shared" si="0" ref="B15:I15">B27</f>
        <v>62107</v>
      </c>
      <c r="C15" s="306">
        <f t="shared" si="0"/>
        <v>55468</v>
      </c>
      <c r="D15" s="306">
        <f t="shared" si="0"/>
        <v>39896</v>
      </c>
      <c r="E15" s="306">
        <f t="shared" si="0"/>
        <v>1976</v>
      </c>
      <c r="F15" s="306">
        <f t="shared" si="0"/>
        <v>8038</v>
      </c>
      <c r="G15" s="307">
        <f t="shared" si="0"/>
        <v>5558</v>
      </c>
      <c r="H15" s="306">
        <f t="shared" si="0"/>
        <v>6639</v>
      </c>
      <c r="I15" s="308">
        <f t="shared" si="0"/>
        <v>60012</v>
      </c>
      <c r="J15" s="308">
        <f>SUM(J16:J27)</f>
        <v>5852</v>
      </c>
      <c r="K15" s="308">
        <f>SUM(K16:K27)</f>
        <v>6383</v>
      </c>
      <c r="L15" s="308">
        <f>K15/J15*1000</f>
        <v>1090.738209159262</v>
      </c>
      <c r="M15" s="309">
        <f>SUM(M16:M27)</f>
        <v>10.700000000000001</v>
      </c>
      <c r="N15" s="310">
        <v>0.17</v>
      </c>
      <c r="O15" s="74" t="s">
        <v>379</v>
      </c>
    </row>
    <row r="16" spans="1:15" s="11" customFormat="1" ht="21.75" customHeight="1">
      <c r="A16" s="27" t="s">
        <v>231</v>
      </c>
      <c r="B16" s="294">
        <v>54604</v>
      </c>
      <c r="C16" s="301">
        <v>47216</v>
      </c>
      <c r="D16" s="295">
        <v>32688</v>
      </c>
      <c r="E16" s="295">
        <v>2010</v>
      </c>
      <c r="F16" s="295">
        <v>7846</v>
      </c>
      <c r="G16" s="296">
        <v>4672</v>
      </c>
      <c r="H16" s="295">
        <v>7388</v>
      </c>
      <c r="I16" s="311">
        <v>58093</v>
      </c>
      <c r="J16" s="311">
        <v>596</v>
      </c>
      <c r="K16" s="311">
        <v>689</v>
      </c>
      <c r="L16" s="312">
        <v>1156</v>
      </c>
      <c r="M16" s="313">
        <v>0.3</v>
      </c>
      <c r="N16" s="314">
        <v>0.05</v>
      </c>
      <c r="O16" s="26" t="s">
        <v>0</v>
      </c>
    </row>
    <row r="17" spans="1:15" s="11" customFormat="1" ht="21.75" customHeight="1">
      <c r="A17" s="27" t="s">
        <v>232</v>
      </c>
      <c r="B17" s="294">
        <v>55865</v>
      </c>
      <c r="C17" s="301">
        <v>48798</v>
      </c>
      <c r="D17" s="295">
        <v>34735</v>
      </c>
      <c r="E17" s="295">
        <v>1981</v>
      </c>
      <c r="F17" s="295">
        <v>7441</v>
      </c>
      <c r="G17" s="296">
        <v>4641</v>
      </c>
      <c r="H17" s="295">
        <v>7067</v>
      </c>
      <c r="I17" s="311">
        <v>58377</v>
      </c>
      <c r="J17" s="311">
        <v>614</v>
      </c>
      <c r="K17" s="311">
        <v>576</v>
      </c>
      <c r="L17" s="312">
        <v>938</v>
      </c>
      <c r="M17" s="313">
        <v>0.6</v>
      </c>
      <c r="N17" s="314">
        <v>0.11</v>
      </c>
      <c r="O17" s="26" t="s">
        <v>1</v>
      </c>
    </row>
    <row r="18" spans="1:15" s="11" customFormat="1" ht="21.75" customHeight="1">
      <c r="A18" s="27" t="s">
        <v>233</v>
      </c>
      <c r="B18" s="294">
        <v>56246</v>
      </c>
      <c r="C18" s="301">
        <v>49973</v>
      </c>
      <c r="D18" s="295">
        <v>36378</v>
      </c>
      <c r="E18" s="295">
        <v>1861</v>
      </c>
      <c r="F18" s="295">
        <v>7325</v>
      </c>
      <c r="G18" s="296">
        <v>4409</v>
      </c>
      <c r="H18" s="295">
        <v>6273</v>
      </c>
      <c r="I18" s="311">
        <v>58764</v>
      </c>
      <c r="J18" s="311">
        <v>597</v>
      </c>
      <c r="K18" s="311">
        <v>623</v>
      </c>
      <c r="L18" s="312">
        <v>1044</v>
      </c>
      <c r="M18" s="313">
        <v>1.1</v>
      </c>
      <c r="N18" s="314">
        <v>0.18</v>
      </c>
      <c r="O18" s="26" t="s">
        <v>2</v>
      </c>
    </row>
    <row r="19" spans="1:15" s="11" customFormat="1" ht="21.75" customHeight="1">
      <c r="A19" s="27" t="s">
        <v>234</v>
      </c>
      <c r="B19" s="294">
        <v>58408</v>
      </c>
      <c r="C19" s="301">
        <v>52517</v>
      </c>
      <c r="D19" s="295">
        <v>38818</v>
      </c>
      <c r="E19" s="295">
        <v>1814</v>
      </c>
      <c r="F19" s="295">
        <v>7457</v>
      </c>
      <c r="G19" s="296">
        <v>4428</v>
      </c>
      <c r="H19" s="295">
        <v>5891</v>
      </c>
      <c r="I19" s="311">
        <v>59686</v>
      </c>
      <c r="J19" s="311">
        <v>485</v>
      </c>
      <c r="K19" s="311">
        <v>514</v>
      </c>
      <c r="L19" s="312">
        <v>1060</v>
      </c>
      <c r="M19" s="313">
        <v>2.2</v>
      </c>
      <c r="N19" s="314">
        <v>0.44</v>
      </c>
      <c r="O19" s="26" t="s">
        <v>3</v>
      </c>
    </row>
    <row r="20" spans="1:15" s="11" customFormat="1" ht="21.75" customHeight="1">
      <c r="A20" s="27" t="s">
        <v>235</v>
      </c>
      <c r="B20" s="294">
        <v>60861</v>
      </c>
      <c r="C20" s="301">
        <v>54668</v>
      </c>
      <c r="D20" s="295">
        <v>41102</v>
      </c>
      <c r="E20" s="295">
        <v>1839</v>
      </c>
      <c r="F20" s="295">
        <v>7085</v>
      </c>
      <c r="G20" s="296">
        <v>4642</v>
      </c>
      <c r="H20" s="295">
        <v>6193</v>
      </c>
      <c r="I20" s="311">
        <v>60376</v>
      </c>
      <c r="J20" s="311">
        <v>482</v>
      </c>
      <c r="K20" s="311">
        <v>535</v>
      </c>
      <c r="L20" s="312">
        <v>1110</v>
      </c>
      <c r="M20" s="313">
        <v>1.1</v>
      </c>
      <c r="N20" s="314">
        <v>0.2</v>
      </c>
      <c r="O20" s="26" t="s">
        <v>4</v>
      </c>
    </row>
    <row r="21" spans="1:15" s="11" customFormat="1" ht="21.75" customHeight="1">
      <c r="A21" s="27" t="s">
        <v>236</v>
      </c>
      <c r="B21" s="294">
        <v>60762</v>
      </c>
      <c r="C21" s="301">
        <v>54310</v>
      </c>
      <c r="D21" s="295">
        <v>40080</v>
      </c>
      <c r="E21" s="295">
        <v>1880</v>
      </c>
      <c r="F21" s="295">
        <v>7235</v>
      </c>
      <c r="G21" s="296">
        <v>5115</v>
      </c>
      <c r="H21" s="295">
        <v>6452</v>
      </c>
      <c r="I21" s="311">
        <v>59422</v>
      </c>
      <c r="J21" s="311">
        <v>452</v>
      </c>
      <c r="K21" s="311">
        <v>489</v>
      </c>
      <c r="L21" s="312">
        <v>1082</v>
      </c>
      <c r="M21" s="313">
        <v>0.7</v>
      </c>
      <c r="N21" s="314">
        <v>0.14</v>
      </c>
      <c r="O21" s="26" t="s">
        <v>5</v>
      </c>
    </row>
    <row r="22" spans="1:15" s="11" customFormat="1" ht="21.75" customHeight="1">
      <c r="A22" s="27" t="s">
        <v>237</v>
      </c>
      <c r="B22" s="294">
        <v>60572</v>
      </c>
      <c r="C22" s="301">
        <v>54362</v>
      </c>
      <c r="D22" s="295">
        <v>40966</v>
      </c>
      <c r="E22" s="295">
        <v>1879</v>
      </c>
      <c r="F22" s="295">
        <v>7252</v>
      </c>
      <c r="G22" s="296">
        <v>4265</v>
      </c>
      <c r="H22" s="295">
        <v>6210</v>
      </c>
      <c r="I22" s="311">
        <v>59517</v>
      </c>
      <c r="J22" s="311">
        <v>397</v>
      </c>
      <c r="K22" s="311">
        <v>427</v>
      </c>
      <c r="L22" s="312">
        <v>1076</v>
      </c>
      <c r="M22" s="313">
        <v>0.8</v>
      </c>
      <c r="N22" s="314">
        <v>0.19</v>
      </c>
      <c r="O22" s="26" t="s">
        <v>6</v>
      </c>
    </row>
    <row r="23" spans="1:15" s="11" customFormat="1" ht="21.75" customHeight="1">
      <c r="A23" s="27" t="s">
        <v>238</v>
      </c>
      <c r="B23" s="294">
        <v>61538</v>
      </c>
      <c r="C23" s="301">
        <v>54077</v>
      </c>
      <c r="D23" s="295">
        <v>40254</v>
      </c>
      <c r="E23" s="295">
        <v>1901</v>
      </c>
      <c r="F23" s="295">
        <v>7037</v>
      </c>
      <c r="G23" s="296">
        <v>4885</v>
      </c>
      <c r="H23" s="295">
        <v>7461</v>
      </c>
      <c r="I23" s="311">
        <v>60053</v>
      </c>
      <c r="J23" s="311">
        <v>438</v>
      </c>
      <c r="K23" s="311">
        <v>488</v>
      </c>
      <c r="L23" s="312">
        <v>1114</v>
      </c>
      <c r="M23" s="313">
        <v>1.3</v>
      </c>
      <c r="N23" s="314">
        <v>0.27</v>
      </c>
      <c r="O23" s="26" t="s">
        <v>7</v>
      </c>
    </row>
    <row r="24" spans="1:15" s="11" customFormat="1" ht="21.75" customHeight="1">
      <c r="A24" s="27" t="s">
        <v>239</v>
      </c>
      <c r="B24" s="294">
        <v>60390</v>
      </c>
      <c r="C24" s="301">
        <v>54491</v>
      </c>
      <c r="D24" s="295">
        <v>40825</v>
      </c>
      <c r="E24" s="295">
        <v>1942</v>
      </c>
      <c r="F24" s="295">
        <v>7188</v>
      </c>
      <c r="G24" s="296">
        <v>4536</v>
      </c>
      <c r="H24" s="295">
        <v>5899</v>
      </c>
      <c r="I24" s="311">
        <v>59636</v>
      </c>
      <c r="J24" s="311">
        <v>475</v>
      </c>
      <c r="K24" s="311">
        <v>464</v>
      </c>
      <c r="L24" s="312">
        <v>977</v>
      </c>
      <c r="M24" s="313">
        <v>0.8</v>
      </c>
      <c r="N24" s="314">
        <v>0.18</v>
      </c>
      <c r="O24" s="26" t="s">
        <v>8</v>
      </c>
    </row>
    <row r="25" spans="1:15" s="11" customFormat="1" ht="21.75" customHeight="1">
      <c r="A25" s="27" t="s">
        <v>240</v>
      </c>
      <c r="B25" s="294">
        <v>61786</v>
      </c>
      <c r="C25" s="301">
        <v>56235</v>
      </c>
      <c r="D25" s="295">
        <v>42024</v>
      </c>
      <c r="E25" s="295">
        <v>1965</v>
      </c>
      <c r="F25" s="295">
        <v>7260</v>
      </c>
      <c r="G25" s="296">
        <v>4986</v>
      </c>
      <c r="H25" s="295">
        <v>5551</v>
      </c>
      <c r="I25" s="311">
        <v>59938</v>
      </c>
      <c r="J25" s="311">
        <v>421</v>
      </c>
      <c r="K25" s="311">
        <v>457</v>
      </c>
      <c r="L25" s="312">
        <v>1086</v>
      </c>
      <c r="M25" s="313">
        <v>1.1</v>
      </c>
      <c r="N25" s="314">
        <v>0.22</v>
      </c>
      <c r="O25" s="26" t="s">
        <v>9</v>
      </c>
    </row>
    <row r="26" spans="1:15" s="11" customFormat="1" ht="21.75" customHeight="1">
      <c r="A26" s="27" t="s">
        <v>241</v>
      </c>
      <c r="B26" s="294">
        <v>62356</v>
      </c>
      <c r="C26" s="301">
        <v>56597</v>
      </c>
      <c r="D26" s="295">
        <v>41950</v>
      </c>
      <c r="E26" s="295">
        <v>2007</v>
      </c>
      <c r="F26" s="295">
        <v>7388</v>
      </c>
      <c r="G26" s="296">
        <v>5252</v>
      </c>
      <c r="H26" s="295">
        <v>5759</v>
      </c>
      <c r="I26" s="311">
        <v>60230</v>
      </c>
      <c r="J26" s="311">
        <v>444</v>
      </c>
      <c r="K26" s="311">
        <v>479</v>
      </c>
      <c r="L26" s="312">
        <v>1079</v>
      </c>
      <c r="M26" s="313">
        <v>0.5</v>
      </c>
      <c r="N26" s="314">
        <v>0.1</v>
      </c>
      <c r="O26" s="26" t="s">
        <v>10</v>
      </c>
    </row>
    <row r="27" spans="1:15" s="11" customFormat="1" ht="21.75" customHeight="1">
      <c r="A27" s="31" t="s">
        <v>242</v>
      </c>
      <c r="B27" s="315">
        <v>62107</v>
      </c>
      <c r="C27" s="316">
        <v>55468</v>
      </c>
      <c r="D27" s="317">
        <v>39896</v>
      </c>
      <c r="E27" s="317">
        <v>1976</v>
      </c>
      <c r="F27" s="317">
        <v>8038</v>
      </c>
      <c r="G27" s="318">
        <v>5558</v>
      </c>
      <c r="H27" s="317">
        <v>6639</v>
      </c>
      <c r="I27" s="319">
        <v>60012</v>
      </c>
      <c r="J27" s="319">
        <v>451</v>
      </c>
      <c r="K27" s="319">
        <v>642</v>
      </c>
      <c r="L27" s="320">
        <v>1424</v>
      </c>
      <c r="M27" s="321">
        <v>0.2</v>
      </c>
      <c r="N27" s="322">
        <v>0.03</v>
      </c>
      <c r="O27" s="29" t="s">
        <v>11</v>
      </c>
    </row>
    <row r="28" spans="1:15" s="82" customFormat="1" ht="15" customHeight="1">
      <c r="A28" s="75" t="s">
        <v>362</v>
      </c>
      <c r="B28" s="75"/>
      <c r="D28" s="221"/>
      <c r="E28" s="221"/>
      <c r="F28" s="221"/>
      <c r="G28" s="221"/>
      <c r="H28" s="221"/>
      <c r="I28" s="324"/>
      <c r="J28" s="325" t="s">
        <v>243</v>
      </c>
      <c r="K28" s="325"/>
      <c r="L28" s="326"/>
      <c r="M28" s="327"/>
      <c r="N28" s="327"/>
      <c r="O28" s="327"/>
    </row>
    <row r="29" spans="1:10" s="82" customFormat="1" ht="15" customHeight="1">
      <c r="A29" s="222" t="s">
        <v>558</v>
      </c>
      <c r="B29" s="222"/>
      <c r="C29" s="222"/>
      <c r="D29" s="221"/>
      <c r="E29" s="221"/>
      <c r="F29" s="221"/>
      <c r="G29" s="221"/>
      <c r="H29" s="221"/>
      <c r="I29" s="221"/>
      <c r="J29" s="223" t="s">
        <v>554</v>
      </c>
    </row>
    <row r="30" spans="1:10" s="82" customFormat="1" ht="15" customHeight="1">
      <c r="A30" s="222" t="s">
        <v>363</v>
      </c>
      <c r="D30" s="221"/>
      <c r="E30" s="221"/>
      <c r="F30" s="221"/>
      <c r="G30" s="221"/>
      <c r="H30" s="221"/>
      <c r="I30" s="221"/>
      <c r="J30" s="82" t="s">
        <v>555</v>
      </c>
    </row>
    <row r="31" spans="1:10" s="82" customFormat="1" ht="15" customHeight="1">
      <c r="A31" s="224" t="s">
        <v>559</v>
      </c>
      <c r="B31" s="224"/>
      <c r="C31" s="224"/>
      <c r="J31" s="82" t="s">
        <v>556</v>
      </c>
    </row>
    <row r="32" spans="1:10" s="82" customFormat="1" ht="15" customHeight="1">
      <c r="A32" s="224" t="s">
        <v>560</v>
      </c>
      <c r="J32" s="82" t="s">
        <v>557</v>
      </c>
    </row>
    <row r="33" spans="1:10" s="82" customFormat="1" ht="15" customHeight="1">
      <c r="A33" s="82" t="s">
        <v>364</v>
      </c>
      <c r="J33" s="82" t="s">
        <v>562</v>
      </c>
    </row>
    <row r="34" s="82" customFormat="1" ht="15" customHeight="1">
      <c r="A34" s="82" t="s">
        <v>561</v>
      </c>
    </row>
  </sheetData>
  <sheetProtection/>
  <mergeCells count="5">
    <mergeCell ref="A1:O1"/>
    <mergeCell ref="C3:G3"/>
    <mergeCell ref="J3:N3"/>
    <mergeCell ref="C4:G4"/>
    <mergeCell ref="J4:N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8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L8"/>
  <sheetViews>
    <sheetView showZeros="0" zoomScalePageLayoutView="0" workbookViewId="0" topLeftCell="A1">
      <pane xSplit="1" ySplit="5" topLeftCell="B6" activePane="bottomRight" state="frozen"/>
      <selection pane="topLeft" activeCell="U31" sqref="U31"/>
      <selection pane="topRight" activeCell="U31" sqref="U31"/>
      <selection pane="bottomLeft" activeCell="U31" sqref="U31"/>
      <selection pane="bottomRight" activeCell="A1" sqref="A1:L1"/>
    </sheetView>
  </sheetViews>
  <sheetFormatPr defaultColWidth="8.88671875" defaultRowHeight="13.5"/>
  <cols>
    <col min="1" max="1" width="10.21484375" style="11" customWidth="1"/>
    <col min="2" max="11" width="13.4453125" style="11" customWidth="1"/>
    <col min="12" max="12" width="8.10546875" style="11" customWidth="1"/>
    <col min="13" max="16384" width="8.88671875" style="11" customWidth="1"/>
  </cols>
  <sheetData>
    <row r="1" spans="1:12" ht="38.25" customHeight="1">
      <c r="A1" s="533" t="s">
        <v>330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</row>
    <row r="2" spans="1:12" ht="18" customHeight="1">
      <c r="A2" s="62" t="s">
        <v>244</v>
      </c>
      <c r="F2" s="42"/>
      <c r="K2" s="42"/>
      <c r="L2" s="76" t="s">
        <v>17</v>
      </c>
    </row>
    <row r="3" spans="1:12" ht="27" customHeight="1">
      <c r="A3" s="677" t="s">
        <v>71</v>
      </c>
      <c r="B3" s="674" t="s">
        <v>245</v>
      </c>
      <c r="C3" s="675"/>
      <c r="D3" s="675"/>
      <c r="E3" s="675"/>
      <c r="F3" s="676"/>
      <c r="G3" s="674" t="s">
        <v>156</v>
      </c>
      <c r="H3" s="675"/>
      <c r="I3" s="675"/>
      <c r="J3" s="675"/>
      <c r="K3" s="676"/>
      <c r="L3" s="680" t="s">
        <v>72</v>
      </c>
    </row>
    <row r="4" spans="1:12" ht="36.75" customHeight="1">
      <c r="A4" s="678"/>
      <c r="B4" s="77" t="s">
        <v>246</v>
      </c>
      <c r="C4" s="52" t="s">
        <v>247</v>
      </c>
      <c r="D4" s="77" t="s">
        <v>248</v>
      </c>
      <c r="E4" s="52" t="s">
        <v>249</v>
      </c>
      <c r="F4" s="77" t="s">
        <v>250</v>
      </c>
      <c r="G4" s="77" t="s">
        <v>564</v>
      </c>
      <c r="H4" s="52" t="s">
        <v>247</v>
      </c>
      <c r="I4" s="77" t="s">
        <v>248</v>
      </c>
      <c r="J4" s="52" t="s">
        <v>249</v>
      </c>
      <c r="K4" s="77" t="s">
        <v>251</v>
      </c>
      <c r="L4" s="681"/>
    </row>
    <row r="5" spans="1:12" ht="36.75" customHeight="1">
      <c r="A5" s="679"/>
      <c r="B5" s="78" t="s">
        <v>108</v>
      </c>
      <c r="C5" s="79" t="s">
        <v>15</v>
      </c>
      <c r="D5" s="80" t="s">
        <v>13</v>
      </c>
      <c r="E5" s="79" t="s">
        <v>14</v>
      </c>
      <c r="F5" s="81" t="s">
        <v>18</v>
      </c>
      <c r="G5" s="78" t="s">
        <v>565</v>
      </c>
      <c r="H5" s="79" t="s">
        <v>15</v>
      </c>
      <c r="I5" s="80" t="s">
        <v>13</v>
      </c>
      <c r="J5" s="79" t="s">
        <v>14</v>
      </c>
      <c r="K5" s="81" t="s">
        <v>18</v>
      </c>
      <c r="L5" s="682"/>
    </row>
    <row r="6" spans="1:12" s="228" customFormat="1" ht="49.5" customHeight="1">
      <c r="A6" s="155" t="s">
        <v>302</v>
      </c>
      <c r="B6" s="229">
        <v>25</v>
      </c>
      <c r="C6" s="230">
        <v>915032</v>
      </c>
      <c r="D6" s="230">
        <v>825402</v>
      </c>
      <c r="E6" s="230">
        <v>487632</v>
      </c>
      <c r="F6" s="230">
        <v>181585</v>
      </c>
      <c r="G6" s="225">
        <v>20</v>
      </c>
      <c r="H6" s="226">
        <v>891657</v>
      </c>
      <c r="I6" s="226">
        <v>783256</v>
      </c>
      <c r="J6" s="226">
        <v>526222</v>
      </c>
      <c r="K6" s="227">
        <v>125427</v>
      </c>
      <c r="L6" s="156" t="s">
        <v>378</v>
      </c>
    </row>
    <row r="7" spans="1:12" s="251" customFormat="1" ht="49.5" customHeight="1">
      <c r="A7" s="249" t="s">
        <v>563</v>
      </c>
      <c r="B7" s="328">
        <v>25</v>
      </c>
      <c r="C7" s="329">
        <v>972937</v>
      </c>
      <c r="D7" s="329">
        <v>857808</v>
      </c>
      <c r="E7" s="329">
        <v>560579</v>
      </c>
      <c r="F7" s="329">
        <v>175128</v>
      </c>
      <c r="G7" s="330">
        <v>20</v>
      </c>
      <c r="H7" s="331">
        <v>993064</v>
      </c>
      <c r="I7" s="331">
        <v>866559</v>
      </c>
      <c r="J7" s="331">
        <v>635960</v>
      </c>
      <c r="K7" s="332">
        <v>131546</v>
      </c>
      <c r="L7" s="250" t="s">
        <v>379</v>
      </c>
    </row>
    <row r="8" spans="1:12" s="82" customFormat="1" ht="18" customHeight="1">
      <c r="A8" s="82" t="s">
        <v>566</v>
      </c>
      <c r="E8" s="333"/>
      <c r="F8" s="333"/>
      <c r="J8" s="333"/>
      <c r="K8" s="333"/>
      <c r="L8" s="333" t="s">
        <v>567</v>
      </c>
    </row>
  </sheetData>
  <sheetProtection/>
  <mergeCells count="5">
    <mergeCell ref="A1:L1"/>
    <mergeCell ref="B3:F3"/>
    <mergeCell ref="G3:K3"/>
    <mergeCell ref="A3:A5"/>
    <mergeCell ref="L3:L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S31"/>
  <sheetViews>
    <sheetView zoomScalePageLayoutView="0" workbookViewId="0" topLeftCell="A1">
      <selection activeCell="C16" sqref="C16"/>
    </sheetView>
  </sheetViews>
  <sheetFormatPr defaultColWidth="8.88671875" defaultRowHeight="13.5"/>
  <cols>
    <col min="1" max="1" width="8.88671875" style="83" customWidth="1"/>
    <col min="2" max="2" width="9.21484375" style="103" customWidth="1"/>
    <col min="3" max="16" width="9.21484375" style="83" customWidth="1"/>
    <col min="17" max="17" width="11.3359375" style="83" customWidth="1"/>
    <col min="18" max="16384" width="8.88671875" style="83" customWidth="1"/>
  </cols>
  <sheetData>
    <row r="1" spans="1:17" ht="23.25">
      <c r="A1" s="691" t="s">
        <v>543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2"/>
      <c r="M1" s="692"/>
      <c r="N1" s="692"/>
      <c r="O1" s="692"/>
      <c r="P1" s="692"/>
      <c r="Q1" s="692"/>
    </row>
    <row r="2" s="334" customFormat="1" ht="18" customHeight="1">
      <c r="Q2" s="430" t="s">
        <v>650</v>
      </c>
    </row>
    <row r="3" spans="1:17" s="84" customFormat="1" ht="15.75" customHeight="1">
      <c r="A3" s="85" t="s">
        <v>109</v>
      </c>
      <c r="B3" s="86" t="s">
        <v>112</v>
      </c>
      <c r="C3" s="693" t="s">
        <v>113</v>
      </c>
      <c r="D3" s="694"/>
      <c r="E3" s="694"/>
      <c r="F3" s="693" t="s">
        <v>114</v>
      </c>
      <c r="G3" s="694"/>
      <c r="H3" s="694"/>
      <c r="I3" s="693" t="s">
        <v>115</v>
      </c>
      <c r="J3" s="694"/>
      <c r="K3" s="694"/>
      <c r="L3" s="695" t="s">
        <v>446</v>
      </c>
      <c r="M3" s="696"/>
      <c r="N3" s="696"/>
      <c r="O3" s="696"/>
      <c r="P3" s="697"/>
      <c r="Q3" s="87" t="s">
        <v>19</v>
      </c>
    </row>
    <row r="4" spans="1:17" s="84" customFormat="1" ht="15.75" customHeight="1">
      <c r="A4" s="88"/>
      <c r="B4" s="89"/>
      <c r="C4" s="698" t="s">
        <v>116</v>
      </c>
      <c r="D4" s="699"/>
      <c r="E4" s="700"/>
      <c r="F4" s="90"/>
      <c r="G4" s="91" t="s">
        <v>117</v>
      </c>
      <c r="H4" s="92"/>
      <c r="I4" s="90"/>
      <c r="J4" s="91" t="s">
        <v>46</v>
      </c>
      <c r="K4" s="92"/>
      <c r="L4" s="698" t="s">
        <v>447</v>
      </c>
      <c r="M4" s="699"/>
      <c r="N4" s="699"/>
      <c r="O4" s="699"/>
      <c r="P4" s="700"/>
      <c r="Q4" s="93"/>
    </row>
    <row r="5" spans="1:17" s="84" customFormat="1" ht="15.75" customHeight="1">
      <c r="A5" s="94" t="s">
        <v>158</v>
      </c>
      <c r="B5" s="95"/>
      <c r="C5" s="95"/>
      <c r="D5" s="86" t="s">
        <v>40</v>
      </c>
      <c r="E5" s="86" t="s">
        <v>448</v>
      </c>
      <c r="F5" s="95"/>
      <c r="G5" s="86" t="s">
        <v>42</v>
      </c>
      <c r="H5" s="86" t="s">
        <v>45</v>
      </c>
      <c r="I5" s="95"/>
      <c r="J5" s="86" t="s">
        <v>47</v>
      </c>
      <c r="K5" s="86" t="s">
        <v>49</v>
      </c>
      <c r="L5" s="95"/>
      <c r="M5" s="86" t="s">
        <v>449</v>
      </c>
      <c r="N5" s="86" t="s">
        <v>450</v>
      </c>
      <c r="O5" s="86" t="s">
        <v>451</v>
      </c>
      <c r="P5" s="683" t="s">
        <v>452</v>
      </c>
      <c r="Q5" s="93" t="s">
        <v>72</v>
      </c>
    </row>
    <row r="6" spans="1:17" s="84" customFormat="1" ht="15.75" customHeight="1">
      <c r="A6" s="88"/>
      <c r="B6" s="95"/>
      <c r="C6" s="95"/>
      <c r="D6" s="95" t="s">
        <v>41</v>
      </c>
      <c r="E6" s="686" t="s">
        <v>453</v>
      </c>
      <c r="F6" s="95"/>
      <c r="G6" s="95" t="s">
        <v>43</v>
      </c>
      <c r="H6" s="89" t="s">
        <v>454</v>
      </c>
      <c r="I6" s="95"/>
      <c r="J6" s="95" t="s">
        <v>48</v>
      </c>
      <c r="K6" s="89" t="s">
        <v>50</v>
      </c>
      <c r="L6" s="95"/>
      <c r="M6" s="96" t="s">
        <v>455</v>
      </c>
      <c r="N6" s="89" t="s">
        <v>456</v>
      </c>
      <c r="O6" s="89" t="s">
        <v>457</v>
      </c>
      <c r="P6" s="684"/>
      <c r="Q6" s="93"/>
    </row>
    <row r="7" spans="1:17" s="84" customFormat="1" ht="15.75" customHeight="1">
      <c r="A7" s="94" t="s">
        <v>74</v>
      </c>
      <c r="B7" s="95" t="s">
        <v>118</v>
      </c>
      <c r="C7" s="95"/>
      <c r="D7" s="97"/>
      <c r="E7" s="686"/>
      <c r="F7" s="95"/>
      <c r="G7" s="97" t="s">
        <v>44</v>
      </c>
      <c r="H7" s="95"/>
      <c r="I7" s="95"/>
      <c r="J7" s="97"/>
      <c r="K7" s="95"/>
      <c r="L7" s="95"/>
      <c r="M7" s="95" t="s">
        <v>458</v>
      </c>
      <c r="N7" s="687" t="s">
        <v>459</v>
      </c>
      <c r="O7" s="687" t="s">
        <v>460</v>
      </c>
      <c r="P7" s="684"/>
      <c r="Q7" s="93" t="s">
        <v>73</v>
      </c>
    </row>
    <row r="8" spans="1:17" s="84" customFormat="1" ht="15.75" customHeight="1">
      <c r="A8" s="88"/>
      <c r="B8" s="95"/>
      <c r="C8" s="95"/>
      <c r="D8" s="97"/>
      <c r="E8" s="686"/>
      <c r="F8" s="95"/>
      <c r="G8" s="97"/>
      <c r="H8" s="95"/>
      <c r="I8" s="95"/>
      <c r="J8" s="97"/>
      <c r="K8" s="95"/>
      <c r="L8" s="95"/>
      <c r="M8" s="95" t="s">
        <v>461</v>
      </c>
      <c r="N8" s="687"/>
      <c r="O8" s="689"/>
      <c r="P8" s="684"/>
      <c r="Q8" s="98"/>
    </row>
    <row r="9" spans="1:17" s="84" customFormat="1" ht="15.75" customHeight="1">
      <c r="A9" s="88"/>
      <c r="B9" s="95"/>
      <c r="C9" s="95"/>
      <c r="D9" s="97"/>
      <c r="E9" s="95"/>
      <c r="F9" s="95"/>
      <c r="G9" s="97"/>
      <c r="H9" s="95"/>
      <c r="I9" s="95"/>
      <c r="J9" s="97"/>
      <c r="K9" s="95"/>
      <c r="L9" s="95"/>
      <c r="M9" s="95"/>
      <c r="N9" s="687"/>
      <c r="O9" s="689"/>
      <c r="P9" s="684"/>
      <c r="Q9" s="98"/>
    </row>
    <row r="10" spans="1:17" s="84" customFormat="1" ht="32.25" customHeight="1">
      <c r="A10" s="92"/>
      <c r="B10" s="99" t="s">
        <v>119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688"/>
      <c r="O10" s="690"/>
      <c r="P10" s="685"/>
      <c r="Q10" s="100"/>
    </row>
    <row r="11" spans="1:17" s="102" customFormat="1" ht="16.5" customHeight="1">
      <c r="A11" s="291" t="s">
        <v>544</v>
      </c>
      <c r="B11" s="335">
        <v>1000</v>
      </c>
      <c r="C11" s="336">
        <v>162.6</v>
      </c>
      <c r="D11" s="336">
        <v>151.5</v>
      </c>
      <c r="E11" s="336">
        <v>11.1</v>
      </c>
      <c r="F11" s="336">
        <v>14.4</v>
      </c>
      <c r="G11" s="336">
        <v>5.5</v>
      </c>
      <c r="H11" s="336">
        <v>8.9</v>
      </c>
      <c r="I11" s="336">
        <v>59.6</v>
      </c>
      <c r="J11" s="336">
        <v>50.3</v>
      </c>
      <c r="K11" s="336">
        <v>9.3</v>
      </c>
      <c r="L11" s="336">
        <v>116.5</v>
      </c>
      <c r="M11" s="336">
        <v>49.1</v>
      </c>
      <c r="N11" s="336">
        <v>12.3</v>
      </c>
      <c r="O11" s="336">
        <v>12.6</v>
      </c>
      <c r="P11" s="336">
        <v>42.5</v>
      </c>
      <c r="Q11" s="101" t="s">
        <v>19</v>
      </c>
    </row>
    <row r="12" spans="1:17" s="349" customFormat="1" ht="16.5" customHeight="1">
      <c r="A12" s="346" t="s">
        <v>299</v>
      </c>
      <c r="B12" s="347">
        <v>90.379</v>
      </c>
      <c r="C12" s="347">
        <v>82.394</v>
      </c>
      <c r="D12" s="347">
        <v>82.481</v>
      </c>
      <c r="E12" s="347">
        <v>81.277</v>
      </c>
      <c r="F12" s="347">
        <v>98.564</v>
      </c>
      <c r="G12" s="347">
        <v>94.213</v>
      </c>
      <c r="H12" s="347">
        <v>100</v>
      </c>
      <c r="I12" s="347">
        <v>89.81</v>
      </c>
      <c r="J12" s="347">
        <v>89.41</v>
      </c>
      <c r="K12" s="347">
        <v>93.068</v>
      </c>
      <c r="L12" s="347">
        <v>93.809</v>
      </c>
      <c r="M12" s="347">
        <v>97.632</v>
      </c>
      <c r="N12" s="347">
        <v>87.101</v>
      </c>
      <c r="O12" s="347">
        <v>98.191</v>
      </c>
      <c r="P12" s="347">
        <v>88.159</v>
      </c>
      <c r="Q12" s="348" t="s">
        <v>299</v>
      </c>
    </row>
    <row r="13" spans="1:17" s="351" customFormat="1" ht="16.5" customHeight="1">
      <c r="A13" s="346" t="s">
        <v>300</v>
      </c>
      <c r="B13" s="347">
        <v>95.001</v>
      </c>
      <c r="C13" s="347">
        <v>87.513</v>
      </c>
      <c r="D13" s="347">
        <v>87.436</v>
      </c>
      <c r="E13" s="347">
        <v>88.637</v>
      </c>
      <c r="F13" s="347">
        <v>98.81</v>
      </c>
      <c r="G13" s="347">
        <v>95.288</v>
      </c>
      <c r="H13" s="347">
        <v>100</v>
      </c>
      <c r="I13" s="347">
        <v>92.156</v>
      </c>
      <c r="J13" s="347">
        <v>91.76</v>
      </c>
      <c r="K13" s="347">
        <v>95.537</v>
      </c>
      <c r="L13" s="347">
        <v>100.237</v>
      </c>
      <c r="M13" s="347">
        <v>98.271</v>
      </c>
      <c r="N13" s="347">
        <v>89.776</v>
      </c>
      <c r="O13" s="347">
        <v>101.183</v>
      </c>
      <c r="P13" s="347">
        <v>104.357</v>
      </c>
      <c r="Q13" s="350" t="s">
        <v>300</v>
      </c>
    </row>
    <row r="14" spans="1:17" s="351" customFormat="1" ht="16.5" customHeight="1">
      <c r="A14" s="346" t="s">
        <v>301</v>
      </c>
      <c r="B14" s="347">
        <v>96.723</v>
      </c>
      <c r="C14" s="347">
        <v>94.46</v>
      </c>
      <c r="D14" s="347">
        <v>94.236</v>
      </c>
      <c r="E14" s="347">
        <v>97.588</v>
      </c>
      <c r="F14" s="347">
        <v>99.557</v>
      </c>
      <c r="G14" s="347">
        <v>98.157</v>
      </c>
      <c r="H14" s="347">
        <v>100</v>
      </c>
      <c r="I14" s="347">
        <v>96.734</v>
      </c>
      <c r="J14" s="347">
        <v>96.425</v>
      </c>
      <c r="K14" s="347">
        <v>99.298</v>
      </c>
      <c r="L14" s="347">
        <v>96.188</v>
      </c>
      <c r="M14" s="347">
        <v>98.812</v>
      </c>
      <c r="N14" s="347">
        <v>96.053</v>
      </c>
      <c r="O14" s="347">
        <v>99.248</v>
      </c>
      <c r="P14" s="347">
        <v>91.458</v>
      </c>
      <c r="Q14" s="350" t="s">
        <v>301</v>
      </c>
    </row>
    <row r="15" spans="1:17" s="351" customFormat="1" ht="16.5" customHeight="1">
      <c r="A15" s="346" t="s">
        <v>316</v>
      </c>
      <c r="B15" s="347">
        <v>100</v>
      </c>
      <c r="C15" s="347">
        <v>100</v>
      </c>
      <c r="D15" s="347">
        <v>100</v>
      </c>
      <c r="E15" s="347">
        <v>100</v>
      </c>
      <c r="F15" s="347">
        <v>100</v>
      </c>
      <c r="G15" s="347">
        <v>100</v>
      </c>
      <c r="H15" s="347">
        <v>100</v>
      </c>
      <c r="I15" s="347">
        <v>100</v>
      </c>
      <c r="J15" s="347">
        <v>100</v>
      </c>
      <c r="K15" s="347">
        <v>100</v>
      </c>
      <c r="L15" s="347">
        <v>100</v>
      </c>
      <c r="M15" s="347">
        <v>100</v>
      </c>
      <c r="N15" s="347">
        <v>100</v>
      </c>
      <c r="O15" s="347">
        <v>100</v>
      </c>
      <c r="P15" s="347">
        <v>100</v>
      </c>
      <c r="Q15" s="350" t="s">
        <v>316</v>
      </c>
    </row>
    <row r="16" spans="1:17" s="356" customFormat="1" ht="16.5" customHeight="1">
      <c r="A16" s="352" t="s">
        <v>379</v>
      </c>
      <c r="B16" s="353">
        <v>104.3</v>
      </c>
      <c r="C16" s="354">
        <v>109.6</v>
      </c>
      <c r="D16" s="354">
        <v>109.9</v>
      </c>
      <c r="E16" s="354">
        <v>106.6</v>
      </c>
      <c r="F16" s="354">
        <v>101.3</v>
      </c>
      <c r="G16" s="354">
        <v>101.4</v>
      </c>
      <c r="H16" s="354">
        <v>101.3</v>
      </c>
      <c r="I16" s="354">
        <v>103.2</v>
      </c>
      <c r="J16" s="354">
        <v>103.1</v>
      </c>
      <c r="K16" s="354">
        <v>103.8</v>
      </c>
      <c r="L16" s="354">
        <v>106</v>
      </c>
      <c r="M16" s="354">
        <v>102.7</v>
      </c>
      <c r="N16" s="354">
        <v>106.8</v>
      </c>
      <c r="O16" s="354">
        <v>105.5</v>
      </c>
      <c r="P16" s="354">
        <v>109.7</v>
      </c>
      <c r="Q16" s="355" t="s">
        <v>379</v>
      </c>
    </row>
    <row r="17" spans="1:17" s="357" customFormat="1" ht="16.5" customHeight="1">
      <c r="A17" s="346" t="s">
        <v>304</v>
      </c>
      <c r="B17" s="347">
        <v>102.6</v>
      </c>
      <c r="C17" s="347">
        <v>106.7</v>
      </c>
      <c r="D17" s="347">
        <v>107</v>
      </c>
      <c r="E17" s="347">
        <v>102.2</v>
      </c>
      <c r="F17" s="347">
        <v>100.4</v>
      </c>
      <c r="G17" s="347">
        <v>101.1</v>
      </c>
      <c r="H17" s="347">
        <v>100</v>
      </c>
      <c r="I17" s="347">
        <v>101.8</v>
      </c>
      <c r="J17" s="347">
        <v>101.9</v>
      </c>
      <c r="K17" s="347">
        <v>101.7</v>
      </c>
      <c r="L17" s="347">
        <v>103.1</v>
      </c>
      <c r="M17" s="347">
        <v>101</v>
      </c>
      <c r="N17" s="347">
        <v>105</v>
      </c>
      <c r="O17" s="347">
        <v>103.6</v>
      </c>
      <c r="P17" s="347">
        <v>104.8</v>
      </c>
      <c r="Q17" s="350" t="s">
        <v>0</v>
      </c>
    </row>
    <row r="18" spans="1:17" s="357" customFormat="1" ht="16.5" customHeight="1">
      <c r="A18" s="346" t="s">
        <v>305</v>
      </c>
      <c r="B18" s="347">
        <v>103.6</v>
      </c>
      <c r="C18" s="347">
        <v>108.3</v>
      </c>
      <c r="D18" s="347">
        <v>108.8</v>
      </c>
      <c r="E18" s="347">
        <v>102</v>
      </c>
      <c r="F18" s="347">
        <v>100.4</v>
      </c>
      <c r="G18" s="347">
        <v>101.1</v>
      </c>
      <c r="H18" s="347">
        <v>100</v>
      </c>
      <c r="I18" s="347">
        <v>101.6</v>
      </c>
      <c r="J18" s="347">
        <v>101.6</v>
      </c>
      <c r="K18" s="347">
        <v>101.7</v>
      </c>
      <c r="L18" s="347">
        <v>104.4</v>
      </c>
      <c r="M18" s="347">
        <v>102.1</v>
      </c>
      <c r="N18" s="347">
        <v>105.3</v>
      </c>
      <c r="O18" s="347">
        <v>105.6</v>
      </c>
      <c r="P18" s="347">
        <v>106.4</v>
      </c>
      <c r="Q18" s="350" t="s">
        <v>1</v>
      </c>
    </row>
    <row r="19" spans="1:17" s="357" customFormat="1" ht="16.5" customHeight="1">
      <c r="A19" s="346" t="s">
        <v>306</v>
      </c>
      <c r="B19" s="347">
        <v>103.7</v>
      </c>
      <c r="C19" s="347">
        <v>108.1</v>
      </c>
      <c r="D19" s="347">
        <v>108.4</v>
      </c>
      <c r="E19" s="347">
        <v>103.1</v>
      </c>
      <c r="F19" s="347">
        <v>100.4</v>
      </c>
      <c r="G19" s="347">
        <v>101.1</v>
      </c>
      <c r="H19" s="347">
        <v>100</v>
      </c>
      <c r="I19" s="347">
        <v>101.8</v>
      </c>
      <c r="J19" s="347">
        <v>101.8</v>
      </c>
      <c r="K19" s="347">
        <v>101.8</v>
      </c>
      <c r="L19" s="347">
        <v>105.5</v>
      </c>
      <c r="M19" s="347">
        <v>102.6</v>
      </c>
      <c r="N19" s="347">
        <v>105.3</v>
      </c>
      <c r="O19" s="347">
        <v>105</v>
      </c>
      <c r="P19" s="347">
        <v>108.9</v>
      </c>
      <c r="Q19" s="350" t="s">
        <v>2</v>
      </c>
    </row>
    <row r="20" spans="1:17" s="357" customFormat="1" ht="16.5" customHeight="1">
      <c r="A20" s="346" t="s">
        <v>307</v>
      </c>
      <c r="B20" s="347">
        <v>103.9</v>
      </c>
      <c r="C20" s="347">
        <v>108.3</v>
      </c>
      <c r="D20" s="347">
        <v>108.7</v>
      </c>
      <c r="E20" s="347">
        <v>103.4</v>
      </c>
      <c r="F20" s="347">
        <v>100.4</v>
      </c>
      <c r="G20" s="347">
        <v>101.1</v>
      </c>
      <c r="H20" s="347">
        <v>100</v>
      </c>
      <c r="I20" s="347">
        <v>101.8</v>
      </c>
      <c r="J20" s="347">
        <v>101.8</v>
      </c>
      <c r="K20" s="347">
        <v>101.9</v>
      </c>
      <c r="L20" s="347">
        <v>106</v>
      </c>
      <c r="M20" s="347">
        <v>102.8</v>
      </c>
      <c r="N20" s="347">
        <v>105.8</v>
      </c>
      <c r="O20" s="347">
        <v>104.4</v>
      </c>
      <c r="P20" s="347">
        <v>110.2</v>
      </c>
      <c r="Q20" s="350" t="s">
        <v>3</v>
      </c>
    </row>
    <row r="21" spans="1:17" s="357" customFormat="1" ht="16.5" customHeight="1">
      <c r="A21" s="346" t="s">
        <v>308</v>
      </c>
      <c r="B21" s="347">
        <v>104.1</v>
      </c>
      <c r="C21" s="347">
        <v>108.3</v>
      </c>
      <c r="D21" s="347">
        <v>108.4</v>
      </c>
      <c r="E21" s="347">
        <v>106.9</v>
      </c>
      <c r="F21" s="347">
        <v>101.7</v>
      </c>
      <c r="G21" s="347">
        <v>101.4</v>
      </c>
      <c r="H21" s="347">
        <v>102</v>
      </c>
      <c r="I21" s="347">
        <v>103</v>
      </c>
      <c r="J21" s="347">
        <v>103</v>
      </c>
      <c r="K21" s="347">
        <v>102.7</v>
      </c>
      <c r="L21" s="347">
        <v>106</v>
      </c>
      <c r="M21" s="347">
        <v>102.9</v>
      </c>
      <c r="N21" s="347">
        <v>106</v>
      </c>
      <c r="O21" s="347">
        <v>104</v>
      </c>
      <c r="P21" s="347">
        <v>110.3</v>
      </c>
      <c r="Q21" s="350" t="s">
        <v>4</v>
      </c>
    </row>
    <row r="22" spans="1:17" s="357" customFormat="1" ht="16.5" customHeight="1">
      <c r="A22" s="346" t="s">
        <v>309</v>
      </c>
      <c r="B22" s="347">
        <v>104.3</v>
      </c>
      <c r="C22" s="347">
        <v>109.2</v>
      </c>
      <c r="D22" s="347">
        <v>109.3</v>
      </c>
      <c r="E22" s="347">
        <v>108.2</v>
      </c>
      <c r="F22" s="347">
        <v>101.7</v>
      </c>
      <c r="G22" s="347">
        <v>101.3</v>
      </c>
      <c r="H22" s="347">
        <v>102</v>
      </c>
      <c r="I22" s="347">
        <v>103.1</v>
      </c>
      <c r="J22" s="347">
        <v>103.2</v>
      </c>
      <c r="K22" s="347">
        <v>102.7</v>
      </c>
      <c r="L22" s="347">
        <v>106.3</v>
      </c>
      <c r="M22" s="347">
        <v>102.9</v>
      </c>
      <c r="N22" s="347">
        <v>106.2</v>
      </c>
      <c r="O22" s="347">
        <v>102.8</v>
      </c>
      <c r="P22" s="347">
        <v>111.2</v>
      </c>
      <c r="Q22" s="350" t="s">
        <v>5</v>
      </c>
    </row>
    <row r="23" spans="1:17" s="357" customFormat="1" ht="16.5" customHeight="1">
      <c r="A23" s="346" t="s">
        <v>310</v>
      </c>
      <c r="B23" s="347">
        <v>104.6</v>
      </c>
      <c r="C23" s="347">
        <v>109.8</v>
      </c>
      <c r="D23" s="347">
        <v>109.9</v>
      </c>
      <c r="E23" s="347">
        <v>108.4</v>
      </c>
      <c r="F23" s="347">
        <v>101.6</v>
      </c>
      <c r="G23" s="347">
        <v>101</v>
      </c>
      <c r="H23" s="347">
        <v>102</v>
      </c>
      <c r="I23" s="347">
        <v>103.5</v>
      </c>
      <c r="J23" s="347">
        <v>103.1</v>
      </c>
      <c r="K23" s="347">
        <v>106</v>
      </c>
      <c r="L23" s="347">
        <v>106.4</v>
      </c>
      <c r="M23" s="347">
        <v>102.9</v>
      </c>
      <c r="N23" s="347">
        <v>106.5</v>
      </c>
      <c r="O23" s="347">
        <v>106.6</v>
      </c>
      <c r="P23" s="347">
        <v>110.5</v>
      </c>
      <c r="Q23" s="350" t="s">
        <v>6</v>
      </c>
    </row>
    <row r="24" spans="1:17" s="357" customFormat="1" ht="16.5" customHeight="1">
      <c r="A24" s="346" t="s">
        <v>311</v>
      </c>
      <c r="B24" s="347">
        <v>105.1</v>
      </c>
      <c r="C24" s="347">
        <v>111.9</v>
      </c>
      <c r="D24" s="347">
        <v>112.2</v>
      </c>
      <c r="E24" s="347">
        <v>108.6</v>
      </c>
      <c r="F24" s="347">
        <v>101.8</v>
      </c>
      <c r="G24" s="347">
        <v>101.6</v>
      </c>
      <c r="H24" s="347">
        <v>102</v>
      </c>
      <c r="I24" s="347">
        <v>103.5</v>
      </c>
      <c r="J24" s="347">
        <v>103.1</v>
      </c>
      <c r="K24" s="347">
        <v>106</v>
      </c>
      <c r="L24" s="347">
        <v>106.7</v>
      </c>
      <c r="M24" s="347">
        <v>102.9</v>
      </c>
      <c r="N24" s="347">
        <v>106.5</v>
      </c>
      <c r="O24" s="347">
        <v>107.7</v>
      </c>
      <c r="P24" s="347">
        <v>110.8</v>
      </c>
      <c r="Q24" s="350" t="s">
        <v>7</v>
      </c>
    </row>
    <row r="25" spans="1:17" s="357" customFormat="1" ht="16.5" customHeight="1">
      <c r="A25" s="346" t="s">
        <v>312</v>
      </c>
      <c r="B25" s="347">
        <v>105</v>
      </c>
      <c r="C25" s="347">
        <v>112.2</v>
      </c>
      <c r="D25" s="347">
        <v>112.4</v>
      </c>
      <c r="E25" s="347">
        <v>109.1</v>
      </c>
      <c r="F25" s="347">
        <v>101.9</v>
      </c>
      <c r="G25" s="347">
        <v>101.8</v>
      </c>
      <c r="H25" s="347">
        <v>102</v>
      </c>
      <c r="I25" s="347">
        <v>103.6</v>
      </c>
      <c r="J25" s="347">
        <v>103.2</v>
      </c>
      <c r="K25" s="347">
        <v>106</v>
      </c>
      <c r="L25" s="347">
        <v>106.6</v>
      </c>
      <c r="M25" s="347">
        <v>103</v>
      </c>
      <c r="N25" s="347">
        <v>108.6</v>
      </c>
      <c r="O25" s="347">
        <v>107</v>
      </c>
      <c r="P25" s="347">
        <v>110.2</v>
      </c>
      <c r="Q25" s="350" t="s">
        <v>8</v>
      </c>
    </row>
    <row r="26" spans="1:17" s="357" customFormat="1" ht="16.5" customHeight="1">
      <c r="A26" s="346" t="s">
        <v>313</v>
      </c>
      <c r="B26" s="347">
        <v>104.8</v>
      </c>
      <c r="C26" s="347">
        <v>110.8</v>
      </c>
      <c r="D26" s="347">
        <v>110.9</v>
      </c>
      <c r="E26" s="347">
        <v>109.1</v>
      </c>
      <c r="F26" s="347">
        <v>101.9</v>
      </c>
      <c r="G26" s="347">
        <v>101.9</v>
      </c>
      <c r="H26" s="347">
        <v>102</v>
      </c>
      <c r="I26" s="347">
        <v>103.2</v>
      </c>
      <c r="J26" s="347">
        <v>103.2</v>
      </c>
      <c r="K26" s="347">
        <v>103.2</v>
      </c>
      <c r="L26" s="347">
        <v>106.9</v>
      </c>
      <c r="M26" s="347">
        <v>103</v>
      </c>
      <c r="N26" s="347">
        <v>108.6</v>
      </c>
      <c r="O26" s="347">
        <v>106.5</v>
      </c>
      <c r="P26" s="347">
        <v>111</v>
      </c>
      <c r="Q26" s="350" t="s">
        <v>9</v>
      </c>
    </row>
    <row r="27" spans="1:17" s="357" customFormat="1" ht="16.5" customHeight="1">
      <c r="A27" s="346" t="s">
        <v>314</v>
      </c>
      <c r="B27" s="347">
        <v>104.7</v>
      </c>
      <c r="C27" s="347">
        <v>110.1</v>
      </c>
      <c r="D27" s="347">
        <v>110.2</v>
      </c>
      <c r="E27" s="347">
        <v>109.4</v>
      </c>
      <c r="F27" s="347">
        <v>101.9</v>
      </c>
      <c r="G27" s="347">
        <v>101.9</v>
      </c>
      <c r="H27" s="347">
        <v>102</v>
      </c>
      <c r="I27" s="347">
        <v>105.8</v>
      </c>
      <c r="J27" s="347">
        <v>105.8</v>
      </c>
      <c r="K27" s="347">
        <v>106</v>
      </c>
      <c r="L27" s="347">
        <v>107</v>
      </c>
      <c r="M27" s="347">
        <v>103</v>
      </c>
      <c r="N27" s="347">
        <v>109</v>
      </c>
      <c r="O27" s="347">
        <v>106.3</v>
      </c>
      <c r="P27" s="347">
        <v>111.3</v>
      </c>
      <c r="Q27" s="350" t="s">
        <v>10</v>
      </c>
    </row>
    <row r="28" spans="1:17" s="357" customFormat="1" ht="16.5" customHeight="1">
      <c r="A28" s="358" t="s">
        <v>315</v>
      </c>
      <c r="B28" s="359">
        <v>105</v>
      </c>
      <c r="C28" s="359">
        <v>111.8</v>
      </c>
      <c r="D28" s="359">
        <v>112</v>
      </c>
      <c r="E28" s="359">
        <v>109.2</v>
      </c>
      <c r="F28" s="359">
        <v>101.9</v>
      </c>
      <c r="G28" s="359">
        <v>101.9</v>
      </c>
      <c r="H28" s="359">
        <v>102</v>
      </c>
      <c r="I28" s="359">
        <v>105.8</v>
      </c>
      <c r="J28" s="359">
        <v>105.7</v>
      </c>
      <c r="K28" s="359">
        <v>106</v>
      </c>
      <c r="L28" s="359">
        <v>107.1</v>
      </c>
      <c r="M28" s="359">
        <v>103.3</v>
      </c>
      <c r="N28" s="359">
        <v>109</v>
      </c>
      <c r="O28" s="359">
        <v>106.8</v>
      </c>
      <c r="P28" s="359">
        <v>111.1</v>
      </c>
      <c r="Q28" s="360" t="s">
        <v>11</v>
      </c>
    </row>
    <row r="29" spans="1:17" s="158" customFormat="1" ht="15.75" customHeight="1">
      <c r="A29" s="158" t="s">
        <v>369</v>
      </c>
      <c r="M29" s="341" t="s">
        <v>462</v>
      </c>
      <c r="O29" s="342"/>
      <c r="P29" s="343"/>
      <c r="Q29" s="341"/>
    </row>
    <row r="30" spans="1:13" s="344" customFormat="1" ht="15.75" customHeight="1">
      <c r="A30" s="344" t="s">
        <v>568</v>
      </c>
      <c r="B30" s="345"/>
      <c r="M30" s="247" t="s">
        <v>367</v>
      </c>
    </row>
    <row r="31" spans="1:19" s="248" customFormat="1" ht="15.75" customHeight="1">
      <c r="A31" s="247" t="s">
        <v>569</v>
      </c>
      <c r="B31" s="247"/>
      <c r="C31" s="247"/>
      <c r="D31" s="247"/>
      <c r="E31" s="247"/>
      <c r="F31" s="247"/>
      <c r="H31" s="247"/>
      <c r="I31" s="247"/>
      <c r="J31" s="247"/>
      <c r="K31" s="247"/>
      <c r="M31" s="247"/>
      <c r="N31" s="247"/>
      <c r="O31" s="247"/>
      <c r="P31" s="247"/>
      <c r="Q31" s="247"/>
      <c r="R31" s="247"/>
      <c r="S31" s="247"/>
    </row>
  </sheetData>
  <sheetProtection/>
  <mergeCells count="11">
    <mergeCell ref="L4:P4"/>
    <mergeCell ref="P5:P10"/>
    <mergeCell ref="E6:E8"/>
    <mergeCell ref="N7:N10"/>
    <mergeCell ref="O7:O10"/>
    <mergeCell ref="A1:Q1"/>
    <mergeCell ref="C3:E3"/>
    <mergeCell ref="F3:H3"/>
    <mergeCell ref="I3:K3"/>
    <mergeCell ref="L3:P3"/>
    <mergeCell ref="C4:E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60" verticalDpi="36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S31"/>
  <sheetViews>
    <sheetView zoomScalePageLayoutView="0" workbookViewId="0" topLeftCell="A1">
      <selection activeCell="D19" sqref="D19"/>
    </sheetView>
  </sheetViews>
  <sheetFormatPr defaultColWidth="8.88671875" defaultRowHeight="13.5"/>
  <cols>
    <col min="1" max="1" width="8.88671875" style="20" customWidth="1"/>
    <col min="2" max="2" width="8.4453125" style="20" customWidth="1"/>
    <col min="3" max="7" width="9.6640625" style="20" customWidth="1"/>
    <col min="8" max="8" width="10.4453125" style="20" customWidth="1"/>
    <col min="9" max="14" width="9.6640625" style="20" customWidth="1"/>
    <col min="15" max="15" width="11.3359375" style="20" customWidth="1"/>
    <col min="16" max="16384" width="8.88671875" style="20" customWidth="1"/>
  </cols>
  <sheetData>
    <row r="1" spans="1:17" ht="24" customHeight="1">
      <c r="A1" s="707" t="s">
        <v>254</v>
      </c>
      <c r="B1" s="707"/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  <c r="P1" s="104"/>
      <c r="Q1" s="104"/>
    </row>
    <row r="2" spans="13:17" s="334" customFormat="1" ht="18" customHeight="1">
      <c r="M2" s="708"/>
      <c r="N2" s="708"/>
      <c r="O2" s="430" t="s">
        <v>650</v>
      </c>
      <c r="Q2" s="334" t="s">
        <v>16</v>
      </c>
    </row>
    <row r="3" spans="1:15" s="11" customFormat="1" ht="18.75" customHeight="1">
      <c r="A3" s="105" t="s">
        <v>109</v>
      </c>
      <c r="B3" s="709" t="s">
        <v>463</v>
      </c>
      <c r="C3" s="710"/>
      <c r="D3" s="710"/>
      <c r="E3" s="710"/>
      <c r="F3" s="710"/>
      <c r="G3" s="710"/>
      <c r="H3" s="710"/>
      <c r="I3" s="709" t="s">
        <v>255</v>
      </c>
      <c r="J3" s="710"/>
      <c r="K3" s="710"/>
      <c r="L3" s="710"/>
      <c r="M3" s="709" t="s">
        <v>256</v>
      </c>
      <c r="N3" s="710"/>
      <c r="O3" s="37" t="s">
        <v>464</v>
      </c>
    </row>
    <row r="4" spans="1:15" s="11" customFormat="1" ht="18.75" customHeight="1">
      <c r="A4" s="9"/>
      <c r="B4" s="711" t="s">
        <v>465</v>
      </c>
      <c r="C4" s="712"/>
      <c r="D4" s="712"/>
      <c r="E4" s="712"/>
      <c r="F4" s="712"/>
      <c r="G4" s="712"/>
      <c r="H4" s="713"/>
      <c r="I4" s="56"/>
      <c r="K4" s="54"/>
      <c r="L4" s="55"/>
      <c r="M4" s="714" t="s">
        <v>257</v>
      </c>
      <c r="N4" s="715"/>
      <c r="O4" s="26"/>
    </row>
    <row r="5" spans="1:15" s="11" customFormat="1" ht="18.75" customHeight="1">
      <c r="A5" s="59" t="s">
        <v>158</v>
      </c>
      <c r="B5" s="33"/>
      <c r="C5" s="706" t="s">
        <v>466</v>
      </c>
      <c r="D5" s="706" t="s">
        <v>467</v>
      </c>
      <c r="E5" s="706" t="s">
        <v>468</v>
      </c>
      <c r="F5" s="706" t="s">
        <v>469</v>
      </c>
      <c r="G5" s="706" t="s">
        <v>470</v>
      </c>
      <c r="H5" s="706" t="s">
        <v>471</v>
      </c>
      <c r="I5" s="33"/>
      <c r="J5" s="32" t="s">
        <v>258</v>
      </c>
      <c r="K5" s="32" t="s">
        <v>472</v>
      </c>
      <c r="L5" s="32" t="s">
        <v>473</v>
      </c>
      <c r="M5" s="33"/>
      <c r="N5" s="32" t="s">
        <v>474</v>
      </c>
      <c r="O5" s="26" t="s">
        <v>72</v>
      </c>
    </row>
    <row r="6" spans="1:15" s="11" customFormat="1" ht="18.75" customHeight="1">
      <c r="A6" s="9"/>
      <c r="B6" s="33"/>
      <c r="C6" s="525"/>
      <c r="D6" s="524"/>
      <c r="E6" s="525"/>
      <c r="F6" s="524"/>
      <c r="G6" s="525"/>
      <c r="H6" s="525"/>
      <c r="I6" s="33"/>
      <c r="J6" s="58" t="s">
        <v>475</v>
      </c>
      <c r="K6" s="701" t="s">
        <v>476</v>
      </c>
      <c r="L6" s="524" t="s">
        <v>477</v>
      </c>
      <c r="M6" s="33"/>
      <c r="N6" s="524" t="s">
        <v>478</v>
      </c>
      <c r="O6" s="26"/>
    </row>
    <row r="7" spans="1:15" s="11" customFormat="1" ht="18.75" customHeight="1">
      <c r="A7" s="59" t="s">
        <v>74</v>
      </c>
      <c r="B7" s="33"/>
      <c r="C7" s="525"/>
      <c r="D7" s="524"/>
      <c r="E7" s="525"/>
      <c r="F7" s="524"/>
      <c r="G7" s="525"/>
      <c r="H7" s="524" t="s">
        <v>479</v>
      </c>
      <c r="I7" s="33"/>
      <c r="J7" s="703" t="s">
        <v>480</v>
      </c>
      <c r="K7" s="701"/>
      <c r="L7" s="525"/>
      <c r="M7" s="33"/>
      <c r="N7" s="525"/>
      <c r="O7" s="26" t="s">
        <v>73</v>
      </c>
    </row>
    <row r="8" spans="1:15" s="11" customFormat="1" ht="18.75" customHeight="1">
      <c r="A8" s="9"/>
      <c r="B8" s="33"/>
      <c r="C8" s="525"/>
      <c r="D8" s="524"/>
      <c r="E8" s="525"/>
      <c r="F8" s="524"/>
      <c r="G8" s="525"/>
      <c r="H8" s="524"/>
      <c r="I8" s="33"/>
      <c r="J8" s="704"/>
      <c r="K8" s="33"/>
      <c r="L8" s="34" t="s">
        <v>16</v>
      </c>
      <c r="M8" s="33"/>
      <c r="N8" s="34"/>
      <c r="O8" s="26"/>
    </row>
    <row r="9" spans="1:15" s="11" customFormat="1" ht="18.75" customHeight="1">
      <c r="A9" s="9"/>
      <c r="B9" s="33"/>
      <c r="C9" s="525"/>
      <c r="D9" s="524"/>
      <c r="E9" s="525"/>
      <c r="F9" s="524"/>
      <c r="G9" s="525"/>
      <c r="H9" s="524"/>
      <c r="I9" s="33"/>
      <c r="J9" s="704"/>
      <c r="K9" s="106"/>
      <c r="L9" s="33"/>
      <c r="M9" s="33"/>
      <c r="N9" s="33"/>
      <c r="O9" s="108"/>
    </row>
    <row r="10" spans="1:15" s="11" customFormat="1" ht="18.75" customHeight="1">
      <c r="A10" s="55"/>
      <c r="B10" s="35"/>
      <c r="C10" s="526"/>
      <c r="D10" s="702"/>
      <c r="E10" s="526"/>
      <c r="F10" s="702"/>
      <c r="G10" s="526"/>
      <c r="H10" s="702"/>
      <c r="I10" s="35"/>
      <c r="J10" s="705"/>
      <c r="K10" s="35"/>
      <c r="L10" s="35"/>
      <c r="M10" s="35"/>
      <c r="N10" s="35"/>
      <c r="O10" s="29"/>
    </row>
    <row r="11" spans="1:15" s="83" customFormat="1" ht="16.5" customHeight="1">
      <c r="A11" s="291" t="s">
        <v>544</v>
      </c>
      <c r="B11" s="361">
        <v>42.8</v>
      </c>
      <c r="C11" s="361">
        <v>7.2</v>
      </c>
      <c r="D11" s="361">
        <v>3.7</v>
      </c>
      <c r="E11" s="361">
        <v>12</v>
      </c>
      <c r="F11" s="361">
        <v>4.4</v>
      </c>
      <c r="G11" s="361">
        <v>2.7</v>
      </c>
      <c r="H11" s="361">
        <v>12.8</v>
      </c>
      <c r="I11" s="361">
        <v>68.4</v>
      </c>
      <c r="J11" s="361">
        <v>27.3</v>
      </c>
      <c r="K11" s="361">
        <v>33.4</v>
      </c>
      <c r="L11" s="361">
        <v>7.7</v>
      </c>
      <c r="M11" s="361">
        <v>131.2</v>
      </c>
      <c r="N11" s="361">
        <v>30.3</v>
      </c>
      <c r="O11" s="101" t="s">
        <v>19</v>
      </c>
    </row>
    <row r="12" spans="1:15" s="349" customFormat="1" ht="16.5" customHeight="1">
      <c r="A12" s="346" t="s">
        <v>299</v>
      </c>
      <c r="B12" s="347">
        <v>90.637</v>
      </c>
      <c r="C12" s="347">
        <v>86.529</v>
      </c>
      <c r="D12" s="347">
        <v>84.836</v>
      </c>
      <c r="E12" s="347">
        <v>97.289</v>
      </c>
      <c r="F12" s="347">
        <v>89.107</v>
      </c>
      <c r="G12" s="347">
        <v>92.589</v>
      </c>
      <c r="H12" s="347">
        <v>86.691</v>
      </c>
      <c r="I12" s="347">
        <v>94.78</v>
      </c>
      <c r="J12" s="347">
        <v>98.752</v>
      </c>
      <c r="K12" s="347">
        <v>91.859</v>
      </c>
      <c r="L12" s="347">
        <v>94.462</v>
      </c>
      <c r="M12" s="347">
        <v>89.582</v>
      </c>
      <c r="N12" s="347">
        <v>96.714</v>
      </c>
      <c r="O12" s="348" t="s">
        <v>299</v>
      </c>
    </row>
    <row r="13" spans="1:15" s="351" customFormat="1" ht="16.5" customHeight="1">
      <c r="A13" s="346" t="s">
        <v>300</v>
      </c>
      <c r="B13" s="347">
        <v>94.487</v>
      </c>
      <c r="C13" s="347">
        <v>91.267</v>
      </c>
      <c r="D13" s="347">
        <v>90.325</v>
      </c>
      <c r="E13" s="347">
        <v>100.243</v>
      </c>
      <c r="F13" s="347">
        <v>95.658</v>
      </c>
      <c r="G13" s="347">
        <v>96.775</v>
      </c>
      <c r="H13" s="347">
        <v>89.226</v>
      </c>
      <c r="I13" s="347">
        <v>96.083</v>
      </c>
      <c r="J13" s="347">
        <v>98.277</v>
      </c>
      <c r="K13" s="347">
        <v>94.201</v>
      </c>
      <c r="L13" s="347">
        <v>96.606</v>
      </c>
      <c r="M13" s="347">
        <v>98.831</v>
      </c>
      <c r="N13" s="347">
        <v>97.592</v>
      </c>
      <c r="O13" s="350" t="s">
        <v>300</v>
      </c>
    </row>
    <row r="14" spans="1:15" s="351" customFormat="1" ht="16.5" customHeight="1">
      <c r="A14" s="346" t="s">
        <v>301</v>
      </c>
      <c r="B14" s="347">
        <v>99.102</v>
      </c>
      <c r="C14" s="347">
        <v>98.372</v>
      </c>
      <c r="D14" s="347">
        <v>98.192</v>
      </c>
      <c r="E14" s="347">
        <v>102.945</v>
      </c>
      <c r="F14" s="347">
        <v>98.517</v>
      </c>
      <c r="G14" s="347">
        <v>98.716</v>
      </c>
      <c r="H14" s="347">
        <v>93.789</v>
      </c>
      <c r="I14" s="347">
        <v>98.252</v>
      </c>
      <c r="J14" s="347">
        <v>99.356</v>
      </c>
      <c r="K14" s="347">
        <v>97.773</v>
      </c>
      <c r="L14" s="347">
        <v>96.998</v>
      </c>
      <c r="M14" s="347">
        <v>94.682</v>
      </c>
      <c r="N14" s="347">
        <v>98.361</v>
      </c>
      <c r="O14" s="350" t="s">
        <v>301</v>
      </c>
    </row>
    <row r="15" spans="1:15" s="351" customFormat="1" ht="16.5" customHeight="1">
      <c r="A15" s="346" t="s">
        <v>316</v>
      </c>
      <c r="B15" s="347">
        <v>100</v>
      </c>
      <c r="C15" s="347">
        <v>100</v>
      </c>
      <c r="D15" s="347">
        <v>100</v>
      </c>
      <c r="E15" s="347">
        <v>100</v>
      </c>
      <c r="F15" s="347">
        <v>100</v>
      </c>
      <c r="G15" s="347">
        <v>100</v>
      </c>
      <c r="H15" s="347">
        <v>100</v>
      </c>
      <c r="I15" s="347">
        <v>100</v>
      </c>
      <c r="J15" s="347">
        <v>100</v>
      </c>
      <c r="K15" s="347">
        <v>100</v>
      </c>
      <c r="L15" s="347">
        <v>100</v>
      </c>
      <c r="M15" s="347">
        <v>100</v>
      </c>
      <c r="N15" s="347">
        <v>100</v>
      </c>
      <c r="O15" s="350" t="s">
        <v>316</v>
      </c>
    </row>
    <row r="16" spans="1:15" s="356" customFormat="1" ht="16.5" customHeight="1">
      <c r="A16" s="352" t="s">
        <v>379</v>
      </c>
      <c r="B16" s="354">
        <v>103.7</v>
      </c>
      <c r="C16" s="354">
        <v>105.1</v>
      </c>
      <c r="D16" s="354">
        <v>106.4</v>
      </c>
      <c r="E16" s="354">
        <v>98.8</v>
      </c>
      <c r="F16" s="354">
        <v>110.4</v>
      </c>
      <c r="G16" s="354">
        <v>101.7</v>
      </c>
      <c r="H16" s="354">
        <v>105</v>
      </c>
      <c r="I16" s="354">
        <v>101.2</v>
      </c>
      <c r="J16" s="354">
        <v>100.6</v>
      </c>
      <c r="K16" s="354">
        <v>101.7</v>
      </c>
      <c r="L16" s="354">
        <v>101.4</v>
      </c>
      <c r="M16" s="354">
        <v>106.6</v>
      </c>
      <c r="N16" s="354">
        <v>100.7</v>
      </c>
      <c r="O16" s="355" t="s">
        <v>379</v>
      </c>
    </row>
    <row r="17" spans="1:15" s="357" customFormat="1" ht="16.5" customHeight="1">
      <c r="A17" s="346" t="s">
        <v>304</v>
      </c>
      <c r="B17" s="347">
        <v>101</v>
      </c>
      <c r="C17" s="347">
        <v>102.4</v>
      </c>
      <c r="D17" s="347">
        <v>101.2</v>
      </c>
      <c r="E17" s="347">
        <v>99.1</v>
      </c>
      <c r="F17" s="347">
        <v>104.7</v>
      </c>
      <c r="G17" s="347">
        <v>100.3</v>
      </c>
      <c r="H17" s="347">
        <v>100.9</v>
      </c>
      <c r="I17" s="347">
        <v>100.7</v>
      </c>
      <c r="J17" s="347">
        <v>100.4</v>
      </c>
      <c r="K17" s="347">
        <v>101</v>
      </c>
      <c r="L17" s="347">
        <v>100.5</v>
      </c>
      <c r="M17" s="347">
        <v>103.9</v>
      </c>
      <c r="N17" s="347">
        <v>100.6</v>
      </c>
      <c r="O17" s="350" t="s">
        <v>0</v>
      </c>
    </row>
    <row r="18" spans="1:15" s="357" customFormat="1" ht="16.5" customHeight="1">
      <c r="A18" s="346" t="s">
        <v>305</v>
      </c>
      <c r="B18" s="347">
        <v>102.3</v>
      </c>
      <c r="C18" s="347">
        <v>102.4</v>
      </c>
      <c r="D18" s="347">
        <v>106.7</v>
      </c>
      <c r="E18" s="347">
        <v>99.2</v>
      </c>
      <c r="F18" s="347">
        <v>108.6</v>
      </c>
      <c r="G18" s="347">
        <v>100.3</v>
      </c>
      <c r="H18" s="347">
        <v>102.2</v>
      </c>
      <c r="I18" s="347">
        <v>101.1</v>
      </c>
      <c r="J18" s="347">
        <v>101.3</v>
      </c>
      <c r="K18" s="347">
        <v>101</v>
      </c>
      <c r="L18" s="347">
        <v>100.5</v>
      </c>
      <c r="M18" s="347">
        <v>104.9</v>
      </c>
      <c r="N18" s="347">
        <v>100.4</v>
      </c>
      <c r="O18" s="350" t="s">
        <v>1</v>
      </c>
    </row>
    <row r="19" spans="1:15" s="357" customFormat="1" ht="16.5" customHeight="1">
      <c r="A19" s="346" t="s">
        <v>306</v>
      </c>
      <c r="B19" s="347">
        <v>103</v>
      </c>
      <c r="C19" s="347">
        <v>103.6</v>
      </c>
      <c r="D19" s="347">
        <v>106.7</v>
      </c>
      <c r="E19" s="347">
        <v>99.1</v>
      </c>
      <c r="F19" s="347">
        <v>109.7</v>
      </c>
      <c r="G19" s="347">
        <v>100.3</v>
      </c>
      <c r="H19" s="347">
        <v>103.5</v>
      </c>
      <c r="I19" s="347">
        <v>100.5</v>
      </c>
      <c r="J19" s="347">
        <v>99.8</v>
      </c>
      <c r="K19" s="347">
        <v>101</v>
      </c>
      <c r="L19" s="347">
        <v>100.6</v>
      </c>
      <c r="M19" s="347">
        <v>106.7</v>
      </c>
      <c r="N19" s="347">
        <v>100.5</v>
      </c>
      <c r="O19" s="350" t="s">
        <v>2</v>
      </c>
    </row>
    <row r="20" spans="1:15" s="357" customFormat="1" ht="16.5" customHeight="1">
      <c r="A20" s="346" t="s">
        <v>307</v>
      </c>
      <c r="B20" s="347">
        <v>103.3</v>
      </c>
      <c r="C20" s="347">
        <v>103.7</v>
      </c>
      <c r="D20" s="347">
        <v>106.7</v>
      </c>
      <c r="E20" s="347">
        <v>98.7</v>
      </c>
      <c r="F20" s="347">
        <v>110</v>
      </c>
      <c r="G20" s="347">
        <v>100.3</v>
      </c>
      <c r="H20" s="347">
        <v>104.6</v>
      </c>
      <c r="I20" s="347">
        <v>101.1</v>
      </c>
      <c r="J20" s="347">
        <v>100.4</v>
      </c>
      <c r="K20" s="347">
        <v>101.6</v>
      </c>
      <c r="L20" s="347">
        <v>101.1</v>
      </c>
      <c r="M20" s="347">
        <v>106.4</v>
      </c>
      <c r="N20" s="347">
        <v>100.5</v>
      </c>
      <c r="O20" s="350" t="s">
        <v>3</v>
      </c>
    </row>
    <row r="21" spans="1:15" s="357" customFormat="1" ht="16.5" customHeight="1">
      <c r="A21" s="346" t="s">
        <v>308</v>
      </c>
      <c r="B21" s="347">
        <v>103.6</v>
      </c>
      <c r="C21" s="347">
        <v>103.7</v>
      </c>
      <c r="D21" s="347">
        <v>106.7</v>
      </c>
      <c r="E21" s="347">
        <v>98.9</v>
      </c>
      <c r="F21" s="347">
        <v>110.7</v>
      </c>
      <c r="G21" s="347">
        <v>100.3</v>
      </c>
      <c r="H21" s="347">
        <v>105.2</v>
      </c>
      <c r="I21" s="347">
        <v>100.7</v>
      </c>
      <c r="J21" s="347">
        <v>99.6</v>
      </c>
      <c r="K21" s="347">
        <v>101.5</v>
      </c>
      <c r="L21" s="347">
        <v>100.9</v>
      </c>
      <c r="M21" s="347">
        <v>106.6</v>
      </c>
      <c r="N21" s="347">
        <v>100.9</v>
      </c>
      <c r="O21" s="350" t="s">
        <v>4</v>
      </c>
    </row>
    <row r="22" spans="1:15" s="357" customFormat="1" ht="16.5" customHeight="1">
      <c r="A22" s="346" t="s">
        <v>309</v>
      </c>
      <c r="B22" s="347">
        <v>103.9</v>
      </c>
      <c r="C22" s="347">
        <v>104.9</v>
      </c>
      <c r="D22" s="347">
        <v>106.9</v>
      </c>
      <c r="E22" s="347">
        <v>98.7</v>
      </c>
      <c r="F22" s="347">
        <v>111</v>
      </c>
      <c r="G22" s="347">
        <v>100.3</v>
      </c>
      <c r="H22" s="347">
        <v>105.6</v>
      </c>
      <c r="I22" s="347">
        <v>101.2</v>
      </c>
      <c r="J22" s="347">
        <v>100.6</v>
      </c>
      <c r="K22" s="347">
        <v>101.6</v>
      </c>
      <c r="L22" s="347">
        <v>101.1</v>
      </c>
      <c r="M22" s="347">
        <v>106.4</v>
      </c>
      <c r="N22" s="347">
        <v>100.7</v>
      </c>
      <c r="O22" s="350" t="s">
        <v>5</v>
      </c>
    </row>
    <row r="23" spans="1:15" s="357" customFormat="1" ht="16.5" customHeight="1">
      <c r="A23" s="346" t="s">
        <v>310</v>
      </c>
      <c r="B23" s="347">
        <v>104</v>
      </c>
      <c r="C23" s="347">
        <v>106</v>
      </c>
      <c r="D23" s="347">
        <v>106.9</v>
      </c>
      <c r="E23" s="347">
        <v>98.4</v>
      </c>
      <c r="F23" s="347">
        <v>111.9</v>
      </c>
      <c r="G23" s="347">
        <v>103.1</v>
      </c>
      <c r="H23" s="347">
        <v>104.8</v>
      </c>
      <c r="I23" s="347">
        <v>101.3</v>
      </c>
      <c r="J23" s="347">
        <v>100.8</v>
      </c>
      <c r="K23" s="347">
        <v>101.6</v>
      </c>
      <c r="L23" s="347">
        <v>101.7</v>
      </c>
      <c r="M23" s="347">
        <v>107.4</v>
      </c>
      <c r="N23" s="347">
        <v>100.6</v>
      </c>
      <c r="O23" s="350" t="s">
        <v>6</v>
      </c>
    </row>
    <row r="24" spans="1:15" s="357" customFormat="1" ht="16.5" customHeight="1">
      <c r="A24" s="346" t="s">
        <v>311</v>
      </c>
      <c r="B24" s="347">
        <v>104.3</v>
      </c>
      <c r="C24" s="347">
        <v>106</v>
      </c>
      <c r="D24" s="347">
        <v>106.9</v>
      </c>
      <c r="E24" s="347">
        <v>98.3</v>
      </c>
      <c r="F24" s="347">
        <v>111.4</v>
      </c>
      <c r="G24" s="347">
        <v>103.1</v>
      </c>
      <c r="H24" s="347">
        <v>105.9</v>
      </c>
      <c r="I24" s="347">
        <v>101.5</v>
      </c>
      <c r="J24" s="347">
        <v>101.4</v>
      </c>
      <c r="K24" s="347">
        <v>101.6</v>
      </c>
      <c r="L24" s="347">
        <v>101.7</v>
      </c>
      <c r="M24" s="347">
        <v>107.9</v>
      </c>
      <c r="N24" s="347">
        <v>100.7</v>
      </c>
      <c r="O24" s="350" t="s">
        <v>7</v>
      </c>
    </row>
    <row r="25" spans="1:15" s="357" customFormat="1" ht="16.5" customHeight="1">
      <c r="A25" s="346" t="s">
        <v>312</v>
      </c>
      <c r="B25" s="347">
        <v>104.7</v>
      </c>
      <c r="C25" s="347">
        <v>107</v>
      </c>
      <c r="D25" s="347">
        <v>106.9</v>
      </c>
      <c r="E25" s="347">
        <v>98.4</v>
      </c>
      <c r="F25" s="347">
        <v>111.6</v>
      </c>
      <c r="G25" s="347">
        <v>103.1</v>
      </c>
      <c r="H25" s="347">
        <v>106.5</v>
      </c>
      <c r="I25" s="347">
        <v>101.7</v>
      </c>
      <c r="J25" s="347">
        <v>101</v>
      </c>
      <c r="K25" s="347">
        <v>102.2</v>
      </c>
      <c r="L25" s="347">
        <v>101.8</v>
      </c>
      <c r="M25" s="347">
        <v>107.1</v>
      </c>
      <c r="N25" s="347">
        <v>100.7</v>
      </c>
      <c r="O25" s="350" t="s">
        <v>8</v>
      </c>
    </row>
    <row r="26" spans="1:15" s="357" customFormat="1" ht="16.5" customHeight="1">
      <c r="A26" s="346" t="s">
        <v>313</v>
      </c>
      <c r="B26" s="347">
        <v>104.7</v>
      </c>
      <c r="C26" s="347">
        <v>107</v>
      </c>
      <c r="D26" s="347">
        <v>106.9</v>
      </c>
      <c r="E26" s="347">
        <v>98.5</v>
      </c>
      <c r="F26" s="347">
        <v>111.4</v>
      </c>
      <c r="G26" s="347">
        <v>103.1</v>
      </c>
      <c r="H26" s="347">
        <v>106.7</v>
      </c>
      <c r="I26" s="347">
        <v>101.7</v>
      </c>
      <c r="J26" s="347">
        <v>101.1</v>
      </c>
      <c r="K26" s="347">
        <v>102.2</v>
      </c>
      <c r="L26" s="347">
        <v>101.8</v>
      </c>
      <c r="M26" s="347">
        <v>107.8</v>
      </c>
      <c r="N26" s="347">
        <v>101.1</v>
      </c>
      <c r="O26" s="350" t="s">
        <v>9</v>
      </c>
    </row>
    <row r="27" spans="1:15" s="357" customFormat="1" ht="16.5" customHeight="1">
      <c r="A27" s="346" t="s">
        <v>314</v>
      </c>
      <c r="B27" s="347">
        <v>104.8</v>
      </c>
      <c r="C27" s="347">
        <v>107</v>
      </c>
      <c r="D27" s="347">
        <v>107.1</v>
      </c>
      <c r="E27" s="347">
        <v>98.7</v>
      </c>
      <c r="F27" s="347">
        <v>111.8</v>
      </c>
      <c r="G27" s="347">
        <v>103.1</v>
      </c>
      <c r="H27" s="347">
        <v>106.6</v>
      </c>
      <c r="I27" s="347">
        <v>101.7</v>
      </c>
      <c r="J27" s="347">
        <v>100.3</v>
      </c>
      <c r="K27" s="347">
        <v>102.6</v>
      </c>
      <c r="L27" s="347">
        <v>102.3</v>
      </c>
      <c r="M27" s="347">
        <v>107.4</v>
      </c>
      <c r="N27" s="347">
        <v>100.7</v>
      </c>
      <c r="O27" s="350" t="s">
        <v>10</v>
      </c>
    </row>
    <row r="28" spans="1:17" s="357" customFormat="1" ht="16.5" customHeight="1">
      <c r="A28" s="358" t="s">
        <v>315</v>
      </c>
      <c r="B28" s="359">
        <v>105.1</v>
      </c>
      <c r="C28" s="359">
        <v>107</v>
      </c>
      <c r="D28" s="359">
        <v>107.1</v>
      </c>
      <c r="E28" s="359">
        <v>99.3</v>
      </c>
      <c r="F28" s="359">
        <v>111.6</v>
      </c>
      <c r="G28" s="359">
        <v>103.1</v>
      </c>
      <c r="H28" s="359">
        <v>107.1</v>
      </c>
      <c r="I28" s="359">
        <v>101.6</v>
      </c>
      <c r="J28" s="359">
        <v>100.2</v>
      </c>
      <c r="K28" s="359">
        <v>102.6</v>
      </c>
      <c r="L28" s="359">
        <v>102.3</v>
      </c>
      <c r="M28" s="359">
        <v>107</v>
      </c>
      <c r="N28" s="359">
        <v>100.7</v>
      </c>
      <c r="O28" s="360" t="s">
        <v>11</v>
      </c>
      <c r="P28" s="362"/>
      <c r="Q28" s="362"/>
    </row>
    <row r="29" spans="1:17" s="363" customFormat="1" ht="15.75" customHeight="1">
      <c r="A29" s="363" t="s">
        <v>369</v>
      </c>
      <c r="K29" s="364" t="s">
        <v>462</v>
      </c>
      <c r="M29" s="364"/>
      <c r="O29" s="365"/>
      <c r="P29" s="366"/>
      <c r="Q29" s="364"/>
    </row>
    <row r="30" spans="1:13" s="344" customFormat="1" ht="15.75" customHeight="1">
      <c r="A30" s="344" t="s">
        <v>568</v>
      </c>
      <c r="B30" s="345"/>
      <c r="K30" s="367" t="s">
        <v>367</v>
      </c>
      <c r="M30" s="367"/>
    </row>
    <row r="31" spans="1:19" s="363" customFormat="1" ht="15.75" customHeight="1">
      <c r="A31" s="367" t="s">
        <v>569</v>
      </c>
      <c r="B31" s="367"/>
      <c r="C31" s="367"/>
      <c r="D31" s="367"/>
      <c r="E31" s="367"/>
      <c r="F31" s="367"/>
      <c r="H31" s="367"/>
      <c r="I31" s="367"/>
      <c r="J31" s="367"/>
      <c r="K31" s="367"/>
      <c r="M31" s="367"/>
      <c r="N31" s="367"/>
      <c r="O31" s="367"/>
      <c r="P31" s="367"/>
      <c r="Q31" s="367"/>
      <c r="R31" s="367"/>
      <c r="S31" s="367"/>
    </row>
  </sheetData>
  <sheetProtection/>
  <mergeCells count="18">
    <mergeCell ref="H5:H6"/>
    <mergeCell ref="A1:O1"/>
    <mergeCell ref="M2:N2"/>
    <mergeCell ref="B3:H3"/>
    <mergeCell ref="I3:L3"/>
    <mergeCell ref="M3:N3"/>
    <mergeCell ref="B4:H4"/>
    <mergeCell ref="M4:N4"/>
    <mergeCell ref="K6:K7"/>
    <mergeCell ref="L6:L7"/>
    <mergeCell ref="N6:N7"/>
    <mergeCell ref="H7:H10"/>
    <mergeCell ref="J7:J10"/>
    <mergeCell ref="C5:C10"/>
    <mergeCell ref="D5:D10"/>
    <mergeCell ref="E5:E10"/>
    <mergeCell ref="F5:F10"/>
    <mergeCell ref="G5:G10"/>
  </mergeCells>
  <printOptions horizontalCentered="1" verticalCentered="1"/>
  <pageMargins left="0.25" right="0.2" top="0.3937007874015748" bottom="0.3937007874015748" header="0.5118110236220472" footer="0.5118110236220472"/>
  <pageSetup horizontalDpi="360" verticalDpi="36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S30"/>
  <sheetViews>
    <sheetView zoomScalePageLayoutView="0" workbookViewId="0" topLeftCell="A1">
      <selection activeCell="B17" sqref="B17"/>
    </sheetView>
  </sheetViews>
  <sheetFormatPr defaultColWidth="8.88671875" defaultRowHeight="13.5"/>
  <cols>
    <col min="1" max="1" width="8.88671875" style="20" customWidth="1"/>
    <col min="2" max="2" width="12.4453125" style="20" customWidth="1"/>
    <col min="3" max="3" width="9.99609375" style="112" customWidth="1"/>
    <col min="4" max="6" width="9.99609375" style="20" customWidth="1"/>
    <col min="7" max="7" width="12.4453125" style="20" customWidth="1"/>
    <col min="8" max="8" width="9.99609375" style="20" customWidth="1"/>
    <col min="9" max="9" width="11.88671875" style="20" customWidth="1"/>
    <col min="10" max="10" width="11.99609375" style="20" customWidth="1"/>
    <col min="11" max="11" width="12.5546875" style="20" customWidth="1"/>
    <col min="12" max="14" width="9.99609375" style="20" customWidth="1"/>
    <col min="15" max="15" width="15.88671875" style="20" customWidth="1"/>
    <col min="16" max="16384" width="8.88671875" style="20" customWidth="1"/>
  </cols>
  <sheetData>
    <row r="1" spans="1:16" ht="23.25">
      <c r="A1" s="707" t="s">
        <v>252</v>
      </c>
      <c r="B1" s="707"/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  <c r="P1" s="104"/>
    </row>
    <row r="2" s="338" customFormat="1" ht="18" customHeight="1">
      <c r="O2" s="430" t="s">
        <v>650</v>
      </c>
    </row>
    <row r="3" spans="1:15" s="11" customFormat="1" ht="44.25" customHeight="1">
      <c r="A3" s="105" t="s">
        <v>109</v>
      </c>
      <c r="B3" s="674" t="s">
        <v>259</v>
      </c>
      <c r="C3" s="719"/>
      <c r="D3" s="720" t="s">
        <v>137</v>
      </c>
      <c r="E3" s="721"/>
      <c r="F3" s="721"/>
      <c r="G3" s="722"/>
      <c r="H3" s="709" t="s">
        <v>481</v>
      </c>
      <c r="I3" s="710"/>
      <c r="J3" s="710"/>
      <c r="K3" s="710"/>
      <c r="L3" s="710"/>
      <c r="M3" s="710"/>
      <c r="N3" s="710"/>
      <c r="O3" s="37" t="s">
        <v>19</v>
      </c>
    </row>
    <row r="4" spans="1:15" s="11" customFormat="1" ht="18" customHeight="1">
      <c r="A4" s="59" t="s">
        <v>158</v>
      </c>
      <c r="B4" s="113" t="s">
        <v>482</v>
      </c>
      <c r="C4" s="107" t="s">
        <v>483</v>
      </c>
      <c r="D4" s="33"/>
      <c r="E4" s="32" t="s">
        <v>31</v>
      </c>
      <c r="F4" s="706" t="s">
        <v>484</v>
      </c>
      <c r="G4" s="32" t="s">
        <v>485</v>
      </c>
      <c r="H4" s="33"/>
      <c r="I4" s="706" t="s">
        <v>486</v>
      </c>
      <c r="J4" s="706" t="s">
        <v>487</v>
      </c>
      <c r="K4" s="706" t="s">
        <v>488</v>
      </c>
      <c r="L4" s="706" t="s">
        <v>489</v>
      </c>
      <c r="M4" s="706" t="s">
        <v>490</v>
      </c>
      <c r="N4" s="706" t="s">
        <v>491</v>
      </c>
      <c r="O4" s="26" t="s">
        <v>72</v>
      </c>
    </row>
    <row r="5" spans="1:15" s="11" customFormat="1" ht="18" customHeight="1">
      <c r="A5" s="9"/>
      <c r="B5" s="716" t="s">
        <v>492</v>
      </c>
      <c r="C5" s="701" t="s">
        <v>493</v>
      </c>
      <c r="D5" s="33"/>
      <c r="E5" s="33" t="s">
        <v>138</v>
      </c>
      <c r="F5" s="524"/>
      <c r="G5" s="524" t="s">
        <v>494</v>
      </c>
      <c r="H5" s="33"/>
      <c r="I5" s="524"/>
      <c r="J5" s="524"/>
      <c r="K5" s="524"/>
      <c r="L5" s="525"/>
      <c r="M5" s="525"/>
      <c r="N5" s="525"/>
      <c r="O5" s="26"/>
    </row>
    <row r="6" spans="1:15" s="11" customFormat="1" ht="18" customHeight="1">
      <c r="A6" s="59" t="s">
        <v>74</v>
      </c>
      <c r="B6" s="717"/>
      <c r="C6" s="718"/>
      <c r="D6" s="33"/>
      <c r="E6" s="33" t="s">
        <v>121</v>
      </c>
      <c r="F6" s="524"/>
      <c r="G6" s="525"/>
      <c r="H6" s="33"/>
      <c r="I6" s="524"/>
      <c r="J6" s="524"/>
      <c r="K6" s="524"/>
      <c r="L6" s="525"/>
      <c r="M6" s="525"/>
      <c r="N6" s="525"/>
      <c r="O6" s="26" t="s">
        <v>73</v>
      </c>
    </row>
    <row r="7" spans="1:15" s="11" customFormat="1" ht="18" customHeight="1">
      <c r="A7" s="9"/>
      <c r="B7" s="717"/>
      <c r="C7" s="33"/>
      <c r="D7" s="33"/>
      <c r="E7" s="33"/>
      <c r="F7" s="524"/>
      <c r="G7" s="34"/>
      <c r="H7" s="33"/>
      <c r="I7" s="524"/>
      <c r="J7" s="524"/>
      <c r="K7" s="524"/>
      <c r="L7" s="525"/>
      <c r="M7" s="525"/>
      <c r="N7" s="34"/>
      <c r="O7" s="26"/>
    </row>
    <row r="8" spans="1:15" s="11" customFormat="1" ht="18" customHeight="1">
      <c r="A8" s="9"/>
      <c r="B8" s="9"/>
      <c r="C8" s="33"/>
      <c r="D8" s="33"/>
      <c r="E8" s="106"/>
      <c r="F8" s="106"/>
      <c r="G8" s="33"/>
      <c r="H8" s="33"/>
      <c r="I8" s="524"/>
      <c r="J8" s="524"/>
      <c r="K8" s="524"/>
      <c r="L8" s="525"/>
      <c r="M8" s="525"/>
      <c r="N8" s="33"/>
      <c r="O8" s="108"/>
    </row>
    <row r="9" spans="1:15" s="11" customFormat="1" ht="22.5" customHeight="1">
      <c r="A9" s="55"/>
      <c r="B9" s="55"/>
      <c r="C9" s="35"/>
      <c r="D9" s="35"/>
      <c r="E9" s="35"/>
      <c r="F9" s="35"/>
      <c r="G9" s="35"/>
      <c r="H9" s="35"/>
      <c r="I9" s="702"/>
      <c r="J9" s="35"/>
      <c r="K9" s="702"/>
      <c r="L9" s="35"/>
      <c r="M9" s="35"/>
      <c r="N9" s="35"/>
      <c r="O9" s="29"/>
    </row>
    <row r="10" spans="1:15" ht="15.75" customHeight="1">
      <c r="A10" s="292" t="s">
        <v>544</v>
      </c>
      <c r="B10" s="339">
        <v>70.2</v>
      </c>
      <c r="C10" s="337">
        <v>30.7</v>
      </c>
      <c r="D10" s="337">
        <v>61.9</v>
      </c>
      <c r="E10" s="337">
        <v>0.1</v>
      </c>
      <c r="F10" s="337">
        <v>0.7</v>
      </c>
      <c r="G10" s="337">
        <v>61.1</v>
      </c>
      <c r="H10" s="337">
        <v>53.6</v>
      </c>
      <c r="I10" s="337">
        <v>12.7</v>
      </c>
      <c r="J10" s="337">
        <v>0.8</v>
      </c>
      <c r="K10" s="337">
        <v>7.2</v>
      </c>
      <c r="L10" s="337">
        <v>15.5</v>
      </c>
      <c r="M10" s="337">
        <v>11.3</v>
      </c>
      <c r="N10" s="337">
        <v>6.1</v>
      </c>
      <c r="O10" s="109" t="s">
        <v>19</v>
      </c>
    </row>
    <row r="11" spans="1:15" s="83" customFormat="1" ht="15.75" customHeight="1">
      <c r="A11" s="368" t="s">
        <v>299</v>
      </c>
      <c r="B11" s="347">
        <v>87.599</v>
      </c>
      <c r="C11" s="347">
        <v>89.223</v>
      </c>
      <c r="D11" s="347">
        <v>102.669</v>
      </c>
      <c r="E11" s="347">
        <v>100</v>
      </c>
      <c r="F11" s="347">
        <v>112.192</v>
      </c>
      <c r="G11" s="347">
        <v>102.259</v>
      </c>
      <c r="H11" s="347">
        <v>95.333</v>
      </c>
      <c r="I11" s="347">
        <v>126.527</v>
      </c>
      <c r="J11" s="347">
        <v>82.146</v>
      </c>
      <c r="K11" s="347">
        <v>87.7</v>
      </c>
      <c r="L11" s="347">
        <v>95.799</v>
      </c>
      <c r="M11" s="347">
        <v>88.679</v>
      </c>
      <c r="N11" s="347">
        <v>92.464</v>
      </c>
      <c r="O11" s="369" t="s">
        <v>299</v>
      </c>
    </row>
    <row r="12" spans="1:15" s="371" customFormat="1" ht="15.75" customHeight="1">
      <c r="A12" s="368" t="s">
        <v>300</v>
      </c>
      <c r="B12" s="347">
        <v>100.169</v>
      </c>
      <c r="C12" s="347">
        <v>97.004</v>
      </c>
      <c r="D12" s="347">
        <v>101.13</v>
      </c>
      <c r="E12" s="347">
        <v>100</v>
      </c>
      <c r="F12" s="347">
        <v>104.948</v>
      </c>
      <c r="G12" s="347">
        <v>100.966</v>
      </c>
      <c r="H12" s="347">
        <v>96.523</v>
      </c>
      <c r="I12" s="347">
        <v>115.267</v>
      </c>
      <c r="J12" s="347">
        <v>85.611</v>
      </c>
      <c r="K12" s="347">
        <v>89.612</v>
      </c>
      <c r="L12" s="347">
        <v>96.225</v>
      </c>
      <c r="M12" s="347">
        <v>92.411</v>
      </c>
      <c r="N12" s="347">
        <v>99.256</v>
      </c>
      <c r="O12" s="370" t="s">
        <v>300</v>
      </c>
    </row>
    <row r="13" spans="1:15" s="371" customFormat="1" ht="15.75" customHeight="1">
      <c r="A13" s="368" t="s">
        <v>301</v>
      </c>
      <c r="B13" s="347">
        <v>92.182</v>
      </c>
      <c r="C13" s="347">
        <v>97.383</v>
      </c>
      <c r="D13" s="347">
        <v>100.978</v>
      </c>
      <c r="E13" s="347">
        <v>100</v>
      </c>
      <c r="F13" s="347">
        <v>101.757</v>
      </c>
      <c r="G13" s="347">
        <v>100.949</v>
      </c>
      <c r="H13" s="347">
        <v>98.978</v>
      </c>
      <c r="I13" s="347">
        <v>117.812</v>
      </c>
      <c r="J13" s="347">
        <v>94.956</v>
      </c>
      <c r="K13" s="347">
        <v>95.606</v>
      </c>
      <c r="L13" s="347">
        <v>97.759</v>
      </c>
      <c r="M13" s="347">
        <v>97.268</v>
      </c>
      <c r="N13" s="347">
        <v>96.002</v>
      </c>
      <c r="O13" s="370" t="s">
        <v>301</v>
      </c>
    </row>
    <row r="14" spans="1:15" s="371" customFormat="1" ht="15.75" customHeight="1">
      <c r="A14" s="368" t="s">
        <v>316</v>
      </c>
      <c r="B14" s="347">
        <v>100</v>
      </c>
      <c r="C14" s="347">
        <v>100</v>
      </c>
      <c r="D14" s="347">
        <v>100.1</v>
      </c>
      <c r="E14" s="347">
        <v>100</v>
      </c>
      <c r="F14" s="347">
        <v>100</v>
      </c>
      <c r="G14" s="347">
        <v>100</v>
      </c>
      <c r="H14" s="347">
        <v>100</v>
      </c>
      <c r="I14" s="347">
        <v>100</v>
      </c>
      <c r="J14" s="347">
        <v>100</v>
      </c>
      <c r="K14" s="347">
        <v>100</v>
      </c>
      <c r="L14" s="347">
        <v>100</v>
      </c>
      <c r="M14" s="347">
        <v>100</v>
      </c>
      <c r="N14" s="347">
        <v>100</v>
      </c>
      <c r="O14" s="370" t="s">
        <v>316</v>
      </c>
    </row>
    <row r="15" spans="1:15" s="376" customFormat="1" ht="15.75" customHeight="1">
      <c r="A15" s="372" t="s">
        <v>379</v>
      </c>
      <c r="B15" s="373">
        <v>110.8</v>
      </c>
      <c r="C15" s="374">
        <v>102.9</v>
      </c>
      <c r="D15" s="374">
        <v>98.4</v>
      </c>
      <c r="E15" s="374">
        <v>101.8</v>
      </c>
      <c r="F15" s="374">
        <v>96.3</v>
      </c>
      <c r="G15" s="374">
        <v>98.4</v>
      </c>
      <c r="H15" s="374">
        <v>100</v>
      </c>
      <c r="I15" s="374">
        <v>90.6</v>
      </c>
      <c r="J15" s="374">
        <v>99.4</v>
      </c>
      <c r="K15" s="374">
        <v>101.6</v>
      </c>
      <c r="L15" s="374">
        <v>101.1</v>
      </c>
      <c r="M15" s="374">
        <v>104.8</v>
      </c>
      <c r="N15" s="374">
        <v>105.7</v>
      </c>
      <c r="O15" s="375" t="s">
        <v>379</v>
      </c>
    </row>
    <row r="16" spans="1:15" s="371" customFormat="1" ht="15.75" customHeight="1">
      <c r="A16" s="368" t="s">
        <v>144</v>
      </c>
      <c r="B16" s="347">
        <v>106.6</v>
      </c>
      <c r="C16" s="347">
        <v>101.1</v>
      </c>
      <c r="D16" s="347">
        <v>99.4</v>
      </c>
      <c r="E16" s="347">
        <v>100</v>
      </c>
      <c r="F16" s="347">
        <v>100</v>
      </c>
      <c r="G16" s="347">
        <v>99.3</v>
      </c>
      <c r="H16" s="347">
        <v>100.5</v>
      </c>
      <c r="I16" s="347">
        <v>97.3</v>
      </c>
      <c r="J16" s="347">
        <v>98.3</v>
      </c>
      <c r="K16" s="347">
        <v>100.8</v>
      </c>
      <c r="L16" s="347">
        <v>101.1</v>
      </c>
      <c r="M16" s="347">
        <v>101.5</v>
      </c>
      <c r="N16" s="347">
        <v>103.4</v>
      </c>
      <c r="O16" s="370" t="s">
        <v>0</v>
      </c>
    </row>
    <row r="17" spans="1:15" s="371" customFormat="1" ht="15.75" customHeight="1">
      <c r="A17" s="368" t="s">
        <v>145</v>
      </c>
      <c r="B17" s="347">
        <v>108.1</v>
      </c>
      <c r="C17" s="347">
        <v>102.1</v>
      </c>
      <c r="D17" s="347">
        <v>99.4</v>
      </c>
      <c r="E17" s="347">
        <v>100</v>
      </c>
      <c r="F17" s="347">
        <v>100</v>
      </c>
      <c r="G17" s="347">
        <v>99.3</v>
      </c>
      <c r="H17" s="347">
        <v>100.1</v>
      </c>
      <c r="I17" s="347">
        <v>96</v>
      </c>
      <c r="J17" s="347">
        <v>98.3</v>
      </c>
      <c r="K17" s="347">
        <v>101.3</v>
      </c>
      <c r="L17" s="347">
        <v>101</v>
      </c>
      <c r="M17" s="347">
        <v>101.9</v>
      </c>
      <c r="N17" s="347">
        <v>102.1</v>
      </c>
      <c r="O17" s="370" t="s">
        <v>1</v>
      </c>
    </row>
    <row r="18" spans="1:15" s="371" customFormat="1" ht="15.75" customHeight="1">
      <c r="A18" s="368" t="s">
        <v>146</v>
      </c>
      <c r="B18" s="347">
        <v>111.9</v>
      </c>
      <c r="C18" s="347">
        <v>101</v>
      </c>
      <c r="D18" s="347">
        <v>99.3</v>
      </c>
      <c r="E18" s="347">
        <v>100</v>
      </c>
      <c r="F18" s="347">
        <v>98.6</v>
      </c>
      <c r="G18" s="347">
        <v>99.3</v>
      </c>
      <c r="H18" s="347">
        <v>100.6</v>
      </c>
      <c r="I18" s="347">
        <v>94.6</v>
      </c>
      <c r="J18" s="347">
        <v>98.3</v>
      </c>
      <c r="K18" s="347">
        <v>100.5</v>
      </c>
      <c r="L18" s="347">
        <v>101.4</v>
      </c>
      <c r="M18" s="347">
        <v>104.8</v>
      </c>
      <c r="N18" s="347">
        <v>103.6</v>
      </c>
      <c r="O18" s="370" t="s">
        <v>2</v>
      </c>
    </row>
    <row r="19" spans="1:15" s="371" customFormat="1" ht="15.75" customHeight="1">
      <c r="A19" s="368" t="s">
        <v>147</v>
      </c>
      <c r="B19" s="347">
        <v>111.5</v>
      </c>
      <c r="C19" s="347">
        <v>100.8</v>
      </c>
      <c r="D19" s="347">
        <v>99.3</v>
      </c>
      <c r="E19" s="347">
        <v>100</v>
      </c>
      <c r="F19" s="347">
        <v>97.2</v>
      </c>
      <c r="G19" s="347">
        <v>99.3</v>
      </c>
      <c r="H19" s="347">
        <v>100.4</v>
      </c>
      <c r="I19" s="347">
        <v>92.3</v>
      </c>
      <c r="J19" s="347">
        <v>99.2</v>
      </c>
      <c r="K19" s="347">
        <v>102.1</v>
      </c>
      <c r="L19" s="347">
        <v>101.5</v>
      </c>
      <c r="M19" s="347">
        <v>104.8</v>
      </c>
      <c r="N19" s="347">
        <v>104.2</v>
      </c>
      <c r="O19" s="370" t="s">
        <v>3</v>
      </c>
    </row>
    <row r="20" spans="1:15" s="371" customFormat="1" ht="15.75" customHeight="1">
      <c r="A20" s="368" t="s">
        <v>148</v>
      </c>
      <c r="B20" s="347">
        <v>110.5</v>
      </c>
      <c r="C20" s="347">
        <v>103.3</v>
      </c>
      <c r="D20" s="347">
        <v>99.3</v>
      </c>
      <c r="E20" s="347">
        <v>100</v>
      </c>
      <c r="F20" s="347">
        <v>95.9</v>
      </c>
      <c r="G20" s="347">
        <v>99.3</v>
      </c>
      <c r="H20" s="347">
        <v>100.9</v>
      </c>
      <c r="I20" s="347">
        <v>93</v>
      </c>
      <c r="J20" s="347">
        <v>99.2</v>
      </c>
      <c r="K20" s="347">
        <v>102</v>
      </c>
      <c r="L20" s="347">
        <v>101.5</v>
      </c>
      <c r="M20" s="347">
        <v>105.1</v>
      </c>
      <c r="N20" s="347">
        <v>107</v>
      </c>
      <c r="O20" s="370" t="s">
        <v>4</v>
      </c>
    </row>
    <row r="21" spans="1:15" s="371" customFormat="1" ht="15.75" customHeight="1">
      <c r="A21" s="368" t="s">
        <v>149</v>
      </c>
      <c r="B21" s="347">
        <v>110.3</v>
      </c>
      <c r="C21" s="347">
        <v>102.9</v>
      </c>
      <c r="D21" s="347">
        <v>99.3</v>
      </c>
      <c r="E21" s="347">
        <v>100</v>
      </c>
      <c r="F21" s="347">
        <v>95.8</v>
      </c>
      <c r="G21" s="347">
        <v>99.3</v>
      </c>
      <c r="H21" s="347">
        <v>100.2</v>
      </c>
      <c r="I21" s="347">
        <v>90.9</v>
      </c>
      <c r="J21" s="347">
        <v>99.2</v>
      </c>
      <c r="K21" s="347">
        <v>101.7</v>
      </c>
      <c r="L21" s="347">
        <v>101.5</v>
      </c>
      <c r="M21" s="347">
        <v>105.1</v>
      </c>
      <c r="N21" s="347">
        <v>105.6</v>
      </c>
      <c r="O21" s="370" t="s">
        <v>5</v>
      </c>
    </row>
    <row r="22" spans="1:15" s="371" customFormat="1" ht="15.75" customHeight="1">
      <c r="A22" s="368" t="s">
        <v>150</v>
      </c>
      <c r="B22" s="347">
        <v>111.3</v>
      </c>
      <c r="C22" s="347">
        <v>105.2</v>
      </c>
      <c r="D22" s="347">
        <v>99.3</v>
      </c>
      <c r="E22" s="347">
        <v>100</v>
      </c>
      <c r="F22" s="347">
        <v>95.8</v>
      </c>
      <c r="G22" s="347">
        <v>99.3</v>
      </c>
      <c r="H22" s="347">
        <v>100.1</v>
      </c>
      <c r="I22" s="347">
        <v>88.5</v>
      </c>
      <c r="J22" s="347">
        <v>99.2</v>
      </c>
      <c r="K22" s="347">
        <v>101.9</v>
      </c>
      <c r="L22" s="347">
        <v>101</v>
      </c>
      <c r="M22" s="347">
        <v>105.6</v>
      </c>
      <c r="N22" s="347">
        <v>109.3</v>
      </c>
      <c r="O22" s="370" t="s">
        <v>6</v>
      </c>
    </row>
    <row r="23" spans="1:15" s="371" customFormat="1" ht="15.75" customHeight="1">
      <c r="A23" s="368" t="s">
        <v>151</v>
      </c>
      <c r="B23" s="347">
        <v>111.3</v>
      </c>
      <c r="C23" s="347">
        <v>107</v>
      </c>
      <c r="D23" s="347">
        <v>99.3</v>
      </c>
      <c r="E23" s="347">
        <v>100</v>
      </c>
      <c r="F23" s="347">
        <v>95.8</v>
      </c>
      <c r="G23" s="347">
        <v>99.3</v>
      </c>
      <c r="H23" s="347">
        <v>99.7</v>
      </c>
      <c r="I23" s="347">
        <v>88.1</v>
      </c>
      <c r="J23" s="347">
        <v>99.2</v>
      </c>
      <c r="K23" s="347">
        <v>101.9</v>
      </c>
      <c r="L23" s="347">
        <v>100.3</v>
      </c>
      <c r="M23" s="347">
        <v>105.7</v>
      </c>
      <c r="N23" s="347">
        <v>109</v>
      </c>
      <c r="O23" s="370" t="s">
        <v>7</v>
      </c>
    </row>
    <row r="24" spans="1:15" s="371" customFormat="1" ht="15.75" customHeight="1">
      <c r="A24" s="368" t="s">
        <v>152</v>
      </c>
      <c r="B24" s="347">
        <v>111.6</v>
      </c>
      <c r="C24" s="347">
        <v>103.4</v>
      </c>
      <c r="D24" s="347">
        <v>97.5</v>
      </c>
      <c r="E24" s="347">
        <v>100</v>
      </c>
      <c r="F24" s="347">
        <v>95.8</v>
      </c>
      <c r="G24" s="347">
        <v>97.5</v>
      </c>
      <c r="H24" s="347">
        <v>99.6</v>
      </c>
      <c r="I24" s="347">
        <v>88.3</v>
      </c>
      <c r="J24" s="347">
        <v>99.2</v>
      </c>
      <c r="K24" s="347">
        <v>101.3</v>
      </c>
      <c r="L24" s="347">
        <v>101</v>
      </c>
      <c r="M24" s="347">
        <v>105.6</v>
      </c>
      <c r="N24" s="347">
        <v>106.2</v>
      </c>
      <c r="O24" s="370" t="s">
        <v>8</v>
      </c>
    </row>
    <row r="25" spans="1:15" s="371" customFormat="1" ht="15.75" customHeight="1">
      <c r="A25" s="368" t="s">
        <v>153</v>
      </c>
      <c r="B25" s="347">
        <v>112.7</v>
      </c>
      <c r="C25" s="347">
        <v>103.1</v>
      </c>
      <c r="D25" s="347">
        <v>97.1</v>
      </c>
      <c r="E25" s="347">
        <v>107.2</v>
      </c>
      <c r="F25" s="347">
        <v>95.8</v>
      </c>
      <c r="G25" s="347">
        <v>97.1</v>
      </c>
      <c r="H25" s="347">
        <v>99.2</v>
      </c>
      <c r="I25" s="347">
        <v>86.4</v>
      </c>
      <c r="J25" s="347">
        <v>99.2</v>
      </c>
      <c r="K25" s="347">
        <v>101.5</v>
      </c>
      <c r="L25" s="347">
        <v>101</v>
      </c>
      <c r="M25" s="347">
        <v>105.6</v>
      </c>
      <c r="N25" s="347">
        <v>106.5</v>
      </c>
      <c r="O25" s="370" t="s">
        <v>9</v>
      </c>
    </row>
    <row r="26" spans="1:15" s="371" customFormat="1" ht="15.75" customHeight="1">
      <c r="A26" s="368" t="s">
        <v>154</v>
      </c>
      <c r="B26" s="347">
        <v>112.5</v>
      </c>
      <c r="C26" s="347">
        <v>102.3</v>
      </c>
      <c r="D26" s="347">
        <v>96.2</v>
      </c>
      <c r="E26" s="347">
        <v>107.2</v>
      </c>
      <c r="F26" s="347">
        <v>92.4</v>
      </c>
      <c r="G26" s="347">
        <v>96.3</v>
      </c>
      <c r="H26" s="347">
        <v>99.2</v>
      </c>
      <c r="I26" s="347">
        <v>86.2</v>
      </c>
      <c r="J26" s="347">
        <v>101.8</v>
      </c>
      <c r="K26" s="347">
        <v>101.8</v>
      </c>
      <c r="L26" s="347">
        <v>101</v>
      </c>
      <c r="M26" s="347">
        <v>105.7</v>
      </c>
      <c r="N26" s="347">
        <v>106.2</v>
      </c>
      <c r="O26" s="370" t="s">
        <v>10</v>
      </c>
    </row>
    <row r="27" spans="1:15" s="371" customFormat="1" ht="15.75" customHeight="1">
      <c r="A27" s="377" t="s">
        <v>155</v>
      </c>
      <c r="B27" s="359">
        <v>111.5</v>
      </c>
      <c r="C27" s="359">
        <v>103.1</v>
      </c>
      <c r="D27" s="359">
        <v>95.9</v>
      </c>
      <c r="E27" s="359">
        <v>107.2</v>
      </c>
      <c r="F27" s="359">
        <v>92.3</v>
      </c>
      <c r="G27" s="359">
        <v>95.9</v>
      </c>
      <c r="H27" s="359">
        <v>99.2</v>
      </c>
      <c r="I27" s="359">
        <v>85.7</v>
      </c>
      <c r="J27" s="359">
        <v>102.1</v>
      </c>
      <c r="K27" s="359">
        <v>102.6</v>
      </c>
      <c r="L27" s="359">
        <v>101</v>
      </c>
      <c r="M27" s="359">
        <v>106.1</v>
      </c>
      <c r="N27" s="359">
        <v>105.6</v>
      </c>
      <c r="O27" s="378" t="s">
        <v>11</v>
      </c>
    </row>
    <row r="28" spans="1:17" s="158" customFormat="1" ht="15.75" customHeight="1">
      <c r="A28" s="158" t="s">
        <v>369</v>
      </c>
      <c r="K28" s="341" t="s">
        <v>462</v>
      </c>
      <c r="M28" s="341"/>
      <c r="O28" s="342"/>
      <c r="P28" s="343"/>
      <c r="Q28" s="341"/>
    </row>
    <row r="29" spans="1:13" s="344" customFormat="1" ht="15.75" customHeight="1">
      <c r="A29" s="344" t="s">
        <v>568</v>
      </c>
      <c r="B29" s="345"/>
      <c r="K29" s="247" t="s">
        <v>367</v>
      </c>
      <c r="M29" s="247"/>
    </row>
    <row r="30" spans="1:19" s="248" customFormat="1" ht="15.75" customHeight="1">
      <c r="A30" s="247" t="s">
        <v>569</v>
      </c>
      <c r="B30" s="247"/>
      <c r="C30" s="247"/>
      <c r="D30" s="247"/>
      <c r="E30" s="247"/>
      <c r="F30" s="247"/>
      <c r="H30" s="247"/>
      <c r="I30" s="247"/>
      <c r="J30" s="247"/>
      <c r="K30" s="247"/>
      <c r="M30" s="247"/>
      <c r="N30" s="247"/>
      <c r="O30" s="247"/>
      <c r="P30" s="247"/>
      <c r="Q30" s="247"/>
      <c r="R30" s="247"/>
      <c r="S30" s="247"/>
    </row>
  </sheetData>
  <sheetProtection/>
  <mergeCells count="14">
    <mergeCell ref="J4:J8"/>
    <mergeCell ref="K4:K9"/>
    <mergeCell ref="L4:L8"/>
    <mergeCell ref="M4:M8"/>
    <mergeCell ref="N4:N6"/>
    <mergeCell ref="B5:B7"/>
    <mergeCell ref="C5:C6"/>
    <mergeCell ref="G5:G6"/>
    <mergeCell ref="A1:O1"/>
    <mergeCell ref="B3:C3"/>
    <mergeCell ref="D3:G3"/>
    <mergeCell ref="H3:N3"/>
    <mergeCell ref="F4:F7"/>
    <mergeCell ref="I4:I9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60" verticalDpi="36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S30"/>
  <sheetViews>
    <sheetView zoomScalePageLayoutView="0" workbookViewId="0" topLeftCell="A1">
      <selection activeCell="A11" sqref="A11:IV11"/>
    </sheetView>
  </sheetViews>
  <sheetFormatPr defaultColWidth="12.99609375" defaultRowHeight="13.5"/>
  <cols>
    <col min="1" max="1" width="8.88671875" style="20" customWidth="1"/>
    <col min="2" max="2" width="9.88671875" style="20" customWidth="1"/>
    <col min="3" max="3" width="12.99609375" style="20" customWidth="1"/>
    <col min="4" max="4" width="11.77734375" style="20" customWidth="1"/>
    <col min="5" max="5" width="13.21484375" style="20" customWidth="1"/>
    <col min="6" max="6" width="12.99609375" style="20" customWidth="1"/>
    <col min="7" max="8" width="9.88671875" style="20" customWidth="1"/>
    <col min="9" max="9" width="12.10546875" style="20" customWidth="1"/>
    <col min="10" max="10" width="9.88671875" style="20" customWidth="1"/>
    <col min="11" max="11" width="13.21484375" style="20" customWidth="1"/>
    <col min="12" max="13" width="9.88671875" style="20" customWidth="1"/>
    <col min="14" max="14" width="13.77734375" style="20" customWidth="1"/>
    <col min="15" max="254" width="8.88671875" style="20" customWidth="1"/>
    <col min="255" max="255" width="9.88671875" style="20" customWidth="1"/>
    <col min="256" max="16384" width="12.99609375" style="20" customWidth="1"/>
  </cols>
  <sheetData>
    <row r="1" spans="1:14" ht="23.25">
      <c r="A1" s="707" t="s">
        <v>253</v>
      </c>
      <c r="B1" s="707"/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533"/>
    </row>
    <row r="2" s="340" customFormat="1" ht="18" customHeight="1">
      <c r="N2" s="430" t="s">
        <v>650</v>
      </c>
    </row>
    <row r="3" spans="1:14" s="11" customFormat="1" ht="20.25" customHeight="1">
      <c r="A3" s="105" t="s">
        <v>109</v>
      </c>
      <c r="B3" s="709" t="s">
        <v>123</v>
      </c>
      <c r="C3" s="710"/>
      <c r="D3" s="710"/>
      <c r="E3" s="710"/>
      <c r="F3" s="710"/>
      <c r="G3" s="709" t="s">
        <v>495</v>
      </c>
      <c r="H3" s="710"/>
      <c r="I3" s="710"/>
      <c r="J3" s="709" t="s">
        <v>496</v>
      </c>
      <c r="K3" s="710"/>
      <c r="L3" s="710"/>
      <c r="M3" s="710"/>
      <c r="N3" s="37" t="s">
        <v>19</v>
      </c>
    </row>
    <row r="4" spans="1:14" s="11" customFormat="1" ht="20.25" customHeight="1">
      <c r="A4" s="9"/>
      <c r="B4" s="56"/>
      <c r="C4" s="54"/>
      <c r="D4" s="54"/>
      <c r="E4" s="54"/>
      <c r="F4" s="55"/>
      <c r="G4" s="714" t="s">
        <v>497</v>
      </c>
      <c r="H4" s="715"/>
      <c r="I4" s="715"/>
      <c r="J4" s="711" t="s">
        <v>498</v>
      </c>
      <c r="K4" s="712"/>
      <c r="L4" s="712"/>
      <c r="M4" s="713"/>
      <c r="N4" s="26"/>
    </row>
    <row r="5" spans="1:14" s="11" customFormat="1" ht="20.25" customHeight="1">
      <c r="A5" s="59" t="s">
        <v>71</v>
      </c>
      <c r="B5" s="33"/>
      <c r="C5" s="32" t="s">
        <v>499</v>
      </c>
      <c r="D5" s="32" t="s">
        <v>124</v>
      </c>
      <c r="E5" s="32" t="s">
        <v>125</v>
      </c>
      <c r="F5" s="32" t="s">
        <v>126</v>
      </c>
      <c r="G5" s="33"/>
      <c r="H5" s="32" t="s">
        <v>500</v>
      </c>
      <c r="I5" s="32" t="s">
        <v>501</v>
      </c>
      <c r="J5" s="33"/>
      <c r="K5" s="706" t="s">
        <v>502</v>
      </c>
      <c r="L5" s="32" t="s">
        <v>127</v>
      </c>
      <c r="M5" s="32" t="s">
        <v>128</v>
      </c>
      <c r="N5" s="26" t="s">
        <v>72</v>
      </c>
    </row>
    <row r="6" spans="1:14" s="11" customFormat="1" ht="20.25" customHeight="1">
      <c r="A6" s="9"/>
      <c r="B6" s="33"/>
      <c r="C6" s="58" t="s">
        <v>129</v>
      </c>
      <c r="D6" s="33" t="s">
        <v>130</v>
      </c>
      <c r="E6" s="58" t="s">
        <v>131</v>
      </c>
      <c r="F6" s="524" t="s">
        <v>503</v>
      </c>
      <c r="G6" s="33"/>
      <c r="H6" s="701" t="s">
        <v>504</v>
      </c>
      <c r="I6" s="524" t="s">
        <v>505</v>
      </c>
      <c r="J6" s="33"/>
      <c r="K6" s="524"/>
      <c r="L6" s="58" t="s">
        <v>132</v>
      </c>
      <c r="M6" s="34" t="s">
        <v>120</v>
      </c>
      <c r="N6" s="26"/>
    </row>
    <row r="7" spans="1:14" s="11" customFormat="1" ht="20.25" customHeight="1">
      <c r="A7" s="59" t="s">
        <v>74</v>
      </c>
      <c r="B7" s="33"/>
      <c r="C7" s="58" t="s">
        <v>133</v>
      </c>
      <c r="D7" s="33" t="s">
        <v>134</v>
      </c>
      <c r="E7" s="58" t="s">
        <v>134</v>
      </c>
      <c r="F7" s="524"/>
      <c r="G7" s="33"/>
      <c r="H7" s="718"/>
      <c r="I7" s="524"/>
      <c r="J7" s="33"/>
      <c r="K7" s="524"/>
      <c r="L7" s="58" t="s">
        <v>135</v>
      </c>
      <c r="M7" s="34" t="s">
        <v>122</v>
      </c>
      <c r="N7" s="26" t="s">
        <v>73</v>
      </c>
    </row>
    <row r="8" spans="1:14" s="11" customFormat="1" ht="20.25" customHeight="1">
      <c r="A8" s="9"/>
      <c r="B8" s="33"/>
      <c r="C8" s="106" t="s">
        <v>136</v>
      </c>
      <c r="D8" s="106"/>
      <c r="E8" s="106"/>
      <c r="F8" s="524"/>
      <c r="G8" s="33"/>
      <c r="H8" s="106"/>
      <c r="I8" s="33"/>
      <c r="J8" s="33"/>
      <c r="K8" s="106"/>
      <c r="L8" s="106" t="s">
        <v>506</v>
      </c>
      <c r="M8" s="33"/>
      <c r="N8" s="108"/>
    </row>
    <row r="9" spans="1:14" s="11" customFormat="1" ht="20.25" customHeight="1">
      <c r="A9" s="55"/>
      <c r="B9" s="35"/>
      <c r="C9" s="35" t="s">
        <v>134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29"/>
    </row>
    <row r="10" spans="1:14" s="83" customFormat="1" ht="16.5" customHeight="1">
      <c r="A10" s="379" t="s">
        <v>544</v>
      </c>
      <c r="B10" s="361">
        <v>95.1</v>
      </c>
      <c r="C10" s="361">
        <v>3.8</v>
      </c>
      <c r="D10" s="361">
        <v>7</v>
      </c>
      <c r="E10" s="361">
        <v>17.8</v>
      </c>
      <c r="F10" s="361">
        <v>66.5</v>
      </c>
      <c r="G10" s="361">
        <v>123.1</v>
      </c>
      <c r="H10" s="361">
        <v>121.3</v>
      </c>
      <c r="I10" s="361">
        <v>1.8</v>
      </c>
      <c r="J10" s="361">
        <v>70.8</v>
      </c>
      <c r="K10" s="361">
        <v>30.1</v>
      </c>
      <c r="L10" s="361">
        <v>5.4</v>
      </c>
      <c r="M10" s="361">
        <v>35.3</v>
      </c>
      <c r="N10" s="101" t="s">
        <v>19</v>
      </c>
    </row>
    <row r="11" spans="1:14" s="349" customFormat="1" ht="16.5" customHeight="1">
      <c r="A11" s="380" t="s">
        <v>299</v>
      </c>
      <c r="B11" s="347">
        <v>90.671</v>
      </c>
      <c r="C11" s="347">
        <v>82.361</v>
      </c>
      <c r="D11" s="347">
        <v>100</v>
      </c>
      <c r="E11" s="347">
        <v>90.877</v>
      </c>
      <c r="F11" s="347">
        <v>90.944</v>
      </c>
      <c r="G11" s="347">
        <v>90.153</v>
      </c>
      <c r="H11" s="347">
        <v>90.091</v>
      </c>
      <c r="I11" s="347">
        <v>95.853</v>
      </c>
      <c r="J11" s="347">
        <v>87.397</v>
      </c>
      <c r="K11" s="347">
        <v>91.527</v>
      </c>
      <c r="L11" s="347">
        <v>59.323</v>
      </c>
      <c r="M11" s="347">
        <v>94.032</v>
      </c>
      <c r="N11" s="348" t="s">
        <v>299</v>
      </c>
    </row>
    <row r="12" spans="1:14" s="351" customFormat="1" ht="16.5" customHeight="1">
      <c r="A12" s="380" t="s">
        <v>300</v>
      </c>
      <c r="B12" s="347">
        <v>94.59</v>
      </c>
      <c r="C12" s="347">
        <v>91.415</v>
      </c>
      <c r="D12" s="347">
        <v>100</v>
      </c>
      <c r="E12" s="347">
        <v>96.506</v>
      </c>
      <c r="F12" s="347">
        <v>93.785</v>
      </c>
      <c r="G12" s="347">
        <v>94.406</v>
      </c>
      <c r="H12" s="347">
        <v>94.361</v>
      </c>
      <c r="I12" s="347">
        <v>96.858</v>
      </c>
      <c r="J12" s="347">
        <v>93.617</v>
      </c>
      <c r="K12" s="347">
        <v>95.565</v>
      </c>
      <c r="L12" s="347">
        <v>75.227</v>
      </c>
      <c r="M12" s="347">
        <v>98.902</v>
      </c>
      <c r="N12" s="350" t="s">
        <v>300</v>
      </c>
    </row>
    <row r="13" spans="1:14" s="351" customFormat="1" ht="16.5" customHeight="1">
      <c r="A13" s="380" t="s">
        <v>301</v>
      </c>
      <c r="B13" s="347">
        <v>95.639</v>
      </c>
      <c r="C13" s="347">
        <v>96.943</v>
      </c>
      <c r="D13" s="347">
        <v>100</v>
      </c>
      <c r="E13" s="347">
        <v>98.799</v>
      </c>
      <c r="F13" s="347">
        <v>93.751</v>
      </c>
      <c r="G13" s="347">
        <v>98.023</v>
      </c>
      <c r="H13" s="347">
        <v>98.04</v>
      </c>
      <c r="I13" s="347">
        <v>96.874</v>
      </c>
      <c r="J13" s="347">
        <v>97.969</v>
      </c>
      <c r="K13" s="347">
        <v>99.096</v>
      </c>
      <c r="L13" s="347">
        <v>90.746</v>
      </c>
      <c r="M13" s="347">
        <v>99.548</v>
      </c>
      <c r="N13" s="350" t="s">
        <v>301</v>
      </c>
    </row>
    <row r="14" spans="1:14" s="351" customFormat="1" ht="16.5" customHeight="1">
      <c r="A14" s="380" t="s">
        <v>316</v>
      </c>
      <c r="B14" s="347">
        <v>100</v>
      </c>
      <c r="C14" s="347">
        <v>100</v>
      </c>
      <c r="D14" s="347">
        <v>100</v>
      </c>
      <c r="E14" s="347">
        <v>100</v>
      </c>
      <c r="F14" s="347">
        <v>100</v>
      </c>
      <c r="G14" s="347">
        <v>100</v>
      </c>
      <c r="H14" s="347">
        <v>100</v>
      </c>
      <c r="I14" s="347">
        <v>100</v>
      </c>
      <c r="J14" s="347">
        <v>100</v>
      </c>
      <c r="K14" s="347">
        <v>100</v>
      </c>
      <c r="L14" s="347">
        <v>100</v>
      </c>
      <c r="M14" s="347">
        <v>100</v>
      </c>
      <c r="N14" s="350" t="s">
        <v>316</v>
      </c>
    </row>
    <row r="15" spans="1:14" s="356" customFormat="1" ht="16.5" customHeight="1">
      <c r="A15" s="381" t="s">
        <v>379</v>
      </c>
      <c r="B15" s="382">
        <v>100.5</v>
      </c>
      <c r="C15" s="382">
        <v>95.1</v>
      </c>
      <c r="D15" s="382">
        <v>78.7</v>
      </c>
      <c r="E15" s="382">
        <v>100.1</v>
      </c>
      <c r="F15" s="382">
        <v>103.2</v>
      </c>
      <c r="G15" s="382">
        <v>104.2</v>
      </c>
      <c r="H15" s="382">
        <v>104.2</v>
      </c>
      <c r="I15" s="382">
        <v>102.8</v>
      </c>
      <c r="J15" s="382">
        <v>103.4</v>
      </c>
      <c r="K15" s="382">
        <v>103.6</v>
      </c>
      <c r="L15" s="382">
        <v>104.7</v>
      </c>
      <c r="M15" s="382">
        <v>102.9</v>
      </c>
      <c r="N15" s="355" t="s">
        <v>379</v>
      </c>
    </row>
    <row r="16" spans="1:14" s="357" customFormat="1" ht="16.5" customHeight="1">
      <c r="A16" s="380" t="s">
        <v>304</v>
      </c>
      <c r="B16" s="347">
        <v>101.3</v>
      </c>
      <c r="C16" s="347">
        <v>100.4</v>
      </c>
      <c r="D16" s="347">
        <v>100</v>
      </c>
      <c r="E16" s="347">
        <v>100.2</v>
      </c>
      <c r="F16" s="347">
        <v>101.8</v>
      </c>
      <c r="G16" s="347">
        <v>102.1</v>
      </c>
      <c r="H16" s="347">
        <v>102.1</v>
      </c>
      <c r="I16" s="347">
        <v>100.5</v>
      </c>
      <c r="J16" s="347">
        <v>101.2</v>
      </c>
      <c r="K16" s="347">
        <v>101.1</v>
      </c>
      <c r="L16" s="347">
        <v>103.5</v>
      </c>
      <c r="M16" s="347">
        <v>100.9</v>
      </c>
      <c r="N16" s="350" t="s">
        <v>0</v>
      </c>
    </row>
    <row r="17" spans="1:14" s="357" customFormat="1" ht="16.5" customHeight="1">
      <c r="A17" s="380" t="s">
        <v>305</v>
      </c>
      <c r="B17" s="347">
        <v>101.4</v>
      </c>
      <c r="C17" s="347">
        <v>100.4</v>
      </c>
      <c r="D17" s="347">
        <v>100</v>
      </c>
      <c r="E17" s="347">
        <v>100.2</v>
      </c>
      <c r="F17" s="347">
        <v>101.9</v>
      </c>
      <c r="G17" s="347">
        <v>104.9</v>
      </c>
      <c r="H17" s="347">
        <v>105</v>
      </c>
      <c r="I17" s="347">
        <v>100.3</v>
      </c>
      <c r="J17" s="347">
        <v>101.6</v>
      </c>
      <c r="K17" s="347">
        <v>101.7</v>
      </c>
      <c r="L17" s="347">
        <v>104.9</v>
      </c>
      <c r="M17" s="347">
        <v>100.9</v>
      </c>
      <c r="N17" s="350" t="s">
        <v>1</v>
      </c>
    </row>
    <row r="18" spans="1:14" s="357" customFormat="1" ht="16.5" customHeight="1">
      <c r="A18" s="380" t="s">
        <v>306</v>
      </c>
      <c r="B18" s="347">
        <v>99.9</v>
      </c>
      <c r="C18" s="347">
        <v>94</v>
      </c>
      <c r="D18" s="347">
        <v>74.4</v>
      </c>
      <c r="E18" s="347">
        <v>100.1</v>
      </c>
      <c r="F18" s="347">
        <v>102.9</v>
      </c>
      <c r="G18" s="347">
        <v>103.5</v>
      </c>
      <c r="H18" s="347">
        <v>103.5</v>
      </c>
      <c r="I18" s="347">
        <v>101</v>
      </c>
      <c r="J18" s="347">
        <v>102.9</v>
      </c>
      <c r="K18" s="347">
        <v>102</v>
      </c>
      <c r="L18" s="347">
        <v>104.9</v>
      </c>
      <c r="M18" s="347">
        <v>103.4</v>
      </c>
      <c r="N18" s="350" t="s">
        <v>2</v>
      </c>
    </row>
    <row r="19" spans="1:14" s="357" customFormat="1" ht="16.5" customHeight="1">
      <c r="A19" s="380" t="s">
        <v>307</v>
      </c>
      <c r="B19" s="347">
        <v>100.1</v>
      </c>
      <c r="C19" s="347">
        <v>94</v>
      </c>
      <c r="D19" s="347">
        <v>74.4</v>
      </c>
      <c r="E19" s="347">
        <v>100.1</v>
      </c>
      <c r="F19" s="347">
        <v>103.1</v>
      </c>
      <c r="G19" s="347">
        <v>103.9</v>
      </c>
      <c r="H19" s="347">
        <v>103.9</v>
      </c>
      <c r="I19" s="347">
        <v>101.3</v>
      </c>
      <c r="J19" s="347">
        <v>103</v>
      </c>
      <c r="K19" s="347">
        <v>102.6</v>
      </c>
      <c r="L19" s="347">
        <v>102.7</v>
      </c>
      <c r="M19" s="347">
        <v>103.4</v>
      </c>
      <c r="N19" s="350" t="s">
        <v>3</v>
      </c>
    </row>
    <row r="20" spans="1:14" s="357" customFormat="1" ht="16.5" customHeight="1">
      <c r="A20" s="380" t="s">
        <v>308</v>
      </c>
      <c r="B20" s="347">
        <v>100.1</v>
      </c>
      <c r="C20" s="347">
        <v>94</v>
      </c>
      <c r="D20" s="347">
        <v>74.4</v>
      </c>
      <c r="E20" s="347">
        <v>100.1</v>
      </c>
      <c r="F20" s="347">
        <v>103.2</v>
      </c>
      <c r="G20" s="347">
        <v>104.4</v>
      </c>
      <c r="H20" s="347">
        <v>104.4</v>
      </c>
      <c r="I20" s="347">
        <v>101.8</v>
      </c>
      <c r="J20" s="347">
        <v>103.8</v>
      </c>
      <c r="K20" s="347">
        <v>103.8</v>
      </c>
      <c r="L20" s="347">
        <v>106</v>
      </c>
      <c r="M20" s="347">
        <v>103.4</v>
      </c>
      <c r="N20" s="350" t="s">
        <v>4</v>
      </c>
    </row>
    <row r="21" spans="1:14" s="357" customFormat="1" ht="16.5" customHeight="1">
      <c r="A21" s="380" t="s">
        <v>309</v>
      </c>
      <c r="B21" s="347">
        <v>100.3</v>
      </c>
      <c r="C21" s="347">
        <v>94</v>
      </c>
      <c r="D21" s="347">
        <v>74.4</v>
      </c>
      <c r="E21" s="347">
        <v>100.1</v>
      </c>
      <c r="F21" s="347">
        <v>103.4</v>
      </c>
      <c r="G21" s="347">
        <v>103.8</v>
      </c>
      <c r="H21" s="347">
        <v>103.8</v>
      </c>
      <c r="I21" s="347">
        <v>101.5</v>
      </c>
      <c r="J21" s="347">
        <v>103.9</v>
      </c>
      <c r="K21" s="347">
        <v>104</v>
      </c>
      <c r="L21" s="347">
        <v>106.1</v>
      </c>
      <c r="M21" s="347">
        <v>103.4</v>
      </c>
      <c r="N21" s="350" t="s">
        <v>5</v>
      </c>
    </row>
    <row r="22" spans="1:14" s="357" customFormat="1" ht="16.5" customHeight="1">
      <c r="A22" s="380" t="s">
        <v>310</v>
      </c>
      <c r="B22" s="347">
        <v>100.4</v>
      </c>
      <c r="C22" s="347">
        <v>94</v>
      </c>
      <c r="D22" s="347">
        <v>74.4</v>
      </c>
      <c r="E22" s="347">
        <v>100.1</v>
      </c>
      <c r="F22" s="347">
        <v>103.6</v>
      </c>
      <c r="G22" s="347">
        <v>104.1</v>
      </c>
      <c r="H22" s="347">
        <v>104.1</v>
      </c>
      <c r="I22" s="347">
        <v>104.6</v>
      </c>
      <c r="J22" s="347">
        <v>103.9</v>
      </c>
      <c r="K22" s="347">
        <v>104.1</v>
      </c>
      <c r="L22" s="347">
        <v>106.2</v>
      </c>
      <c r="M22" s="347">
        <v>103.4</v>
      </c>
      <c r="N22" s="350" t="s">
        <v>6</v>
      </c>
    </row>
    <row r="23" spans="1:14" s="357" customFormat="1" ht="16.5" customHeight="1">
      <c r="A23" s="380" t="s">
        <v>311</v>
      </c>
      <c r="B23" s="347">
        <v>100.5</v>
      </c>
      <c r="C23" s="347">
        <v>94</v>
      </c>
      <c r="D23" s="347">
        <v>74.4</v>
      </c>
      <c r="E23" s="347">
        <v>100.1</v>
      </c>
      <c r="F23" s="347">
        <v>103.7</v>
      </c>
      <c r="G23" s="347">
        <v>104.3</v>
      </c>
      <c r="H23" s="347">
        <v>104.3</v>
      </c>
      <c r="I23" s="347">
        <v>104.5</v>
      </c>
      <c r="J23" s="347">
        <v>103.9</v>
      </c>
      <c r="K23" s="347">
        <v>104</v>
      </c>
      <c r="L23" s="347">
        <v>106.4</v>
      </c>
      <c r="M23" s="347">
        <v>103.4</v>
      </c>
      <c r="N23" s="350" t="s">
        <v>7</v>
      </c>
    </row>
    <row r="24" spans="1:14" s="357" customFormat="1" ht="16.5" customHeight="1">
      <c r="A24" s="380" t="s">
        <v>312</v>
      </c>
      <c r="B24" s="347">
        <v>100.4</v>
      </c>
      <c r="C24" s="347">
        <v>94</v>
      </c>
      <c r="D24" s="347">
        <v>74.4</v>
      </c>
      <c r="E24" s="347">
        <v>100.1</v>
      </c>
      <c r="F24" s="347">
        <v>103.6</v>
      </c>
      <c r="G24" s="347">
        <v>104.9</v>
      </c>
      <c r="H24" s="347">
        <v>104.9</v>
      </c>
      <c r="I24" s="347">
        <v>103.5</v>
      </c>
      <c r="J24" s="347">
        <v>104.1</v>
      </c>
      <c r="K24" s="347">
        <v>105.1</v>
      </c>
      <c r="L24" s="347">
        <v>103.4</v>
      </c>
      <c r="M24" s="347">
        <v>103.4</v>
      </c>
      <c r="N24" s="350" t="s">
        <v>8</v>
      </c>
    </row>
    <row r="25" spans="1:14" s="357" customFormat="1" ht="16.5" customHeight="1">
      <c r="A25" s="380" t="s">
        <v>313</v>
      </c>
      <c r="B25" s="347">
        <v>100.5</v>
      </c>
      <c r="C25" s="347">
        <v>94</v>
      </c>
      <c r="D25" s="347">
        <v>74.4</v>
      </c>
      <c r="E25" s="347">
        <v>100.1</v>
      </c>
      <c r="F25" s="347">
        <v>103.8</v>
      </c>
      <c r="G25" s="347">
        <v>104.9</v>
      </c>
      <c r="H25" s="347">
        <v>104.9</v>
      </c>
      <c r="I25" s="347">
        <v>104.4</v>
      </c>
      <c r="J25" s="347">
        <v>104.1</v>
      </c>
      <c r="K25" s="347">
        <v>105.1</v>
      </c>
      <c r="L25" s="347">
        <v>103.8</v>
      </c>
      <c r="M25" s="347">
        <v>103.3</v>
      </c>
      <c r="N25" s="350" t="s">
        <v>9</v>
      </c>
    </row>
    <row r="26" spans="1:14" s="357" customFormat="1" ht="16.5" customHeight="1">
      <c r="A26" s="380" t="s">
        <v>314</v>
      </c>
      <c r="B26" s="347">
        <v>100.5</v>
      </c>
      <c r="C26" s="347">
        <v>94</v>
      </c>
      <c r="D26" s="347">
        <v>74.4</v>
      </c>
      <c r="E26" s="347">
        <v>100.1</v>
      </c>
      <c r="F26" s="347">
        <v>103.8</v>
      </c>
      <c r="G26" s="347">
        <v>104.8</v>
      </c>
      <c r="H26" s="347">
        <v>104.8</v>
      </c>
      <c r="I26" s="347">
        <v>104.5</v>
      </c>
      <c r="J26" s="347">
        <v>103.5</v>
      </c>
      <c r="K26" s="347">
        <v>104.3</v>
      </c>
      <c r="L26" s="347">
        <v>101.8</v>
      </c>
      <c r="M26" s="347">
        <v>103.1</v>
      </c>
      <c r="N26" s="350" t="s">
        <v>10</v>
      </c>
    </row>
    <row r="27" spans="1:14" s="357" customFormat="1" ht="16.5" customHeight="1">
      <c r="A27" s="383" t="s">
        <v>315</v>
      </c>
      <c r="B27" s="359">
        <v>100.5</v>
      </c>
      <c r="C27" s="359">
        <v>94</v>
      </c>
      <c r="D27" s="359">
        <v>74.4</v>
      </c>
      <c r="E27" s="359">
        <v>100.1</v>
      </c>
      <c r="F27" s="359">
        <v>103.8</v>
      </c>
      <c r="G27" s="359">
        <v>105</v>
      </c>
      <c r="H27" s="359">
        <v>105</v>
      </c>
      <c r="I27" s="359">
        <v>105.5</v>
      </c>
      <c r="J27" s="359">
        <v>104.3</v>
      </c>
      <c r="K27" s="359">
        <v>105.3</v>
      </c>
      <c r="L27" s="359">
        <v>106.4</v>
      </c>
      <c r="M27" s="359">
        <v>103.1</v>
      </c>
      <c r="N27" s="360" t="s">
        <v>11</v>
      </c>
    </row>
    <row r="28" spans="1:17" s="363" customFormat="1" ht="15.75" customHeight="1">
      <c r="A28" s="363" t="s">
        <v>369</v>
      </c>
      <c r="K28" s="364" t="s">
        <v>462</v>
      </c>
      <c r="M28" s="364"/>
      <c r="O28" s="365"/>
      <c r="P28" s="366"/>
      <c r="Q28" s="364"/>
    </row>
    <row r="29" spans="1:13" s="344" customFormat="1" ht="15.75" customHeight="1">
      <c r="A29" s="344" t="s">
        <v>568</v>
      </c>
      <c r="B29" s="345"/>
      <c r="K29" s="367" t="s">
        <v>367</v>
      </c>
      <c r="M29" s="367"/>
    </row>
    <row r="30" spans="1:19" s="363" customFormat="1" ht="15.75" customHeight="1">
      <c r="A30" s="367" t="s">
        <v>569</v>
      </c>
      <c r="B30" s="367"/>
      <c r="C30" s="367"/>
      <c r="D30" s="367"/>
      <c r="E30" s="367"/>
      <c r="F30" s="367"/>
      <c r="H30" s="367"/>
      <c r="I30" s="367"/>
      <c r="J30" s="367"/>
      <c r="K30" s="367"/>
      <c r="M30" s="367"/>
      <c r="N30" s="367"/>
      <c r="O30" s="367"/>
      <c r="P30" s="367"/>
      <c r="Q30" s="367"/>
      <c r="R30" s="367"/>
      <c r="S30" s="367"/>
    </row>
  </sheetData>
  <sheetProtection/>
  <mergeCells count="10">
    <mergeCell ref="K5:K7"/>
    <mergeCell ref="F6:F8"/>
    <mergeCell ref="H6:H7"/>
    <mergeCell ref="I6:I7"/>
    <mergeCell ref="A1:N1"/>
    <mergeCell ref="B3:F3"/>
    <mergeCell ref="G3:I3"/>
    <mergeCell ref="J3:M3"/>
    <mergeCell ref="G4:I4"/>
    <mergeCell ref="J4:M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70" r:id="rId1"/>
  <colBreaks count="1" manualBreakCount="1">
    <brk id="1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S26"/>
  <sheetViews>
    <sheetView zoomScalePageLayoutView="0" workbookViewId="0" topLeftCell="A1">
      <selection activeCell="C11" sqref="C11"/>
    </sheetView>
  </sheetViews>
  <sheetFormatPr defaultColWidth="10.77734375" defaultRowHeight="13.5"/>
  <cols>
    <col min="1" max="14" width="10.77734375" style="20" customWidth="1"/>
    <col min="15" max="15" width="13.21484375" style="20" customWidth="1"/>
    <col min="16" max="255" width="8.88671875" style="20" customWidth="1"/>
    <col min="256" max="16384" width="10.77734375" style="20" customWidth="1"/>
  </cols>
  <sheetData>
    <row r="1" spans="1:15" ht="23.25">
      <c r="A1" s="707" t="s">
        <v>570</v>
      </c>
      <c r="B1" s="707"/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</row>
    <row r="2" s="340" customFormat="1" ht="18" customHeight="1">
      <c r="O2" s="430" t="s">
        <v>650</v>
      </c>
    </row>
    <row r="3" spans="1:15" s="11" customFormat="1" ht="25.5" customHeight="1">
      <c r="A3" s="105" t="s">
        <v>571</v>
      </c>
      <c r="B3" s="107" t="s">
        <v>572</v>
      </c>
      <c r="C3" s="107" t="s">
        <v>573</v>
      </c>
      <c r="D3" s="107" t="s">
        <v>574</v>
      </c>
      <c r="E3" s="107" t="s">
        <v>575</v>
      </c>
      <c r="F3" s="107" t="s">
        <v>576</v>
      </c>
      <c r="G3" s="107" t="s">
        <v>577</v>
      </c>
      <c r="H3" s="107" t="s">
        <v>578</v>
      </c>
      <c r="I3" s="107" t="s">
        <v>579</v>
      </c>
      <c r="J3" s="107" t="s">
        <v>580</v>
      </c>
      <c r="K3" s="107" t="s">
        <v>581</v>
      </c>
      <c r="L3" s="107" t="s">
        <v>582</v>
      </c>
      <c r="M3" s="107" t="s">
        <v>583</v>
      </c>
      <c r="N3" s="107" t="s">
        <v>584</v>
      </c>
      <c r="O3" s="37" t="s">
        <v>585</v>
      </c>
    </row>
    <row r="4" spans="1:15" s="11" customFormat="1" ht="25.5" customHeight="1">
      <c r="A4" s="59"/>
      <c r="B4" s="58" t="s">
        <v>586</v>
      </c>
      <c r="C4" s="58" t="s">
        <v>587</v>
      </c>
      <c r="D4" s="58" t="s">
        <v>588</v>
      </c>
      <c r="E4" s="58" t="s">
        <v>589</v>
      </c>
      <c r="F4" s="58" t="s">
        <v>590</v>
      </c>
      <c r="G4" s="58" t="s">
        <v>591</v>
      </c>
      <c r="H4" s="58" t="s">
        <v>592</v>
      </c>
      <c r="I4" s="58" t="s">
        <v>593</v>
      </c>
      <c r="J4" s="58" t="s">
        <v>594</v>
      </c>
      <c r="K4" s="58" t="s">
        <v>595</v>
      </c>
      <c r="L4" s="58" t="s">
        <v>596</v>
      </c>
      <c r="M4" s="58" t="s">
        <v>597</v>
      </c>
      <c r="N4" s="58" t="s">
        <v>598</v>
      </c>
      <c r="O4" s="26"/>
    </row>
    <row r="5" spans="1:15" s="11" customFormat="1" ht="41.25" customHeight="1">
      <c r="A5" s="60" t="s">
        <v>599</v>
      </c>
      <c r="B5" s="35"/>
      <c r="C5" s="35"/>
      <c r="D5" s="81" t="s">
        <v>600</v>
      </c>
      <c r="E5" s="35"/>
      <c r="F5" s="35" t="s">
        <v>601</v>
      </c>
      <c r="G5" s="35" t="s">
        <v>602</v>
      </c>
      <c r="H5" s="35"/>
      <c r="I5" s="35"/>
      <c r="J5" s="35" t="s">
        <v>603</v>
      </c>
      <c r="K5" s="35" t="s">
        <v>604</v>
      </c>
      <c r="L5" s="35"/>
      <c r="M5" s="35" t="s">
        <v>605</v>
      </c>
      <c r="N5" s="35" t="s">
        <v>606</v>
      </c>
      <c r="O5" s="26" t="s">
        <v>607</v>
      </c>
    </row>
    <row r="6" spans="1:15" s="323" customFormat="1" ht="24" customHeight="1">
      <c r="A6" s="392" t="s">
        <v>608</v>
      </c>
      <c r="B6" s="384" t="s">
        <v>507</v>
      </c>
      <c r="C6" s="385" t="s">
        <v>508</v>
      </c>
      <c r="D6" s="385" t="s">
        <v>509</v>
      </c>
      <c r="E6" s="385" t="s">
        <v>509</v>
      </c>
      <c r="F6" s="385" t="s">
        <v>510</v>
      </c>
      <c r="G6" s="385" t="s">
        <v>511</v>
      </c>
      <c r="H6" s="385" t="s">
        <v>512</v>
      </c>
      <c r="I6" s="385" t="s">
        <v>513</v>
      </c>
      <c r="J6" s="385" t="s">
        <v>514</v>
      </c>
      <c r="K6" s="385" t="s">
        <v>515</v>
      </c>
      <c r="L6" s="385" t="s">
        <v>516</v>
      </c>
      <c r="M6" s="385" t="s">
        <v>517</v>
      </c>
      <c r="N6" s="393" t="s">
        <v>518</v>
      </c>
      <c r="O6" s="394" t="s">
        <v>609</v>
      </c>
    </row>
    <row r="7" spans="1:15" s="398" customFormat="1" ht="24" customHeight="1">
      <c r="A7" s="395" t="s">
        <v>299</v>
      </c>
      <c r="B7" s="386">
        <v>104.187</v>
      </c>
      <c r="C7" s="387">
        <v>83.264</v>
      </c>
      <c r="D7" s="387">
        <v>74.206</v>
      </c>
      <c r="E7" s="387">
        <v>75.888</v>
      </c>
      <c r="F7" s="387">
        <v>86.217</v>
      </c>
      <c r="G7" s="387">
        <v>81.934</v>
      </c>
      <c r="H7" s="387">
        <v>68.586</v>
      </c>
      <c r="I7" s="387">
        <v>75.498</v>
      </c>
      <c r="J7" s="387">
        <v>72.392</v>
      </c>
      <c r="K7" s="387">
        <v>88.351</v>
      </c>
      <c r="L7" s="387">
        <v>80.919</v>
      </c>
      <c r="M7" s="387">
        <v>66.753</v>
      </c>
      <c r="N7" s="396">
        <v>75.392</v>
      </c>
      <c r="O7" s="397" t="s">
        <v>299</v>
      </c>
    </row>
    <row r="8" spans="1:15" s="400" customFormat="1" ht="24" customHeight="1">
      <c r="A8" s="395" t="s">
        <v>300</v>
      </c>
      <c r="B8" s="386">
        <v>108.179</v>
      </c>
      <c r="C8" s="387">
        <v>95.34</v>
      </c>
      <c r="D8" s="387">
        <v>76.104</v>
      </c>
      <c r="E8" s="387">
        <v>83.925</v>
      </c>
      <c r="F8" s="387">
        <v>99.187</v>
      </c>
      <c r="G8" s="387">
        <v>93.945</v>
      </c>
      <c r="H8" s="387">
        <v>93.388</v>
      </c>
      <c r="I8" s="387">
        <v>85.39</v>
      </c>
      <c r="J8" s="387">
        <v>96.751</v>
      </c>
      <c r="K8" s="387">
        <v>85.775</v>
      </c>
      <c r="L8" s="387">
        <v>83.606</v>
      </c>
      <c r="M8" s="387">
        <v>59.572</v>
      </c>
      <c r="N8" s="396">
        <v>90.547</v>
      </c>
      <c r="O8" s="399" t="s">
        <v>300</v>
      </c>
    </row>
    <row r="9" spans="1:15" s="400" customFormat="1" ht="24" customHeight="1">
      <c r="A9" s="395" t="s">
        <v>301</v>
      </c>
      <c r="B9" s="386">
        <v>108.589</v>
      </c>
      <c r="C9" s="387">
        <v>101.444</v>
      </c>
      <c r="D9" s="387">
        <v>85.319</v>
      </c>
      <c r="E9" s="387">
        <v>99.994</v>
      </c>
      <c r="F9" s="387">
        <v>101.723</v>
      </c>
      <c r="G9" s="387">
        <v>99.528</v>
      </c>
      <c r="H9" s="387">
        <v>103.229</v>
      </c>
      <c r="I9" s="387">
        <v>99.212</v>
      </c>
      <c r="J9" s="387">
        <v>99.255</v>
      </c>
      <c r="K9" s="387">
        <v>91.784</v>
      </c>
      <c r="L9" s="387">
        <v>97.995</v>
      </c>
      <c r="M9" s="387">
        <v>63.283</v>
      </c>
      <c r="N9" s="396">
        <v>110.269</v>
      </c>
      <c r="O9" s="399" t="s">
        <v>301</v>
      </c>
    </row>
    <row r="10" spans="1:15" s="400" customFormat="1" ht="24" customHeight="1">
      <c r="A10" s="395" t="s">
        <v>316</v>
      </c>
      <c r="B10" s="386">
        <v>100</v>
      </c>
      <c r="C10" s="387">
        <v>100</v>
      </c>
      <c r="D10" s="387">
        <v>100</v>
      </c>
      <c r="E10" s="387">
        <v>100</v>
      </c>
      <c r="F10" s="387">
        <v>100</v>
      </c>
      <c r="G10" s="387">
        <v>100</v>
      </c>
      <c r="H10" s="387">
        <v>100</v>
      </c>
      <c r="I10" s="387">
        <v>100</v>
      </c>
      <c r="J10" s="387">
        <v>100</v>
      </c>
      <c r="K10" s="387">
        <v>100</v>
      </c>
      <c r="L10" s="387">
        <v>100</v>
      </c>
      <c r="M10" s="387">
        <v>100</v>
      </c>
      <c r="N10" s="396">
        <v>100</v>
      </c>
      <c r="O10" s="399" t="s">
        <v>316</v>
      </c>
    </row>
    <row r="11" spans="1:15" s="404" customFormat="1" ht="24" customHeight="1">
      <c r="A11" s="401" t="s">
        <v>610</v>
      </c>
      <c r="B11" s="388">
        <v>114.3</v>
      </c>
      <c r="C11" s="389">
        <v>126.9</v>
      </c>
      <c r="D11" s="389">
        <v>92.5</v>
      </c>
      <c r="E11" s="389">
        <v>102.3</v>
      </c>
      <c r="F11" s="389">
        <v>99.6</v>
      </c>
      <c r="G11" s="389">
        <v>106.3</v>
      </c>
      <c r="H11" s="389">
        <v>116.5</v>
      </c>
      <c r="I11" s="389">
        <v>104.7</v>
      </c>
      <c r="J11" s="389">
        <v>125.4</v>
      </c>
      <c r="K11" s="389">
        <v>98.1</v>
      </c>
      <c r="L11" s="389">
        <v>120.5</v>
      </c>
      <c r="M11" s="389">
        <v>92.3</v>
      </c>
      <c r="N11" s="402">
        <v>107</v>
      </c>
      <c r="O11" s="403" t="s">
        <v>610</v>
      </c>
    </row>
    <row r="12" spans="1:15" s="405" customFormat="1" ht="24" customHeight="1">
      <c r="A12" s="395" t="s">
        <v>318</v>
      </c>
      <c r="B12" s="386">
        <v>101.1</v>
      </c>
      <c r="C12" s="387">
        <v>117.2</v>
      </c>
      <c r="D12" s="387">
        <v>104.1</v>
      </c>
      <c r="E12" s="387">
        <v>100</v>
      </c>
      <c r="F12" s="387">
        <v>99</v>
      </c>
      <c r="G12" s="387">
        <v>101.4</v>
      </c>
      <c r="H12" s="387">
        <v>112.8</v>
      </c>
      <c r="I12" s="387">
        <v>100.6</v>
      </c>
      <c r="J12" s="387">
        <v>120.2</v>
      </c>
      <c r="K12" s="387">
        <v>97.3</v>
      </c>
      <c r="L12" s="387">
        <v>132.2</v>
      </c>
      <c r="M12" s="387">
        <v>138.1</v>
      </c>
      <c r="N12" s="396">
        <v>106</v>
      </c>
      <c r="O12" s="399" t="s">
        <v>0</v>
      </c>
    </row>
    <row r="13" spans="1:15" s="405" customFormat="1" ht="24" customHeight="1">
      <c r="A13" s="395" t="s">
        <v>319</v>
      </c>
      <c r="B13" s="386">
        <v>104.4</v>
      </c>
      <c r="C13" s="387">
        <v>129</v>
      </c>
      <c r="D13" s="387">
        <v>101</v>
      </c>
      <c r="E13" s="387">
        <v>100</v>
      </c>
      <c r="F13" s="387">
        <v>98.5</v>
      </c>
      <c r="G13" s="387">
        <v>100.5</v>
      </c>
      <c r="H13" s="387">
        <v>113</v>
      </c>
      <c r="I13" s="387">
        <v>106.2</v>
      </c>
      <c r="J13" s="387">
        <v>127</v>
      </c>
      <c r="K13" s="387">
        <v>97.3</v>
      </c>
      <c r="L13" s="387">
        <v>135.7</v>
      </c>
      <c r="M13" s="387">
        <v>155.9</v>
      </c>
      <c r="N13" s="396">
        <v>101.7</v>
      </c>
      <c r="O13" s="399" t="s">
        <v>1</v>
      </c>
    </row>
    <row r="14" spans="1:15" s="405" customFormat="1" ht="24" customHeight="1">
      <c r="A14" s="395" t="s">
        <v>320</v>
      </c>
      <c r="B14" s="386">
        <v>108.3</v>
      </c>
      <c r="C14" s="387">
        <v>125.3</v>
      </c>
      <c r="D14" s="387">
        <v>98</v>
      </c>
      <c r="E14" s="387">
        <v>100</v>
      </c>
      <c r="F14" s="387">
        <v>93.1</v>
      </c>
      <c r="G14" s="387">
        <v>99.9</v>
      </c>
      <c r="H14" s="387">
        <v>115.9</v>
      </c>
      <c r="I14" s="387">
        <v>109.9</v>
      </c>
      <c r="J14" s="387">
        <v>127</v>
      </c>
      <c r="K14" s="387">
        <v>97.3</v>
      </c>
      <c r="L14" s="387">
        <v>132.3</v>
      </c>
      <c r="M14" s="387">
        <v>154</v>
      </c>
      <c r="N14" s="396">
        <v>97.6</v>
      </c>
      <c r="O14" s="399" t="s">
        <v>2</v>
      </c>
    </row>
    <row r="15" spans="1:15" s="405" customFormat="1" ht="24" customHeight="1">
      <c r="A15" s="395" t="s">
        <v>321</v>
      </c>
      <c r="B15" s="386">
        <v>114.1</v>
      </c>
      <c r="C15" s="387">
        <v>127.3</v>
      </c>
      <c r="D15" s="387">
        <v>94.7</v>
      </c>
      <c r="E15" s="387">
        <v>100</v>
      </c>
      <c r="F15" s="387">
        <v>99.9</v>
      </c>
      <c r="G15" s="387">
        <v>99.8</v>
      </c>
      <c r="H15" s="387">
        <v>118.6</v>
      </c>
      <c r="I15" s="387">
        <v>113.9</v>
      </c>
      <c r="J15" s="387">
        <v>127</v>
      </c>
      <c r="K15" s="387">
        <v>97</v>
      </c>
      <c r="L15" s="387">
        <v>134.9</v>
      </c>
      <c r="M15" s="387">
        <v>88.3</v>
      </c>
      <c r="N15" s="396">
        <v>100</v>
      </c>
      <c r="O15" s="399" t="s">
        <v>3</v>
      </c>
    </row>
    <row r="16" spans="1:15" s="405" customFormat="1" ht="24" customHeight="1">
      <c r="A16" s="395" t="s">
        <v>322</v>
      </c>
      <c r="B16" s="386">
        <v>114.6</v>
      </c>
      <c r="C16" s="387">
        <v>130.1</v>
      </c>
      <c r="D16" s="387">
        <v>91.1</v>
      </c>
      <c r="E16" s="387">
        <v>100</v>
      </c>
      <c r="F16" s="387">
        <v>100</v>
      </c>
      <c r="G16" s="387">
        <v>105.4</v>
      </c>
      <c r="H16" s="387">
        <v>118.6</v>
      </c>
      <c r="I16" s="387">
        <v>110.5</v>
      </c>
      <c r="J16" s="387">
        <v>125.4</v>
      </c>
      <c r="K16" s="387">
        <v>98.2</v>
      </c>
      <c r="L16" s="387">
        <v>135.1</v>
      </c>
      <c r="M16" s="387">
        <v>56.7</v>
      </c>
      <c r="N16" s="396">
        <v>110</v>
      </c>
      <c r="O16" s="399" t="s">
        <v>4</v>
      </c>
    </row>
    <row r="17" spans="1:15" s="405" customFormat="1" ht="24" customHeight="1">
      <c r="A17" s="395" t="s">
        <v>323</v>
      </c>
      <c r="B17" s="386">
        <v>115.1</v>
      </c>
      <c r="C17" s="387">
        <v>151</v>
      </c>
      <c r="D17" s="387">
        <v>90.8</v>
      </c>
      <c r="E17" s="387">
        <v>100</v>
      </c>
      <c r="F17" s="387">
        <v>100.1</v>
      </c>
      <c r="G17" s="387">
        <v>110.5</v>
      </c>
      <c r="H17" s="387">
        <v>117</v>
      </c>
      <c r="I17" s="387">
        <v>103</v>
      </c>
      <c r="J17" s="387">
        <v>125.4</v>
      </c>
      <c r="K17" s="387">
        <v>98.1</v>
      </c>
      <c r="L17" s="387">
        <v>117.2</v>
      </c>
      <c r="M17" s="387">
        <v>53.4</v>
      </c>
      <c r="N17" s="396">
        <v>115.5</v>
      </c>
      <c r="O17" s="399" t="s">
        <v>5</v>
      </c>
    </row>
    <row r="18" spans="1:15" s="405" customFormat="1" ht="24" customHeight="1">
      <c r="A18" s="395" t="s">
        <v>324</v>
      </c>
      <c r="B18" s="386">
        <v>115.2</v>
      </c>
      <c r="C18" s="387">
        <v>141.7</v>
      </c>
      <c r="D18" s="387">
        <v>86.2</v>
      </c>
      <c r="E18" s="387">
        <v>100</v>
      </c>
      <c r="F18" s="387">
        <v>99.9</v>
      </c>
      <c r="G18" s="387">
        <v>109.9</v>
      </c>
      <c r="H18" s="387">
        <v>108.8</v>
      </c>
      <c r="I18" s="387">
        <v>100.4</v>
      </c>
      <c r="J18" s="387">
        <v>125.4</v>
      </c>
      <c r="K18" s="387">
        <v>98.1</v>
      </c>
      <c r="L18" s="387">
        <v>121.2</v>
      </c>
      <c r="M18" s="387">
        <v>53.6</v>
      </c>
      <c r="N18" s="396">
        <v>115.9</v>
      </c>
      <c r="O18" s="399" t="s">
        <v>6</v>
      </c>
    </row>
    <row r="19" spans="1:15" s="405" customFormat="1" ht="24" customHeight="1">
      <c r="A19" s="395" t="s">
        <v>325</v>
      </c>
      <c r="B19" s="386">
        <v>115.2</v>
      </c>
      <c r="C19" s="387">
        <v>126.5</v>
      </c>
      <c r="D19" s="387">
        <v>86.8</v>
      </c>
      <c r="E19" s="387">
        <v>100</v>
      </c>
      <c r="F19" s="387">
        <v>100</v>
      </c>
      <c r="G19" s="387">
        <v>109.9</v>
      </c>
      <c r="H19" s="387">
        <v>120.5</v>
      </c>
      <c r="I19" s="387">
        <v>103.8</v>
      </c>
      <c r="J19" s="387">
        <v>125.4</v>
      </c>
      <c r="K19" s="387">
        <v>97.8</v>
      </c>
      <c r="L19" s="387">
        <v>110.8</v>
      </c>
      <c r="M19" s="387">
        <v>82</v>
      </c>
      <c r="N19" s="396">
        <v>115.6</v>
      </c>
      <c r="O19" s="399" t="s">
        <v>7</v>
      </c>
    </row>
    <row r="20" spans="1:15" s="405" customFormat="1" ht="24" customHeight="1">
      <c r="A20" s="395" t="s">
        <v>326</v>
      </c>
      <c r="B20" s="386">
        <v>115.2</v>
      </c>
      <c r="C20" s="387">
        <v>123</v>
      </c>
      <c r="D20" s="387">
        <v>88.7</v>
      </c>
      <c r="E20" s="387">
        <v>100</v>
      </c>
      <c r="F20" s="387">
        <v>99.9</v>
      </c>
      <c r="G20" s="387">
        <v>110.1</v>
      </c>
      <c r="H20" s="387">
        <v>126.2</v>
      </c>
      <c r="I20" s="387">
        <v>105.8</v>
      </c>
      <c r="J20" s="387">
        <v>125.4</v>
      </c>
      <c r="K20" s="387">
        <v>98.4</v>
      </c>
      <c r="L20" s="387">
        <v>106.3</v>
      </c>
      <c r="M20" s="387">
        <v>99.1</v>
      </c>
      <c r="N20" s="396">
        <v>105.6</v>
      </c>
      <c r="O20" s="399" t="s">
        <v>8</v>
      </c>
    </row>
    <row r="21" spans="1:15" s="405" customFormat="1" ht="24" customHeight="1">
      <c r="A21" s="395" t="s">
        <v>327</v>
      </c>
      <c r="B21" s="386">
        <v>119.3</v>
      </c>
      <c r="C21" s="387">
        <v>115.8</v>
      </c>
      <c r="D21" s="387">
        <v>89.6</v>
      </c>
      <c r="E21" s="387">
        <v>100</v>
      </c>
      <c r="F21" s="387">
        <v>100.1</v>
      </c>
      <c r="G21" s="387">
        <v>110.2</v>
      </c>
      <c r="H21" s="387">
        <v>118.4</v>
      </c>
      <c r="I21" s="387">
        <v>102.3</v>
      </c>
      <c r="J21" s="387">
        <v>125.4</v>
      </c>
      <c r="K21" s="387">
        <v>98.8</v>
      </c>
      <c r="L21" s="387">
        <v>107.9</v>
      </c>
      <c r="M21" s="387">
        <v>90.5</v>
      </c>
      <c r="N21" s="396">
        <v>108.1</v>
      </c>
      <c r="O21" s="399" t="s">
        <v>9</v>
      </c>
    </row>
    <row r="22" spans="1:15" s="405" customFormat="1" ht="24" customHeight="1">
      <c r="A22" s="395" t="s">
        <v>328</v>
      </c>
      <c r="B22" s="386">
        <v>122.8</v>
      </c>
      <c r="C22" s="387">
        <v>108.2</v>
      </c>
      <c r="D22" s="387">
        <v>90.2</v>
      </c>
      <c r="E22" s="387">
        <v>113.6</v>
      </c>
      <c r="F22" s="387">
        <v>99.9</v>
      </c>
      <c r="G22" s="387">
        <v>106.5</v>
      </c>
      <c r="H22" s="387">
        <v>114.3</v>
      </c>
      <c r="I22" s="387">
        <v>100.9</v>
      </c>
      <c r="J22" s="387">
        <v>125.4</v>
      </c>
      <c r="K22" s="387">
        <v>98.8</v>
      </c>
      <c r="L22" s="387">
        <v>105.9</v>
      </c>
      <c r="M22" s="387">
        <v>74</v>
      </c>
      <c r="N22" s="396">
        <v>103.9</v>
      </c>
      <c r="O22" s="399" t="s">
        <v>10</v>
      </c>
    </row>
    <row r="23" spans="1:15" s="405" customFormat="1" ht="24" customHeight="1">
      <c r="A23" s="406" t="s">
        <v>329</v>
      </c>
      <c r="B23" s="390">
        <v>125.8</v>
      </c>
      <c r="C23" s="391">
        <v>128.2</v>
      </c>
      <c r="D23" s="391">
        <v>89.1</v>
      </c>
      <c r="E23" s="391">
        <v>113.8</v>
      </c>
      <c r="F23" s="391">
        <v>104.9</v>
      </c>
      <c r="G23" s="391">
        <v>111.4</v>
      </c>
      <c r="H23" s="391">
        <v>113.3</v>
      </c>
      <c r="I23" s="391">
        <v>99.6</v>
      </c>
      <c r="J23" s="391">
        <v>125.4</v>
      </c>
      <c r="K23" s="391">
        <v>100.3</v>
      </c>
      <c r="L23" s="391">
        <v>107</v>
      </c>
      <c r="M23" s="391">
        <v>61.5</v>
      </c>
      <c r="N23" s="407">
        <v>104.3</v>
      </c>
      <c r="O23" s="408" t="s">
        <v>11</v>
      </c>
    </row>
    <row r="24" spans="1:17" s="409" customFormat="1" ht="15.75" customHeight="1">
      <c r="A24" s="409" t="s">
        <v>369</v>
      </c>
      <c r="K24" s="410" t="s">
        <v>462</v>
      </c>
      <c r="M24" s="410"/>
      <c r="O24" s="411"/>
      <c r="P24" s="412"/>
      <c r="Q24" s="410"/>
    </row>
    <row r="25" spans="1:13" s="326" customFormat="1" ht="15.75" customHeight="1">
      <c r="A25" s="326" t="s">
        <v>568</v>
      </c>
      <c r="B25" s="413"/>
      <c r="K25" s="414" t="s">
        <v>367</v>
      </c>
      <c r="M25" s="414"/>
    </row>
    <row r="26" spans="1:19" s="409" customFormat="1" ht="15.75" customHeight="1">
      <c r="A26" s="414" t="s">
        <v>569</v>
      </c>
      <c r="B26" s="414"/>
      <c r="C26" s="414"/>
      <c r="D26" s="414"/>
      <c r="E26" s="414"/>
      <c r="F26" s="414"/>
      <c r="H26" s="414"/>
      <c r="I26" s="414"/>
      <c r="J26" s="414"/>
      <c r="K26" s="414"/>
      <c r="M26" s="414"/>
      <c r="N26" s="414"/>
      <c r="O26" s="414"/>
      <c r="P26" s="414"/>
      <c r="Q26" s="414"/>
      <c r="R26" s="414"/>
      <c r="S26" s="414"/>
    </row>
  </sheetData>
  <sheetProtection/>
  <mergeCells count="1">
    <mergeCell ref="A1:O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A-1</dc:creator>
  <cp:keywords/>
  <dc:description/>
  <cp:lastModifiedBy>user</cp:lastModifiedBy>
  <cp:lastPrinted>2014-08-06T05:49:59Z</cp:lastPrinted>
  <dcterms:created xsi:type="dcterms:W3CDTF">2000-12-15T05:09:37Z</dcterms:created>
  <dcterms:modified xsi:type="dcterms:W3CDTF">2015-02-03T04:37:05Z</dcterms:modified>
  <cp:category/>
  <cp:version/>
  <cp:contentType/>
  <cp:contentStatus/>
</cp:coreProperties>
</file>