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2120" windowHeight="8805" tabRatio="928" activeTab="0"/>
  </bookViews>
  <sheets>
    <sheet name="1. 위치" sheetId="1" r:id="rId1"/>
    <sheet name="2. 행정구역" sheetId="2" r:id="rId2"/>
    <sheet name="3. 토지지목별 현황(1)" sheetId="3" r:id="rId3"/>
    <sheet name="3. 토지 지목별 현황(2)" sheetId="4" r:id="rId4"/>
    <sheet name="3. 토지 지목별 현황(3)" sheetId="5" r:id="rId5"/>
    <sheet name="4. 일기일수" sheetId="6" r:id="rId6"/>
    <sheet name="5.기상개황(제주) " sheetId="7" r:id="rId7"/>
    <sheet name="5.기상개황(고산) " sheetId="8" r:id="rId8"/>
    <sheet name="6.강수량 " sheetId="9" r:id="rId9"/>
    <sheet name="7.해안선 및 도서 " sheetId="10" r:id="rId10"/>
    <sheet name="가.유인도" sheetId="11" r:id="rId11"/>
    <sheet name="나.무인도" sheetId="12" r:id="rId12"/>
  </sheets>
  <definedNames>
    <definedName name="_xlnm.Print_Area" localSheetId="1">'2. 행정구역'!$A$1:$Q$39</definedName>
    <definedName name="_xlnm.Print_Area" localSheetId="4">'3. 토지 지목별 현황(3)'!$A$1:$K$37</definedName>
    <definedName name="_xlnm.Print_Area" localSheetId="5">'4. 일기일수'!$A$1:$U$24</definedName>
    <definedName name="_xlnm.Print_Area" localSheetId="6">'5.기상개황(제주) '!$A$1:$R$26</definedName>
    <definedName name="_xlnm.Print_Area" localSheetId="8">'6.강수량 '!$A$1:$Q$15</definedName>
    <definedName name="_xlnm.Print_Area" localSheetId="9">'7.해안선 및 도서 '!$A$1:$L$21</definedName>
    <definedName name="_xlnm.Print_Area" localSheetId="10">'가.유인도'!$A$1:$BG$43</definedName>
  </definedNames>
  <calcPr fullCalcOnLoad="1"/>
</workbook>
</file>

<file path=xl/sharedStrings.xml><?xml version="1.0" encoding="utf-8"?>
<sst xmlns="http://schemas.openxmlformats.org/spreadsheetml/2006/main" count="1269" uniqueCount="725">
  <si>
    <t>Gosan Area</t>
  </si>
  <si>
    <t>Jeju-si Area</t>
  </si>
  <si>
    <t xml:space="preserve">(Unit : mm) </t>
  </si>
  <si>
    <t>(Unit : day)</t>
  </si>
  <si>
    <t>눈</t>
  </si>
  <si>
    <t>Mean</t>
  </si>
  <si>
    <t>maximum</t>
  </si>
  <si>
    <t>minimum</t>
  </si>
  <si>
    <t>Highest</t>
  </si>
  <si>
    <t>Lowest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</si>
  <si>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</si>
  <si>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</si>
  <si>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</si>
  <si>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굴림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</si>
  <si>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</si>
  <si>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</si>
  <si>
    <r>
      <t>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</si>
  <si>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풍</t>
    </r>
  </si>
  <si>
    <t>제 주 지 방</t>
  </si>
  <si>
    <t>고 산 지 방</t>
  </si>
  <si>
    <t>Year</t>
  </si>
  <si>
    <t>Month</t>
  </si>
  <si>
    <t>연   별</t>
  </si>
  <si>
    <t>월   별</t>
  </si>
  <si>
    <t>2 0 0 6</t>
  </si>
  <si>
    <t>2 0 0 7</t>
  </si>
  <si>
    <t>황  사</t>
  </si>
  <si>
    <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Location</t>
    </r>
  </si>
  <si>
    <r>
      <t>경도와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극점
</t>
    </r>
    <r>
      <rPr>
        <sz val="10"/>
        <rFont val="Arial"/>
        <family val="2"/>
      </rPr>
      <t>Extreme of longitude and latitude</t>
    </r>
  </si>
  <si>
    <r>
      <t xml:space="preserve">연장거리
</t>
    </r>
    <r>
      <rPr>
        <sz val="10"/>
        <rFont val="Arial"/>
        <family val="2"/>
      </rPr>
      <t>Gross distance</t>
    </r>
  </si>
  <si>
    <r>
      <t>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점
</t>
    </r>
    <r>
      <rPr>
        <sz val="10"/>
        <rFont val="Arial"/>
        <family val="2"/>
      </rPr>
      <t xml:space="preserve">Extreme </t>
    </r>
  </si>
  <si>
    <t>Source : National Geographic Information Institute</t>
  </si>
  <si>
    <r>
      <t xml:space="preserve">단
</t>
    </r>
    <r>
      <rPr>
        <sz val="10"/>
        <rFont val="Arial"/>
        <family val="2"/>
      </rPr>
      <t>Extremity</t>
    </r>
  </si>
  <si>
    <r>
      <t>동단</t>
    </r>
    <r>
      <rPr>
        <sz val="10"/>
        <rFont val="Arial"/>
        <family val="2"/>
      </rPr>
      <t xml:space="preserve"> 
Eastern
 Extremity</t>
    </r>
  </si>
  <si>
    <r>
      <t xml:space="preserve">서단
</t>
    </r>
    <r>
      <rPr>
        <sz val="10"/>
        <rFont val="Arial"/>
        <family val="2"/>
      </rPr>
      <t>Western
Extremity</t>
    </r>
  </si>
  <si>
    <r>
      <t xml:space="preserve">남단
</t>
    </r>
    <r>
      <rPr>
        <sz val="10"/>
        <rFont val="Arial"/>
        <family val="2"/>
      </rPr>
      <t>Southern 
Extremity</t>
    </r>
  </si>
  <si>
    <r>
      <t xml:space="preserve">북단
</t>
    </r>
    <r>
      <rPr>
        <sz val="10"/>
        <rFont val="Arial"/>
        <family val="2"/>
      </rPr>
      <t>Northern
 Extremity</t>
    </r>
  </si>
  <si>
    <r>
      <t>지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명
</t>
    </r>
    <r>
      <rPr>
        <sz val="10"/>
        <rFont val="Arial"/>
        <family val="2"/>
      </rPr>
      <t>Name of place</t>
    </r>
  </si>
  <si>
    <r>
      <t>우도면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조일리</t>
    </r>
    <r>
      <rPr>
        <sz val="10"/>
        <rFont val="Arial"/>
        <family val="2"/>
      </rPr>
      <t>(</t>
    </r>
    <r>
      <rPr>
        <sz val="10"/>
        <rFont val="돋움"/>
        <family val="3"/>
      </rPr>
      <t>비양도</t>
    </r>
    <r>
      <rPr>
        <sz val="10"/>
        <rFont val="Arial"/>
        <family val="2"/>
      </rPr>
      <t>) 
Udo-myeon 
Joil-ri(Biyang-Do)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</si>
  <si>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차귀도</t>
    </r>
    <r>
      <rPr>
        <sz val="10"/>
        <rFont val="Arial"/>
        <family val="2"/>
      </rPr>
      <t xml:space="preserve"> 
Hangyeong-myeon 
Chagwi-Do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</si>
  <si>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산양리</t>
    </r>
    <r>
      <rPr>
        <sz val="10"/>
        <rFont val="Arial"/>
        <family val="2"/>
      </rPr>
      <t xml:space="preserve"> 
Hangyeong-myeon
Sanyang-ri</t>
    </r>
  </si>
  <si>
    <r>
      <t xml:space="preserve">1.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     
   Location</t>
    </r>
  </si>
  <si>
    <t>IIdo 1 dong</t>
  </si>
  <si>
    <t xml:space="preserve">2 0 0 7 </t>
  </si>
  <si>
    <t>2 0 0 6</t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</si>
  <si>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Coastline and Islands</t>
    </r>
  </si>
  <si>
    <r>
      <t>연별 및
읍</t>
    </r>
    <r>
      <rPr>
        <sz val="10"/>
        <rFont val="Arial"/>
        <family val="2"/>
      </rPr>
      <t>·</t>
    </r>
    <r>
      <rPr>
        <sz val="10"/>
        <rFont val="돋움"/>
        <family val="3"/>
      </rPr>
      <t>면별</t>
    </r>
  </si>
  <si>
    <t>해안선(km)     Coastline</t>
  </si>
  <si>
    <t>도 서 현 황    Islands</t>
  </si>
  <si>
    <t>Year &amp;
Eup Myeon</t>
  </si>
  <si>
    <t>계</t>
  </si>
  <si>
    <t>육지부</t>
  </si>
  <si>
    <t>도서부</t>
  </si>
  <si>
    <t>도서수(개)</t>
  </si>
  <si>
    <t>유인도(개)</t>
  </si>
  <si>
    <t>무인도(개)</t>
  </si>
  <si>
    <t>면   적  (㎢)</t>
  </si>
  <si>
    <r>
      <t>세  대</t>
    </r>
    <r>
      <rPr>
        <vertAlign val="superscript"/>
        <sz val="10"/>
        <rFont val="돋움"/>
        <family val="3"/>
      </rPr>
      <t>1)</t>
    </r>
  </si>
  <si>
    <r>
      <t>인  구(명)</t>
    </r>
    <r>
      <rPr>
        <vertAlign val="superscript"/>
        <sz val="10"/>
        <rFont val="돋움"/>
        <family val="3"/>
      </rPr>
      <t xml:space="preserve">1) </t>
    </r>
  </si>
  <si>
    <t>Mainland</t>
  </si>
  <si>
    <t>Island</t>
  </si>
  <si>
    <t>No. of islands</t>
  </si>
  <si>
    <t>Inhabited</t>
  </si>
  <si>
    <t>Uninhabited</t>
  </si>
  <si>
    <t>Area</t>
  </si>
  <si>
    <t>Households</t>
  </si>
  <si>
    <t>Population</t>
  </si>
  <si>
    <t>2 0 0 6</t>
  </si>
  <si>
    <t>한    림    읍</t>
  </si>
  <si>
    <t>Hallim-eup</t>
  </si>
  <si>
    <t>애    월    읍</t>
  </si>
  <si>
    <t>Aewol-eup</t>
  </si>
  <si>
    <t>구    좌    읍</t>
  </si>
  <si>
    <t>Gujwa-eup</t>
  </si>
  <si>
    <t>조    천    읍</t>
  </si>
  <si>
    <t>Jocheon-eup</t>
  </si>
  <si>
    <t>한    경    면</t>
  </si>
  <si>
    <t>Hangyeong-myeon</t>
  </si>
  <si>
    <t>추    자    면</t>
  </si>
  <si>
    <t>Chuja-myeon</t>
  </si>
  <si>
    <t>우    도    면</t>
  </si>
  <si>
    <t>Udo-myeon</t>
  </si>
  <si>
    <t>2 0 0 6</t>
  </si>
  <si>
    <r>
      <t>나</t>
    </r>
    <r>
      <rPr>
        <b/>
        <sz val="18"/>
        <rFont val="Arial"/>
        <family val="2"/>
      </rPr>
      <t xml:space="preserve">. </t>
    </r>
    <r>
      <rPr>
        <b/>
        <sz val="18"/>
        <rFont val="굴림체"/>
        <family val="3"/>
      </rPr>
      <t>무인도</t>
    </r>
    <r>
      <rPr>
        <b/>
        <sz val="18"/>
        <rFont val="Arial"/>
        <family val="2"/>
      </rPr>
      <t xml:space="preserve">     Uninhabited Islands</t>
    </r>
  </si>
  <si>
    <t>행정구역별</t>
  </si>
  <si>
    <t>도서수</t>
  </si>
  <si>
    <r>
      <t>면적</t>
    </r>
    <r>
      <rPr>
        <sz val="10"/>
        <rFont val="Arial"/>
        <family val="2"/>
      </rP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</si>
  <si>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도서명</t>
  </si>
  <si>
    <t>Administrative District</t>
  </si>
  <si>
    <t>N0.of Islands</t>
  </si>
  <si>
    <t>Names of Islands</t>
  </si>
  <si>
    <t>계</t>
  </si>
  <si>
    <t>45 Islands</t>
  </si>
  <si>
    <t>한림읍 귀덕1리</t>
  </si>
  <si>
    <t>Gwiduk 1-ri , Hanlim eup</t>
  </si>
  <si>
    <t>거북이도</t>
  </si>
  <si>
    <t>Geobuki-do</t>
  </si>
  <si>
    <t>구좌읍 하도리</t>
  </si>
  <si>
    <t>Hado-ri, Gujwa-eup</t>
  </si>
  <si>
    <t>란도</t>
  </si>
  <si>
    <t>Ran-do</t>
  </si>
  <si>
    <t>조천읍 북촌리</t>
  </si>
  <si>
    <t>Bukchon-ri, Jocheon-eup</t>
  </si>
  <si>
    <t>다려도</t>
  </si>
  <si>
    <t>Daryeo-do</t>
  </si>
  <si>
    <t>한경면 고산리</t>
  </si>
  <si>
    <t>Gosan-ri, Hangyeong-myeon</t>
  </si>
  <si>
    <t>차귀도</t>
  </si>
  <si>
    <t>Chagwi-do</t>
  </si>
  <si>
    <t>〃</t>
  </si>
  <si>
    <t>와도</t>
  </si>
  <si>
    <t>Wa-do</t>
  </si>
  <si>
    <t>죽도</t>
  </si>
  <si>
    <t>Juk-do</t>
  </si>
  <si>
    <t>추자면 영흥리</t>
  </si>
  <si>
    <t>Yeongheung-ri, Chuja-myeon</t>
  </si>
  <si>
    <t>두령서</t>
  </si>
  <si>
    <t>Duryeong-seo</t>
  </si>
  <si>
    <t>개인여</t>
  </si>
  <si>
    <t>Gaein-yeo</t>
  </si>
  <si>
    <t>이도</t>
  </si>
  <si>
    <t>I-do</t>
  </si>
  <si>
    <t>미역서</t>
  </si>
  <si>
    <t>Miyeok-seo</t>
  </si>
  <si>
    <t>납덕서</t>
  </si>
  <si>
    <t>Napdeok-seo</t>
  </si>
  <si>
    <t>검둥여</t>
  </si>
  <si>
    <t>Geomdung-yeo</t>
  </si>
  <si>
    <t>시루여</t>
  </si>
  <si>
    <t>Siru-yeo</t>
  </si>
  <si>
    <t>추자면 예초리</t>
  </si>
  <si>
    <t>Yecho-ri, Chuja-myeon</t>
  </si>
  <si>
    <t>사수도</t>
  </si>
  <si>
    <t>Sasu-do</t>
  </si>
  <si>
    <t>우두도</t>
  </si>
  <si>
    <t>Udu-do</t>
  </si>
  <si>
    <t>염도</t>
  </si>
  <si>
    <t>Yeom-do</t>
  </si>
  <si>
    <t>가망여</t>
  </si>
  <si>
    <t>Gamang-yeo</t>
  </si>
  <si>
    <t>상도</t>
  </si>
  <si>
    <t>Sang-do</t>
  </si>
  <si>
    <r>
      <t>돌도</t>
    </r>
    <r>
      <rPr>
        <sz val="10"/>
        <rFont val="Arial"/>
        <family val="2"/>
      </rPr>
      <t>1</t>
    </r>
  </si>
  <si>
    <t>Dol-do1</t>
  </si>
  <si>
    <r>
      <t>돌도</t>
    </r>
    <r>
      <rPr>
        <sz val="10"/>
        <rFont val="Arial"/>
        <family val="2"/>
      </rPr>
      <t>2</t>
    </r>
  </si>
  <si>
    <t>Dol-do2</t>
  </si>
  <si>
    <t>우비도</t>
  </si>
  <si>
    <t>Ubi-do</t>
  </si>
  <si>
    <t>방서</t>
  </si>
  <si>
    <t>Bang-seo</t>
  </si>
  <si>
    <t>오등서</t>
  </si>
  <si>
    <t>혈도</t>
  </si>
  <si>
    <t>Hyeol-do</t>
  </si>
  <si>
    <t>등대서</t>
  </si>
  <si>
    <t>Deungdae-seo</t>
  </si>
  <si>
    <t>추자면 대서리</t>
  </si>
  <si>
    <t>Daeseo-ri, Chuja-myeon</t>
  </si>
  <si>
    <t>직구도</t>
  </si>
  <si>
    <t>Jikku-do</t>
  </si>
  <si>
    <t>흙검도</t>
  </si>
  <si>
    <t>수령도</t>
  </si>
  <si>
    <t>Suryeong-do</t>
  </si>
  <si>
    <t>다무내미</t>
  </si>
  <si>
    <t>Damunaemi</t>
  </si>
  <si>
    <t>망도</t>
  </si>
  <si>
    <t>Mang-do</t>
  </si>
  <si>
    <t>악생도</t>
  </si>
  <si>
    <t>Aksaeng-do</t>
  </si>
  <si>
    <t>공여도</t>
  </si>
  <si>
    <t>Gongyeo-do</t>
  </si>
  <si>
    <t>녹서</t>
  </si>
  <si>
    <t>Nok-seo</t>
  </si>
  <si>
    <t>문여</t>
  </si>
  <si>
    <t>Mun-yeo</t>
  </si>
  <si>
    <t>흑서</t>
  </si>
  <si>
    <t>Huk-seo</t>
  </si>
  <si>
    <t>추자면 신양리</t>
  </si>
  <si>
    <t>Sinyang-ri, Chuja-myeon</t>
  </si>
  <si>
    <t>망서</t>
  </si>
  <si>
    <t>Mang-seo</t>
  </si>
  <si>
    <t>수덕</t>
  </si>
  <si>
    <t>Sudeok</t>
  </si>
  <si>
    <t>청도</t>
  </si>
  <si>
    <t>Cheong-do</t>
  </si>
  <si>
    <t>절명서</t>
  </si>
  <si>
    <t>Jeolmyeong-seo</t>
  </si>
  <si>
    <t>외간도</t>
  </si>
  <si>
    <t>섬도</t>
  </si>
  <si>
    <t>Seom-do</t>
  </si>
  <si>
    <t>추자면 묵리</t>
  </si>
  <si>
    <t>Muk-ri, Chuja-myeon</t>
  </si>
  <si>
    <t>해암도</t>
  </si>
  <si>
    <t>Haeam-do</t>
  </si>
  <si>
    <t>회도</t>
  </si>
  <si>
    <t>Hoe-do</t>
  </si>
  <si>
    <t>수영도</t>
  </si>
  <si>
    <t>Suyeong-do</t>
  </si>
  <si>
    <t>우도면 조일리</t>
  </si>
  <si>
    <t>Joil-ri, Udo-myeon</t>
  </si>
  <si>
    <t>비양도</t>
  </si>
  <si>
    <t>Biyang-do</t>
  </si>
  <si>
    <t xml:space="preserve">2 0 0 6 </t>
  </si>
  <si>
    <r>
      <t xml:space="preserve">3. </t>
    </r>
    <r>
      <rPr>
        <b/>
        <sz val="18"/>
        <rFont val="돋움"/>
        <family val="3"/>
      </rPr>
      <t>토지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지목별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Area of Land Category(Cont'd)</t>
    </r>
  </si>
  <si>
    <t>(단위 : ㎡)</t>
  </si>
  <si>
    <t>(Unit : ㎡)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</si>
  <si>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</si>
  <si>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</si>
  <si>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주차장</t>
  </si>
  <si>
    <t>주유소용지</t>
  </si>
  <si>
    <t>창고용지</t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</si>
  <si>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로</t>
    </r>
  </si>
  <si>
    <r>
      <t>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천</t>
    </r>
  </si>
  <si>
    <r>
      <t>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방</t>
    </r>
  </si>
  <si>
    <r>
      <t>구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거</t>
    </r>
  </si>
  <si>
    <r>
      <t>유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</si>
  <si>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t>Year &amp; Eup
 Myeon Dong</t>
  </si>
  <si>
    <t>School</t>
  </si>
  <si>
    <t>Parking</t>
  </si>
  <si>
    <t>Service</t>
  </si>
  <si>
    <t xml:space="preserve">Warehouse </t>
  </si>
  <si>
    <t>Road</t>
  </si>
  <si>
    <t>River</t>
  </si>
  <si>
    <t>Bank</t>
  </si>
  <si>
    <t>Ditch</t>
  </si>
  <si>
    <t>Marsh</t>
  </si>
  <si>
    <t>Site</t>
  </si>
  <si>
    <t>lot</t>
  </si>
  <si>
    <t>statio site</t>
  </si>
  <si>
    <t>site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</si>
  <si>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</si>
  <si>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</si>
  <si>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</si>
  <si>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</si>
  <si>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</si>
  <si>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</si>
  <si>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</si>
  <si>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</si>
  <si>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</si>
  <si>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</si>
  <si>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</si>
  <si>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</si>
  <si>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</si>
  <si>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</si>
  <si>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</si>
  <si>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</si>
  <si>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</si>
  <si>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</si>
  <si>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</si>
  <si>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</si>
  <si>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</si>
  <si>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</si>
  <si>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</si>
  <si>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</si>
  <si>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</si>
  <si>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</si>
  <si>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</si>
  <si>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</si>
  <si>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</si>
  <si>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</si>
  <si>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</si>
  <si>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</si>
  <si>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</si>
  <si>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</si>
  <si>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</si>
  <si>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</si>
  <si>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</si>
  <si>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</si>
  <si>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</si>
  <si>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</si>
  <si>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</si>
  <si>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</si>
  <si>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</si>
  <si>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</si>
  <si>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</si>
  <si>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</si>
  <si>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</si>
  <si>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</si>
  <si>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</si>
  <si>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</si>
  <si>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</si>
  <si>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자료 : 종합민원실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</si>
  <si>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</si>
  <si>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</si>
  <si>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양어장</t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</si>
  <si>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</si>
  <si>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</si>
  <si>
    <r>
      <t>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</si>
  <si>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</si>
  <si>
    <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</si>
  <si>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</si>
  <si>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</si>
  <si>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</si>
  <si>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Fish</t>
  </si>
  <si>
    <t>Water reservoirs</t>
  </si>
  <si>
    <t>Park</t>
  </si>
  <si>
    <t>Sporting
 facilities site</t>
  </si>
  <si>
    <t>Recreation 
area</t>
  </si>
  <si>
    <t>Religious 
site</t>
  </si>
  <si>
    <t>Historical
site</t>
  </si>
  <si>
    <t>Grave yard</t>
  </si>
  <si>
    <t>Miscellaneous
area</t>
  </si>
  <si>
    <t>farm</t>
  </si>
  <si>
    <t xml:space="preserve">                     Source : Civil Service Division</t>
  </si>
  <si>
    <t>Source : Jeju Regional Meteorological Office</t>
  </si>
  <si>
    <t>2 0 0 7</t>
  </si>
  <si>
    <t xml:space="preserve">2 0 0 7 </t>
  </si>
  <si>
    <r>
      <t>동경</t>
    </r>
    <r>
      <rPr>
        <sz val="10"/>
        <rFont val="Arial"/>
        <family val="2"/>
      </rPr>
      <t xml:space="preserve"> : 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58´22˝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30´51˝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</si>
  <si>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08´38˝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18´41˝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</si>
  <si>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14´41˝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16´23˝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</si>
  <si>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20´04˝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34</t>
    </r>
    <r>
      <rPr>
        <sz val="10"/>
        <rFont val="돋움"/>
        <family val="3"/>
      </rPr>
      <t>˚</t>
    </r>
    <r>
      <rPr>
        <sz val="10"/>
        <rFont val="Arial"/>
        <family val="2"/>
      </rPr>
      <t>00´46˝</t>
    </r>
  </si>
  <si>
    <r>
      <t xml:space="preserve">
</t>
    </r>
    <r>
      <rPr>
        <sz val="10"/>
        <rFont val="돋움"/>
        <family val="3"/>
      </rPr>
      <t>동서간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77.2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East-West 
distance : 77.2</t>
    </r>
    <r>
      <rPr>
        <sz val="10"/>
        <rFont val="돋움"/>
        <family val="3"/>
      </rPr>
      <t xml:space="preserve">㎞
</t>
    </r>
  </si>
  <si>
    <r>
      <t>추자면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대서리</t>
    </r>
    <r>
      <rPr>
        <sz val="10"/>
        <rFont val="Arial"/>
        <family val="2"/>
      </rPr>
      <t>(</t>
    </r>
    <r>
      <rPr>
        <sz val="10"/>
        <rFont val="돋움"/>
        <family val="3"/>
      </rPr>
      <t>횡간도</t>
    </r>
    <r>
      <rPr>
        <sz val="10"/>
        <rFont val="Arial"/>
        <family val="2"/>
      </rPr>
      <t>) 
Chuja-myeon 
Daeseo -ri 
(Hoenggando)</t>
    </r>
  </si>
  <si>
    <t>Oegan-do</t>
  </si>
  <si>
    <t>Odeung-seo</t>
  </si>
  <si>
    <t>Heukkeom-do</t>
  </si>
  <si>
    <t>2 0 0 8</t>
  </si>
  <si>
    <t>510</t>
  </si>
  <si>
    <t>2 0 0 9</t>
  </si>
  <si>
    <t xml:space="preserve">2 0 0 8 </t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</si>
  <si>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제주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  <r>
      <rPr>
        <b/>
        <sz val="14"/>
        <rFont val="Arial"/>
        <family val="2"/>
      </rPr>
      <t xml:space="preserve">    Jeju-si Area </t>
    </r>
  </si>
  <si>
    <t xml:space="preserve">2 0 0 9 </t>
  </si>
  <si>
    <r>
      <t xml:space="preserve">
</t>
    </r>
    <r>
      <rPr>
        <sz val="10"/>
        <rFont val="돋움"/>
        <family val="3"/>
      </rPr>
      <t>남북간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82.0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South - North 
distance : 82.0</t>
    </r>
    <r>
      <rPr>
        <sz val="10"/>
        <rFont val="돋움"/>
        <family val="3"/>
      </rPr>
      <t xml:space="preserve">㎞
</t>
    </r>
  </si>
  <si>
    <r>
      <t xml:space="preserve">2. </t>
    </r>
    <r>
      <rPr>
        <b/>
        <sz val="18"/>
        <rFont val="굴림"/>
        <family val="3"/>
      </rPr>
      <t>행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정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Area and Number of Administrative Units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</si>
  <si>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</si>
  <si>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</si>
  <si>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읍면동별</t>
    </r>
  </si>
  <si>
    <r>
      <t>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</si>
  <si>
    <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Eup, Myeon and Dong</t>
    </r>
  </si>
  <si>
    <r>
      <t xml:space="preserve">  통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리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Tong and Ri</t>
    </r>
  </si>
  <si>
    <t>반</t>
  </si>
  <si>
    <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Branch office</t>
    </r>
  </si>
  <si>
    <t>Year &amp; Eup
Myeon Dong</t>
  </si>
  <si>
    <t>구성비</t>
  </si>
  <si>
    <r>
      <t>읍</t>
    </r>
    <r>
      <rPr>
        <sz val="10"/>
        <rFont val="Arial"/>
        <family val="2"/>
      </rPr>
      <t xml:space="preserve"> </t>
    </r>
  </si>
  <si>
    <t>면</t>
  </si>
  <si>
    <r>
      <t>동</t>
    </r>
    <r>
      <rPr>
        <sz val="10"/>
        <rFont val="Arial"/>
        <family val="2"/>
      </rPr>
      <t xml:space="preserve"> Dong</t>
    </r>
  </si>
  <si>
    <t>통</t>
  </si>
  <si>
    <r>
      <t>리</t>
    </r>
    <r>
      <rPr>
        <sz val="10"/>
        <rFont val="Arial"/>
        <family val="2"/>
      </rPr>
      <t xml:space="preserve"> Ri</t>
    </r>
  </si>
  <si>
    <t>도</t>
  </si>
  <si>
    <r>
      <t>시</t>
    </r>
    <r>
      <rPr>
        <sz val="10"/>
        <rFont val="Arial"/>
        <family val="2"/>
      </rPr>
      <t>·</t>
    </r>
    <r>
      <rPr>
        <sz val="10"/>
        <rFont val="굴림"/>
        <family val="3"/>
      </rPr>
      <t>군</t>
    </r>
  </si>
  <si>
    <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</si>
  <si>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</si>
  <si>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t>(%)</t>
  </si>
  <si>
    <t>행정</t>
  </si>
  <si>
    <t>법정</t>
  </si>
  <si>
    <t>Area</t>
  </si>
  <si>
    <t>Compo-
sition</t>
  </si>
  <si>
    <t>Eup</t>
  </si>
  <si>
    <t>Myeon</t>
  </si>
  <si>
    <t>Admin-
istrative</t>
  </si>
  <si>
    <t>Legal</t>
  </si>
  <si>
    <t>Tong</t>
  </si>
  <si>
    <t>Ban</t>
  </si>
  <si>
    <t>Do</t>
  </si>
  <si>
    <t>Si &amp; 
Gun</t>
  </si>
  <si>
    <t>Eup &amp; 
Myeon</t>
  </si>
  <si>
    <t xml:space="preserve">2 0 0 6 </t>
  </si>
  <si>
    <t>510</t>
  </si>
  <si>
    <t>2 0 0 6</t>
  </si>
  <si>
    <t>2 0 0 7</t>
  </si>
  <si>
    <t xml:space="preserve">2 0 0 7 </t>
  </si>
  <si>
    <t>2 0 0 9</t>
  </si>
  <si>
    <t>-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</si>
  <si>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</si>
  <si>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</si>
  <si>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</si>
  <si>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</si>
  <si>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</si>
  <si>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</si>
  <si>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</si>
  <si>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</si>
  <si>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</si>
  <si>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</si>
  <si>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</si>
  <si>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</si>
  <si>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</si>
  <si>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</si>
  <si>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</si>
  <si>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11</t>
  </si>
  <si>
    <t>IIdo 1 dong</t>
  </si>
  <si>
    <t>일 도 2 동</t>
  </si>
  <si>
    <t>48</t>
  </si>
  <si>
    <t>IIdo 2 dong</t>
  </si>
  <si>
    <t>이 도 1 동</t>
  </si>
  <si>
    <t>16</t>
  </si>
  <si>
    <t>Ido 1 dong</t>
  </si>
  <si>
    <t>이 도 2 동</t>
  </si>
  <si>
    <t>49</t>
  </si>
  <si>
    <t>Ido 2 dong</t>
  </si>
  <si>
    <t>삼 도 1 동</t>
  </si>
  <si>
    <t>18</t>
  </si>
  <si>
    <t>Samdo 1 dong</t>
  </si>
  <si>
    <t>삼 도 2 동</t>
  </si>
  <si>
    <t>19</t>
  </si>
  <si>
    <t>Samdo 2 dong</t>
  </si>
  <si>
    <t>용 담 1 동</t>
  </si>
  <si>
    <t>15</t>
  </si>
  <si>
    <t>Yongdam 1 dong</t>
  </si>
  <si>
    <t>용 담 2 동</t>
  </si>
  <si>
    <t>23</t>
  </si>
  <si>
    <t>Yongdam 2 dong</t>
  </si>
  <si>
    <t>건  입  동</t>
  </si>
  <si>
    <t>20</t>
  </si>
  <si>
    <t>Geonip-dong</t>
  </si>
  <si>
    <t>화  북  동</t>
  </si>
  <si>
    <t>25</t>
  </si>
  <si>
    <t>Hwabuk-dong</t>
  </si>
  <si>
    <t>삼  양  동</t>
  </si>
  <si>
    <t>Samyang-dong</t>
  </si>
  <si>
    <t>봉  개  동</t>
  </si>
  <si>
    <t>7</t>
  </si>
  <si>
    <t>Bonggae-dong</t>
  </si>
  <si>
    <t>아  라  동</t>
  </si>
  <si>
    <t>Ara-dong</t>
  </si>
  <si>
    <t>오  라  동</t>
  </si>
  <si>
    <t>Ora-dong</t>
  </si>
  <si>
    <t>연       동</t>
  </si>
  <si>
    <t>41</t>
  </si>
  <si>
    <t>Yeon-dong</t>
  </si>
  <si>
    <t>노  형  동</t>
  </si>
  <si>
    <t>50</t>
  </si>
  <si>
    <t>Nohyeong-dong</t>
  </si>
  <si>
    <t>외  도  동</t>
  </si>
  <si>
    <t>Oedo-dong</t>
  </si>
  <si>
    <t>이  호  동</t>
  </si>
  <si>
    <t>8</t>
  </si>
  <si>
    <t>Iho-dong</t>
  </si>
  <si>
    <t>도  두  동</t>
  </si>
  <si>
    <t>6</t>
  </si>
  <si>
    <t>Dodu-dong</t>
  </si>
  <si>
    <t>전</t>
  </si>
  <si>
    <t>답</t>
  </si>
  <si>
    <t>Year &amp; Eup 
Myeon Dong</t>
  </si>
  <si>
    <t>Total</t>
  </si>
  <si>
    <t>Dry paddy</t>
  </si>
  <si>
    <t xml:space="preserve"> Rice paddy </t>
  </si>
  <si>
    <t>Orchard</t>
  </si>
  <si>
    <t>Pastures</t>
  </si>
  <si>
    <t>Forest field</t>
  </si>
  <si>
    <t>Building land</t>
  </si>
  <si>
    <t>Factory</t>
  </si>
  <si>
    <t>2 0 1 0</t>
  </si>
  <si>
    <t xml:space="preserve">                       Source : Civil Service Division</t>
  </si>
  <si>
    <r>
      <t xml:space="preserve">3. </t>
    </r>
    <r>
      <rPr>
        <b/>
        <sz val="18"/>
        <rFont val="돋움"/>
        <family val="3"/>
      </rPr>
      <t>토지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지목별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      Area of Land Category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</si>
  <si>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</si>
  <si>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</si>
  <si>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</si>
  <si>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야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</si>
  <si>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</si>
  <si>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</si>
  <si>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Rain</t>
  </si>
  <si>
    <t>Thunder-</t>
  </si>
  <si>
    <t>Clear</t>
  </si>
  <si>
    <t>Cloud</t>
  </si>
  <si>
    <t>Frost</t>
  </si>
  <si>
    <t>Fog</t>
  </si>
  <si>
    <t>Snow</t>
  </si>
  <si>
    <t>Storm</t>
  </si>
  <si>
    <t>Gale</t>
  </si>
  <si>
    <t>Yellow sand</t>
  </si>
  <si>
    <t>-</t>
  </si>
  <si>
    <t>2 0 0 9</t>
  </si>
  <si>
    <r>
      <t xml:space="preserve">1  </t>
    </r>
    <r>
      <rPr>
        <sz val="10"/>
        <rFont val="굴림"/>
        <family val="3"/>
      </rPr>
      <t>월</t>
    </r>
  </si>
  <si>
    <t>Jan.</t>
  </si>
  <si>
    <r>
      <t xml:space="preserve">2  </t>
    </r>
    <r>
      <rPr>
        <sz val="10"/>
        <rFont val="굴림"/>
        <family val="3"/>
      </rPr>
      <t>월</t>
    </r>
  </si>
  <si>
    <t>Feb.</t>
  </si>
  <si>
    <r>
      <t xml:space="preserve">3  </t>
    </r>
    <r>
      <rPr>
        <sz val="10"/>
        <rFont val="굴림"/>
        <family val="3"/>
      </rPr>
      <t>월</t>
    </r>
  </si>
  <si>
    <t>Mar.</t>
  </si>
  <si>
    <r>
      <t xml:space="preserve">4  </t>
    </r>
    <r>
      <rPr>
        <sz val="10"/>
        <rFont val="굴림"/>
        <family val="3"/>
      </rPr>
      <t>월</t>
    </r>
  </si>
  <si>
    <t>Apr.</t>
  </si>
  <si>
    <r>
      <t xml:space="preserve">5  </t>
    </r>
    <r>
      <rPr>
        <sz val="10"/>
        <rFont val="굴림"/>
        <family val="3"/>
      </rPr>
      <t>월</t>
    </r>
  </si>
  <si>
    <t>May</t>
  </si>
  <si>
    <r>
      <t xml:space="preserve">6  </t>
    </r>
    <r>
      <rPr>
        <sz val="10"/>
        <rFont val="굴림"/>
        <family val="3"/>
      </rPr>
      <t>월</t>
    </r>
  </si>
  <si>
    <t>June</t>
  </si>
  <si>
    <r>
      <t xml:space="preserve">7  </t>
    </r>
    <r>
      <rPr>
        <sz val="10"/>
        <rFont val="굴림"/>
        <family val="3"/>
      </rPr>
      <t>월</t>
    </r>
  </si>
  <si>
    <t>July</t>
  </si>
  <si>
    <r>
      <t xml:space="preserve">8  </t>
    </r>
    <r>
      <rPr>
        <sz val="10"/>
        <rFont val="굴림"/>
        <family val="3"/>
      </rPr>
      <t>월</t>
    </r>
  </si>
  <si>
    <t>Aug.</t>
  </si>
  <si>
    <r>
      <t xml:space="preserve">9  </t>
    </r>
    <r>
      <rPr>
        <sz val="10"/>
        <rFont val="굴림"/>
        <family val="3"/>
      </rPr>
      <t>월</t>
    </r>
  </si>
  <si>
    <t>Sept.</t>
  </si>
  <si>
    <r>
      <t xml:space="preserve">10  </t>
    </r>
    <r>
      <rPr>
        <sz val="10"/>
        <rFont val="굴림"/>
        <family val="3"/>
      </rPr>
      <t>월</t>
    </r>
  </si>
  <si>
    <t>Oct.</t>
  </si>
  <si>
    <r>
      <t xml:space="preserve">11  </t>
    </r>
    <r>
      <rPr>
        <sz val="10"/>
        <rFont val="굴림"/>
        <family val="3"/>
      </rPr>
      <t>월</t>
    </r>
  </si>
  <si>
    <t>Nov.</t>
  </si>
  <si>
    <r>
      <t xml:space="preserve">12  </t>
    </r>
    <r>
      <rPr>
        <sz val="10"/>
        <rFont val="굴림"/>
        <family val="3"/>
      </rPr>
      <t>월</t>
    </r>
  </si>
  <si>
    <t>Dec.</t>
  </si>
  <si>
    <r>
      <t xml:space="preserve">4.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Weather Days</t>
    </r>
  </si>
  <si>
    <r>
      <t xml:space="preserve"> 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고산지역</t>
    </r>
    <r>
      <rPr>
        <b/>
        <sz val="14"/>
        <rFont val="Arial"/>
        <family val="2"/>
      </rPr>
      <t xml:space="preserve">     Gosan Area</t>
    </r>
  </si>
  <si>
    <r>
      <t>(over 0.1</t>
    </r>
    <r>
      <rPr>
        <sz val="10"/>
        <rFont val="굴림"/>
        <family val="3"/>
      </rPr>
      <t>㎜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</si>
  <si>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</si>
  <si>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</si>
  <si>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고산기상대</t>
    </r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</si>
  <si>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</si>
  <si>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제주</t>
    </r>
    <r>
      <rPr>
        <b/>
        <sz val="14"/>
        <rFont val="Arial"/>
        <family val="2"/>
      </rPr>
      <t xml:space="preserve">  </t>
    </r>
    <r>
      <rPr>
        <b/>
        <sz val="14"/>
        <rFont val="굴림"/>
        <family val="3"/>
      </rPr>
      <t>지역</t>
    </r>
  </si>
  <si>
    <t xml:space="preserve">  Jeju  Area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</si>
  <si>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굴림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</si>
  <si>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</si>
  <si>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</si>
  <si>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균</t>
    </r>
  </si>
  <si>
    <t>이슬점온도</t>
  </si>
  <si>
    <t>평균운량</t>
  </si>
  <si>
    <t>일조시간</t>
  </si>
  <si>
    <t>최심신적설</t>
  </si>
  <si>
    <r>
      <t>바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람</t>
    </r>
    <r>
      <rPr>
        <sz val="10"/>
        <rFont val="Arial"/>
        <family val="2"/>
      </rPr>
      <t>(</t>
    </r>
    <r>
      <rPr>
        <sz val="10"/>
        <rFont val="굴림"/>
        <family val="3"/>
      </rPr>
      <t>㎧</t>
    </r>
    <r>
      <rPr>
        <sz val="10"/>
        <rFont val="Arial"/>
        <family val="2"/>
      </rPr>
      <t>)</t>
    </r>
  </si>
  <si>
    <t>연   별</t>
  </si>
  <si>
    <r>
      <t>Air  temperature(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</si>
  <si>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㎜</t>
    </r>
    <r>
      <rPr>
        <sz val="10"/>
        <rFont val="Arial"/>
        <family val="2"/>
      </rPr>
      <t>)</t>
    </r>
  </si>
  <si>
    <t>Relative humidity(%)</t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</si>
  <si>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</si>
  <si>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</si>
  <si>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t>(1/10)</t>
  </si>
  <si>
    <t>(hr)</t>
  </si>
  <si>
    <r>
      <t>(</t>
    </r>
    <r>
      <rPr>
        <sz val="10"/>
        <rFont val="굴림"/>
        <family val="3"/>
      </rPr>
      <t>㎝</t>
    </r>
    <r>
      <rPr>
        <sz val="10"/>
        <rFont val="Arial"/>
        <family val="2"/>
      </rPr>
      <t>)</t>
    </r>
  </si>
  <si>
    <t>Windspeed</t>
  </si>
  <si>
    <t>Year</t>
  </si>
  <si>
    <t>월   별</t>
  </si>
  <si>
    <t>평균최고</t>
  </si>
  <si>
    <t>최고극값</t>
  </si>
  <si>
    <t>평균최저</t>
  </si>
  <si>
    <t>최저극값</t>
  </si>
  <si>
    <r>
      <t>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</si>
  <si>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t>Air pressure</t>
  </si>
  <si>
    <t>Mean</t>
  </si>
  <si>
    <t>Maximum</t>
  </si>
  <si>
    <t>평균풍속</t>
  </si>
  <si>
    <t>최대풍속</t>
  </si>
  <si>
    <t>최대순간
풍속</t>
  </si>
  <si>
    <t>Month</t>
  </si>
  <si>
    <t>Precipita-</t>
  </si>
  <si>
    <t>of mean</t>
  </si>
  <si>
    <t>dewpoint</t>
  </si>
  <si>
    <t>Duration of</t>
  </si>
  <si>
    <t>depth of</t>
  </si>
  <si>
    <t>Greatest</t>
  </si>
  <si>
    <t>maximum</t>
  </si>
  <si>
    <t>Highest</t>
  </si>
  <si>
    <t>minimum</t>
  </si>
  <si>
    <t>Lowest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</si>
  <si>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</si>
  <si>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</si>
  <si>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</si>
  <si>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</si>
  <si>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</si>
  <si>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</si>
  <si>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</si>
  <si>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</si>
  <si>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</si>
  <si>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</si>
  <si>
    <t>Source : Jeju Regional Meteorological Administration</t>
  </si>
  <si>
    <t>52.0</t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</si>
  <si>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Summary  of  Meteorological  Data(Cont'd)</t>
    </r>
  </si>
  <si>
    <t xml:space="preserve">  Gosan Area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</si>
  <si>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굴림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</si>
  <si>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</si>
  <si>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</si>
  <si>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균</t>
    </r>
  </si>
  <si>
    <r>
      <t>이슬점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온도</t>
    </r>
  </si>
  <si>
    <t>평균운량</t>
  </si>
  <si>
    <t>일조시간</t>
  </si>
  <si>
    <t>최심신적설</t>
  </si>
  <si>
    <r>
      <t>바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람</t>
    </r>
    <r>
      <rPr>
        <sz val="10"/>
        <rFont val="Arial"/>
        <family val="2"/>
      </rPr>
      <t>(</t>
    </r>
    <r>
      <rPr>
        <sz val="10"/>
        <rFont val="굴림"/>
        <family val="3"/>
      </rPr>
      <t>㎧</t>
    </r>
    <r>
      <rPr>
        <sz val="10"/>
        <rFont val="Arial"/>
        <family val="2"/>
      </rPr>
      <t>)</t>
    </r>
  </si>
  <si>
    <t>연   별</t>
  </si>
  <si>
    <r>
      <t>Air  temperature(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</si>
  <si>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㎜</t>
    </r>
    <r>
      <rPr>
        <sz val="10"/>
        <rFont val="Arial"/>
        <family val="2"/>
      </rPr>
      <t>)</t>
    </r>
  </si>
  <si>
    <t>Relative humidity(%)</t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</si>
  <si>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</si>
  <si>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</si>
  <si>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t>(1/10)</t>
  </si>
  <si>
    <t>(hr)</t>
  </si>
  <si>
    <r>
      <t>(</t>
    </r>
    <r>
      <rPr>
        <sz val="10"/>
        <rFont val="굴림"/>
        <family val="3"/>
      </rPr>
      <t>㎝</t>
    </r>
    <r>
      <rPr>
        <sz val="10"/>
        <rFont val="Arial"/>
        <family val="2"/>
      </rPr>
      <t>)</t>
    </r>
  </si>
  <si>
    <t>Windspeed</t>
  </si>
  <si>
    <t>Year</t>
  </si>
  <si>
    <t>월   별</t>
  </si>
  <si>
    <t>평균최고</t>
  </si>
  <si>
    <t>최고극값</t>
  </si>
  <si>
    <t>평균최저</t>
  </si>
  <si>
    <t>최저극값</t>
  </si>
  <si>
    <r>
      <t>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</si>
  <si>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t>Air pressure</t>
  </si>
  <si>
    <t>Mean</t>
  </si>
  <si>
    <t>Maximum</t>
  </si>
  <si>
    <t>평균풍속</t>
  </si>
  <si>
    <t>최대풍속</t>
  </si>
  <si>
    <t>최대순간
풍속</t>
  </si>
  <si>
    <t>Month</t>
  </si>
  <si>
    <t>Precipita-</t>
  </si>
  <si>
    <t>of mean</t>
  </si>
  <si>
    <t>dewpoint</t>
  </si>
  <si>
    <t>Duration of</t>
  </si>
  <si>
    <t>depth of</t>
  </si>
  <si>
    <t>Greatest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</si>
  <si>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</si>
  <si>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</si>
  <si>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</si>
  <si>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</si>
  <si>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</si>
  <si>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</si>
  <si>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</si>
  <si>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</si>
  <si>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</si>
  <si>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t>2 0 1 0</t>
  </si>
  <si>
    <r>
      <t xml:space="preserve">1  </t>
    </r>
    <r>
      <rPr>
        <sz val="10"/>
        <rFont val="굴림"/>
        <family val="3"/>
      </rPr>
      <t>월</t>
    </r>
  </si>
  <si>
    <t>Jan.</t>
  </si>
  <si>
    <r>
      <t xml:space="preserve">2  </t>
    </r>
    <r>
      <rPr>
        <sz val="10"/>
        <rFont val="굴림"/>
        <family val="3"/>
      </rPr>
      <t>월</t>
    </r>
  </si>
  <si>
    <t>Feb.</t>
  </si>
  <si>
    <r>
      <t xml:space="preserve">3  </t>
    </r>
    <r>
      <rPr>
        <sz val="10"/>
        <rFont val="굴림"/>
        <family val="3"/>
      </rPr>
      <t>월</t>
    </r>
  </si>
  <si>
    <t>Mar.</t>
  </si>
  <si>
    <r>
      <t xml:space="preserve">4  </t>
    </r>
    <r>
      <rPr>
        <sz val="10"/>
        <rFont val="굴림"/>
        <family val="3"/>
      </rPr>
      <t>월</t>
    </r>
  </si>
  <si>
    <t>Apr.</t>
  </si>
  <si>
    <r>
      <t xml:space="preserve">5  </t>
    </r>
    <r>
      <rPr>
        <sz val="10"/>
        <rFont val="굴림"/>
        <family val="3"/>
      </rPr>
      <t>월</t>
    </r>
  </si>
  <si>
    <t>May</t>
  </si>
  <si>
    <r>
      <t xml:space="preserve">6  </t>
    </r>
    <r>
      <rPr>
        <sz val="10"/>
        <rFont val="굴림"/>
        <family val="3"/>
      </rPr>
      <t>월</t>
    </r>
  </si>
  <si>
    <t>June</t>
  </si>
  <si>
    <r>
      <t xml:space="preserve">7  </t>
    </r>
    <r>
      <rPr>
        <sz val="10"/>
        <rFont val="굴림"/>
        <family val="3"/>
      </rPr>
      <t>월</t>
    </r>
  </si>
  <si>
    <t>July</t>
  </si>
  <si>
    <r>
      <t xml:space="preserve">8  </t>
    </r>
    <r>
      <rPr>
        <sz val="10"/>
        <rFont val="굴림"/>
        <family val="3"/>
      </rPr>
      <t>월</t>
    </r>
  </si>
  <si>
    <t>Aug.</t>
  </si>
  <si>
    <r>
      <t xml:space="preserve">9  </t>
    </r>
    <r>
      <rPr>
        <sz val="10"/>
        <rFont val="굴림"/>
        <family val="3"/>
      </rPr>
      <t>월</t>
    </r>
  </si>
  <si>
    <t>Sept.</t>
  </si>
  <si>
    <r>
      <t xml:space="preserve">10  </t>
    </r>
    <r>
      <rPr>
        <sz val="10"/>
        <rFont val="굴림"/>
        <family val="3"/>
      </rPr>
      <t>월</t>
    </r>
  </si>
  <si>
    <t>Oct.</t>
  </si>
  <si>
    <r>
      <t xml:space="preserve">11  </t>
    </r>
    <r>
      <rPr>
        <sz val="10"/>
        <rFont val="굴림"/>
        <family val="3"/>
      </rPr>
      <t>월</t>
    </r>
  </si>
  <si>
    <t>Nov.</t>
  </si>
  <si>
    <r>
      <t xml:space="preserve">12  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</si>
  <si>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</si>
  <si>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고산기상대</t>
    </r>
  </si>
  <si>
    <t>Source : Gosan Weather Station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</si>
  <si>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고산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</si>
  <si>
    <r>
      <t xml:space="preserve">6.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Precipitation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</si>
  <si>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mm)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</si>
  <si>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</si>
  <si>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계</t>
  </si>
  <si>
    <r>
      <t xml:space="preserve">1 </t>
    </r>
    <r>
      <rPr>
        <sz val="10"/>
        <rFont val="굴림"/>
        <family val="3"/>
      </rPr>
      <t>월</t>
    </r>
  </si>
  <si>
    <r>
      <t xml:space="preserve">2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</si>
  <si>
    <r>
      <t xml:space="preserve">3 </t>
    </r>
    <r>
      <rPr>
        <sz val="10"/>
        <rFont val="굴림"/>
        <family val="3"/>
      </rPr>
      <t>월</t>
    </r>
  </si>
  <si>
    <r>
      <t xml:space="preserve">4 </t>
    </r>
    <r>
      <rPr>
        <sz val="10"/>
        <rFont val="굴림"/>
        <family val="3"/>
      </rPr>
      <t>월</t>
    </r>
  </si>
  <si>
    <r>
      <t xml:space="preserve">5 </t>
    </r>
    <r>
      <rPr>
        <sz val="10"/>
        <rFont val="굴림"/>
        <family val="3"/>
      </rPr>
      <t>월</t>
    </r>
  </si>
  <si>
    <r>
      <t xml:space="preserve">6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</si>
  <si>
    <r>
      <t xml:space="preserve">7 </t>
    </r>
    <r>
      <rPr>
        <sz val="10"/>
        <rFont val="굴림"/>
        <family val="3"/>
      </rPr>
      <t>월</t>
    </r>
  </si>
  <si>
    <r>
      <t xml:space="preserve">8 </t>
    </r>
    <r>
      <rPr>
        <sz val="10"/>
        <rFont val="굴림"/>
        <family val="3"/>
      </rPr>
      <t>월</t>
    </r>
  </si>
  <si>
    <r>
      <t xml:space="preserve">9 </t>
    </r>
    <r>
      <rPr>
        <sz val="10"/>
        <rFont val="굴림"/>
        <family val="3"/>
      </rPr>
      <t>월</t>
    </r>
  </si>
  <si>
    <r>
      <t xml:space="preserve">10 </t>
    </r>
    <r>
      <rPr>
        <sz val="10"/>
        <rFont val="굴림"/>
        <family val="3"/>
      </rPr>
      <t>월</t>
    </r>
  </si>
  <si>
    <r>
      <t xml:space="preserve">11 </t>
    </r>
    <r>
      <rPr>
        <sz val="10"/>
        <rFont val="굴림"/>
        <family val="3"/>
      </rPr>
      <t>월</t>
    </r>
  </si>
  <si>
    <r>
      <t xml:space="preserve">12 </t>
    </r>
    <r>
      <rPr>
        <sz val="10"/>
        <rFont val="굴림"/>
        <family val="3"/>
      </rPr>
      <t>월</t>
    </r>
  </si>
  <si>
    <t>Year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</si>
  <si>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</si>
  <si>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</si>
  <si>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</si>
  <si>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</si>
  <si>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</si>
  <si>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</si>
  <si>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</si>
  <si>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</si>
  <si>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</si>
  <si>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</si>
  <si>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</si>
  <si>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</si>
  <si>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</si>
  <si>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제주지방기상청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고산기상대</t>
    </r>
  </si>
  <si>
    <t>Source : Jeju Regional Meteorological Office, Gosan Weather Station</t>
  </si>
  <si>
    <r>
      <t>제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지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방</t>
    </r>
  </si>
  <si>
    <r>
      <t>고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산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지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방</t>
    </r>
  </si>
  <si>
    <t>2 0 1 0</t>
  </si>
  <si>
    <t>-</t>
  </si>
  <si>
    <t xml:space="preserve">2 0 1 0 </t>
  </si>
  <si>
    <t xml:space="preserve">2 0 1 0 </t>
  </si>
  <si>
    <t>2 0 1 0</t>
  </si>
  <si>
    <t>면적</t>
  </si>
  <si>
    <t>Si</t>
  </si>
  <si>
    <t>Administrative district</t>
  </si>
  <si>
    <t>Households</t>
  </si>
  <si>
    <t>Population</t>
  </si>
  <si>
    <t>Distance to Admin. Office</t>
  </si>
  <si>
    <t xml:space="preserve"> </t>
  </si>
  <si>
    <t>Biyang-do</t>
  </si>
  <si>
    <t>Jeju-si           Hallim-eup</t>
  </si>
  <si>
    <t>U  -  do</t>
  </si>
  <si>
    <t xml:space="preserve">     "                 Udo-myeon</t>
  </si>
  <si>
    <t>상추자도</t>
  </si>
  <si>
    <t>Sangchuja-do</t>
  </si>
  <si>
    <t xml:space="preserve">     "                 Chuja-myeon</t>
  </si>
  <si>
    <t>하추자도</t>
  </si>
  <si>
    <t xml:space="preserve">     "                     "</t>
  </si>
  <si>
    <t>Hachuja-do</t>
  </si>
  <si>
    <t>Hoengkan-do</t>
  </si>
  <si>
    <t>Chupo-do</t>
  </si>
  <si>
    <r>
      <t xml:space="preserve"> 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유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인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도</t>
    </r>
    <r>
      <rPr>
        <b/>
        <sz val="14"/>
        <rFont val="Arial"/>
        <family val="2"/>
      </rPr>
      <t xml:space="preserve">  Inhabited Islands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</si>
  <si>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</si>
  <si>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행정구역</t>
    </r>
    <r>
      <rPr>
        <sz val="10"/>
        <rFont val="Arial"/>
        <family val="2"/>
      </rPr>
      <t xml:space="preserve"> </t>
    </r>
  </si>
  <si>
    <r>
      <t>세대수</t>
    </r>
    <r>
      <rPr>
        <vertAlign val="superscript"/>
        <sz val="10"/>
        <rFont val="Arial"/>
        <family val="2"/>
      </rPr>
      <t>1)</t>
    </r>
  </si>
  <si>
    <r>
      <t>인구수</t>
    </r>
    <r>
      <rPr>
        <vertAlign val="superscript"/>
        <sz val="10"/>
        <rFont val="Arial"/>
        <family val="2"/>
      </rPr>
      <t>1)</t>
    </r>
  </si>
  <si>
    <r>
      <t>읍면소재지와의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거리</t>
    </r>
    <r>
      <rPr>
        <sz val="10"/>
        <rFont val="Arial"/>
        <family val="2"/>
      </rPr>
      <t>(</t>
    </r>
    <r>
      <rPr>
        <sz val="10"/>
        <rFont val="굴림"/>
        <family val="3"/>
      </rPr>
      <t>마일</t>
    </r>
    <r>
      <rPr>
        <sz val="10"/>
        <rFont val="Arial"/>
        <family val="2"/>
      </rPr>
      <t>)</t>
    </r>
  </si>
  <si>
    <r>
      <t>Area(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</si>
  <si>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합계</t>
    </r>
    <r>
      <rPr>
        <b/>
        <sz val="10"/>
        <color indexed="8"/>
        <rFont val="Arial"/>
        <family val="2"/>
      </rPr>
      <t xml:space="preserve"> </t>
    </r>
  </si>
  <si>
    <r>
      <t>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양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도</t>
    </r>
  </si>
  <si>
    <r>
      <t>제 주 시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한림읍</t>
    </r>
  </si>
  <si>
    <r>
      <t>우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</t>
    </r>
  </si>
  <si>
    <r>
      <t xml:space="preserve">     "                 </t>
    </r>
    <r>
      <rPr>
        <sz val="10"/>
        <color indexed="8"/>
        <rFont val="굴림"/>
        <family val="3"/>
      </rPr>
      <t>우도면</t>
    </r>
  </si>
  <si>
    <r>
      <t xml:space="preserve">     "                 </t>
    </r>
    <r>
      <rPr>
        <sz val="10"/>
        <color indexed="8"/>
        <rFont val="굴림"/>
        <family val="3"/>
      </rPr>
      <t>추자면</t>
    </r>
  </si>
  <si>
    <r>
      <t>횡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도</t>
    </r>
  </si>
  <si>
    <r>
      <t>추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포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도</t>
    </r>
  </si>
  <si>
    <r>
      <t xml:space="preserve">6 </t>
    </r>
    <r>
      <rPr>
        <b/>
        <sz val="10"/>
        <color indexed="8"/>
        <rFont val="굴림"/>
        <family val="3"/>
      </rPr>
      <t>개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굴림"/>
        <family val="3"/>
      </rPr>
      <t>도서</t>
    </r>
  </si>
  <si>
    <t>6  Islands</t>
  </si>
  <si>
    <r>
      <t>45</t>
    </r>
    <r>
      <rPr>
        <b/>
        <sz val="10"/>
        <rFont val="돋움"/>
        <family val="3"/>
      </rPr>
      <t>개도서</t>
    </r>
  </si>
  <si>
    <t>제주시 광양9길 10
(제주시 이도2동 1176-1)
(1176-1,2do2-Dong,jeju-si)</t>
  </si>
  <si>
    <t>Source : Gosan Weather Station</t>
  </si>
  <si>
    <t>-</t>
  </si>
  <si>
    <t>36.5</t>
  </si>
  <si>
    <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  <r>
      <rPr>
        <sz val="10"/>
        <rFont val="Arial"/>
        <family val="2"/>
      </rPr>
      <t>(</t>
    </r>
    <r>
      <rPr>
        <sz val="10"/>
        <rFont val="굴림"/>
        <family val="3"/>
      </rPr>
      <t>외국인수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)</t>
    </r>
  </si>
  <si>
    <t>Source : National Oceanographic Research Institute, Marine &amp; Fishery Div</t>
  </si>
  <si>
    <t xml:space="preserve">2 0 1 0 </t>
  </si>
  <si>
    <t>자료 : 국토지리정보원</t>
  </si>
  <si>
    <t xml:space="preserve">   주 : 위치측정 기준 : 세계측지계</t>
  </si>
  <si>
    <t>자료 : 주민자치과</t>
  </si>
  <si>
    <t xml:space="preserve">       Source :  Community Affairs Div.</t>
  </si>
  <si>
    <t xml:space="preserve">   주 : 1) 읍·면·동 합계는 법정동 제외됨</t>
  </si>
  <si>
    <t xml:space="preserve">          Note : 1) Legal Dong excluded</t>
  </si>
  <si>
    <t>자료 : 종합민원실</t>
  </si>
  <si>
    <t xml:space="preserve">                   Source : Civil Service Division</t>
  </si>
  <si>
    <t>-</t>
  </si>
  <si>
    <t xml:space="preserve">             </t>
  </si>
  <si>
    <t>Note : 1) Household &amp; Population based on resident  registration data</t>
  </si>
  <si>
    <t>자료 : 국립해양조사원(측량과), 해양수산과</t>
  </si>
  <si>
    <t xml:space="preserve">  주 : 1) 세대 및 인구는 주민등록인구통계 결과임(외국인수 제외)</t>
  </si>
  <si>
    <t>Note : 1) Household &amp; Population based on resident registrantion data.</t>
  </si>
</sst>
</file>

<file path=xl/styles.xml><?xml version="1.0" encoding="utf-8"?>
<styleSheet xmlns="http://schemas.openxmlformats.org/spreadsheetml/2006/main">
  <numFmts count="5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_ "/>
    <numFmt numFmtId="179" formatCode="#,##0.0_);[Red]\(#,##0.0\)"/>
    <numFmt numFmtId="180" formatCode="0.0_ "/>
    <numFmt numFmtId="181" formatCode="#,##0.00_ "/>
    <numFmt numFmtId="182" formatCode="0.000"/>
    <numFmt numFmtId="183" formatCode="\-"/>
    <numFmt numFmtId="184" formatCode="0_ "/>
    <numFmt numFmtId="185" formatCode="#,##0;;\-;"/>
    <numFmt numFmtId="186" formatCode="#,##0.0;;\-;"/>
    <numFmt numFmtId="187" formatCode="#,##0.00;;\-;"/>
    <numFmt numFmtId="188" formatCode="#,##0.0;\-#,##0.0;\-;"/>
    <numFmt numFmtId="189" formatCode="0.000;[Red]0.000"/>
    <numFmt numFmtId="190" formatCode="_-* #,##0_-;&quot;\&quot;\!\-* #,##0_-;_-* &quot;-&quot;_-;_-@_-"/>
    <numFmt numFmtId="191" formatCode="0.0_);[Red]\(0.0\)"/>
    <numFmt numFmtId="192" formatCode="#,##0.000"/>
    <numFmt numFmtId="193" formatCode="_ * #,##0_ ;_ * \-#,##0_ ;_ * &quot;-&quot;_ ;_ @_ "/>
    <numFmt numFmtId="194" formatCode="_-* #,##0.0_-;\-* #,##0.0_-;_-* &quot;-&quot;?_-;_-@_-"/>
    <numFmt numFmtId="195" formatCode="0;[Red]0"/>
    <numFmt numFmtId="196" formatCode="0.00_ "/>
    <numFmt numFmtId="197" formatCode="_-* #,##0.0_-;\-* #,##0.0_-;_-* &quot;-&quot;_-;_-@_-"/>
    <numFmt numFmtId="198" formatCode="_ * #,##0.00_ ;_ * \-#,##0.00_ ;_ * &quot;-&quot;??_ ;_ @_ "/>
    <numFmt numFmtId="199" formatCode="_ * #,##0.00_ ;_ * \-#,##0.00_ ;_ * &quot;-&quot;_ ;_ @_ "/>
    <numFmt numFmtId="200" formatCode="&quot;\&quot;#,##0;&quot;\&quot;&quot;\&quot;\-#,##0"/>
    <numFmt numFmtId="201" formatCode="&quot;\&quot;#,##0.00;&quot;\&quot;\-#,##0.00"/>
    <numFmt numFmtId="202" formatCode="&quot;R$&quot;#,##0.00;&quot;R$&quot;\-#,##0.00"/>
    <numFmt numFmtId="203" formatCode="##,###.#"/>
    <numFmt numFmtId="204" formatCode="#,##0.00;[Red]#,##0.00"/>
    <numFmt numFmtId="205" formatCode="#,##0.0;[Red]#,##0.0"/>
    <numFmt numFmtId="206" formatCode="#,##0_);[Red]\(#,##0\)"/>
    <numFmt numFmtId="207" formatCode="#,##0.000_ "/>
    <numFmt numFmtId="208" formatCode="#,##0.0;\-###0.0;\-;"/>
    <numFmt numFmtId="209" formatCode="#,##0.000;;\-;"/>
    <numFmt numFmtId="210" formatCode="0_);\(0\)"/>
    <numFmt numFmtId="211" formatCode="#,##0.0;;\-"/>
    <numFmt numFmtId="212" formatCode="#,##0.00;;\-"/>
    <numFmt numFmtId="213" formatCode="#,##0.0000_);[Red]\(#,##0.0000\)"/>
  </numFmts>
  <fonts count="69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4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vertAlign val="superscript"/>
      <sz val="1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b/>
      <sz val="18"/>
      <name val="돋움"/>
      <family val="3"/>
    </font>
    <font>
      <b/>
      <sz val="10"/>
      <name val="돋움"/>
      <family val="3"/>
    </font>
    <font>
      <sz val="10"/>
      <color indexed="8"/>
      <name val="돋움"/>
      <family val="3"/>
    </font>
    <font>
      <sz val="11"/>
      <name val="태-물방울D"/>
      <family val="1"/>
    </font>
    <font>
      <sz val="9"/>
      <name val="바탕체"/>
      <family val="1"/>
    </font>
    <font>
      <sz val="9"/>
      <name val="돋움"/>
      <family val="3"/>
    </font>
    <font>
      <vertAlign val="superscript"/>
      <sz val="10"/>
      <name val="돋움"/>
      <family val="3"/>
    </font>
    <font>
      <sz val="12"/>
      <name val="바탕체"/>
      <family val="1"/>
    </font>
    <font>
      <sz val="28"/>
      <name val="궁서체"/>
      <family val="1"/>
    </font>
    <font>
      <b/>
      <sz val="18"/>
      <name val="굴림체"/>
      <family val="3"/>
    </font>
    <font>
      <b/>
      <sz val="14"/>
      <name val="굴림체"/>
      <family val="3"/>
    </font>
    <font>
      <b/>
      <sz val="12"/>
      <name val="굴림체"/>
      <family val="3"/>
    </font>
    <font>
      <sz val="9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돋움"/>
      <family val="3"/>
    </font>
    <font>
      <b/>
      <sz val="11"/>
      <name val="돋움"/>
      <family val="3"/>
    </font>
    <font>
      <sz val="10"/>
      <color indexed="8"/>
      <name val="굴림"/>
      <family val="3"/>
    </font>
    <font>
      <sz val="10"/>
      <name val="Arial Unicode MS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1"/>
      <color indexed="10"/>
      <name val="Arial"/>
      <family val="2"/>
    </font>
    <font>
      <b/>
      <sz val="10"/>
      <name val="굴림"/>
      <family val="3"/>
    </font>
    <font>
      <b/>
      <sz val="11"/>
      <name val="Arial"/>
      <family val="2"/>
    </font>
    <font>
      <b/>
      <sz val="10"/>
      <color indexed="8"/>
      <name val="굴림"/>
      <family val="3"/>
    </font>
    <font>
      <sz val="10"/>
      <color indexed="12"/>
      <name val="Arial"/>
      <family val="2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202" fontId="24" fillId="0" borderId="0">
      <alignment/>
      <protection/>
    </xf>
    <xf numFmtId="202" fontId="24" fillId="0" borderId="0">
      <alignment/>
      <protection/>
    </xf>
    <xf numFmtId="202" fontId="24" fillId="0" borderId="0">
      <alignment/>
      <protection/>
    </xf>
    <xf numFmtId="202" fontId="24" fillId="0" borderId="0">
      <alignment/>
      <protection/>
    </xf>
    <xf numFmtId="202" fontId="24" fillId="0" borderId="0">
      <alignment/>
      <protection/>
    </xf>
    <xf numFmtId="202" fontId="24" fillId="0" borderId="0">
      <alignment/>
      <protection/>
    </xf>
    <xf numFmtId="202" fontId="24" fillId="0" borderId="0">
      <alignment/>
      <protection/>
    </xf>
    <xf numFmtId="202" fontId="24" fillId="0" borderId="0">
      <alignment/>
      <protection/>
    </xf>
    <xf numFmtId="202" fontId="24" fillId="0" borderId="0">
      <alignment/>
      <protection/>
    </xf>
    <xf numFmtId="202" fontId="24" fillId="0" borderId="0">
      <alignment/>
      <protection/>
    </xf>
    <xf numFmtId="202" fontId="24" fillId="0" borderId="0">
      <alignment/>
      <protection/>
    </xf>
    <xf numFmtId="0" fontId="39" fillId="3" borderId="0" applyNumberFormat="0" applyBorder="0" applyAlignment="0" applyProtection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0" fillId="21" borderId="2" applyNumberFormat="0" applyFont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4">
      <alignment/>
      <protection/>
    </xf>
    <xf numFmtId="0" fontId="43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20" borderId="10" applyNumberFormat="0" applyAlignment="0" applyProtection="0"/>
    <xf numFmtId="0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>
      <alignment/>
      <protection/>
    </xf>
    <xf numFmtId="0" fontId="59" fillId="0" borderId="0">
      <alignment/>
      <protection/>
    </xf>
    <xf numFmtId="0" fontId="0" fillId="0" borderId="0" applyFill="0" applyBorder="0" applyAlignment="0">
      <protection/>
    </xf>
    <xf numFmtId="193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53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61" fillId="0" borderId="11" applyNumberFormat="0" applyAlignment="0" applyProtection="0"/>
    <xf numFmtId="0" fontId="61" fillId="0" borderId="12">
      <alignment horizontal="left" vertical="center"/>
      <protection/>
    </xf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>
      <alignment/>
      <protection/>
    </xf>
    <xf numFmtId="10" fontId="8" fillId="0" borderId="0" applyFont="0" applyFill="0" applyBorder="0" applyAlignment="0" applyProtection="0"/>
    <xf numFmtId="0" fontId="62" fillId="0" borderId="0">
      <alignment/>
      <protection/>
    </xf>
    <xf numFmtId="0" fontId="8" fillId="0" borderId="13" applyNumberFormat="0" applyFont="0" applyFill="0" applyAlignment="0" applyProtection="0"/>
  </cellStyleXfs>
  <cellXfs count="61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24" borderId="14" xfId="0" applyFont="1" applyFill="1" applyBorder="1" applyAlignment="1">
      <alignment horizontal="center" vertical="center" shrinkToFit="1"/>
    </xf>
    <xf numFmtId="0" fontId="5" fillId="24" borderId="0" xfId="0" applyFont="1" applyFill="1" applyAlignment="1">
      <alignment/>
    </xf>
    <xf numFmtId="0" fontId="8" fillId="24" borderId="15" xfId="0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2" fillId="24" borderId="19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/>
    </xf>
    <xf numFmtId="0" fontId="2" fillId="24" borderId="19" xfId="0" applyFont="1" applyFill="1" applyBorder="1" applyAlignment="1" quotePrefix="1">
      <alignment horizontal="center" vertical="center" shrinkToFit="1"/>
    </xf>
    <xf numFmtId="0" fontId="8" fillId="24" borderId="20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0" fontId="2" fillId="24" borderId="21" xfId="0" applyFont="1" applyFill="1" applyBorder="1" applyAlignment="1">
      <alignment horizontal="center" vertical="center" shrinkToFit="1"/>
    </xf>
    <xf numFmtId="0" fontId="2" fillId="24" borderId="16" xfId="0" applyFont="1" applyFill="1" applyBorder="1" applyAlignment="1">
      <alignment horizontal="center" vertical="center" shrinkToFit="1"/>
    </xf>
    <xf numFmtId="0" fontId="8" fillId="24" borderId="16" xfId="0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22" xfId="0" applyFont="1" applyFill="1" applyBorder="1" applyAlignment="1">
      <alignment horizontal="center" vertical="center" shrinkToFit="1"/>
    </xf>
    <xf numFmtId="0" fontId="8" fillId="24" borderId="22" xfId="0" applyFont="1" applyFill="1" applyBorder="1" applyAlignment="1">
      <alignment horizontal="center" vertical="center" wrapText="1" shrinkToFit="1"/>
    </xf>
    <xf numFmtId="0" fontId="8" fillId="24" borderId="17" xfId="0" applyFont="1" applyFill="1" applyBorder="1" applyAlignment="1">
      <alignment horizontal="center" vertical="center" shrinkToFit="1"/>
    </xf>
    <xf numFmtId="0" fontId="8" fillId="24" borderId="22" xfId="0" applyFont="1" applyFill="1" applyBorder="1" applyAlignment="1" quotePrefix="1">
      <alignment horizontal="center" vertical="center" wrapText="1" shrinkToFit="1"/>
    </xf>
    <xf numFmtId="0" fontId="8" fillId="24" borderId="18" xfId="0" applyFont="1" applyFill="1" applyBorder="1" applyAlignment="1" quotePrefix="1">
      <alignment horizontal="center" vertical="center" shrinkToFit="1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left"/>
    </xf>
    <xf numFmtId="0" fontId="15" fillId="0" borderId="1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15" xfId="0" applyFont="1" applyBorder="1" applyAlignment="1">
      <alignment horizontal="left" vertical="center" wrapText="1" indent="1"/>
    </xf>
    <xf numFmtId="183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183" fontId="16" fillId="0" borderId="16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16" xfId="0" applyFont="1" applyBorder="1" applyAlignment="1">
      <alignment horizontal="distributed" vertical="center" indent="1" shrinkToFit="1"/>
    </xf>
    <xf numFmtId="0" fontId="8" fillId="0" borderId="14" xfId="0" applyFont="1" applyBorder="1" applyAlignment="1">
      <alignment horizontal="left" vertical="center" indent="1" shrinkToFit="1"/>
    </xf>
    <xf numFmtId="0" fontId="15" fillId="0" borderId="18" xfId="0" applyFont="1" applyBorder="1" applyAlignment="1">
      <alignment horizontal="distributed" vertical="center" indent="1" shrinkToFit="1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24" borderId="0" xfId="0" applyFont="1" applyFill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179" fontId="16" fillId="0" borderId="0" xfId="65" applyNumberFormat="1" applyFont="1" applyBorder="1" applyAlignment="1">
      <alignment horizontal="right" vertical="center"/>
    </xf>
    <xf numFmtId="184" fontId="16" fillId="0" borderId="14" xfId="65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1" fontId="8" fillId="0" borderId="14" xfId="64" applyFont="1" applyBorder="1" applyAlignment="1">
      <alignment horizontal="left" vertical="center" indent="1" shrinkToFit="1"/>
    </xf>
    <xf numFmtId="0" fontId="1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1" fontId="22" fillId="0" borderId="0" xfId="64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41" fontId="15" fillId="0" borderId="0" xfId="64" applyFont="1" applyBorder="1" applyAlignment="1">
      <alignment horizontal="center" vertical="center"/>
    </xf>
    <xf numFmtId="41" fontId="15" fillId="0" borderId="16" xfId="64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1" fontId="15" fillId="0" borderId="20" xfId="64" applyFont="1" applyBorder="1" applyAlignment="1">
      <alignment horizontal="center" vertical="center"/>
    </xf>
    <xf numFmtId="41" fontId="15" fillId="0" borderId="14" xfId="64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24" borderId="20" xfId="0" applyFont="1" applyFill="1" applyBorder="1" applyAlignment="1" quotePrefix="1">
      <alignment horizontal="center" vertical="center" shrinkToFit="1"/>
    </xf>
    <xf numFmtId="41" fontId="15" fillId="0" borderId="15" xfId="64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2" xfId="0" applyFont="1" applyBorder="1" applyAlignment="1" quotePrefix="1">
      <alignment horizontal="center" vertical="center" shrinkToFit="1"/>
    </xf>
    <xf numFmtId="41" fontId="15" fillId="0" borderId="22" xfId="64" applyFont="1" applyBorder="1" applyAlignment="1">
      <alignment horizontal="center" vertical="center"/>
    </xf>
    <xf numFmtId="0" fontId="19" fillId="0" borderId="16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82" fontId="19" fillId="0" borderId="0" xfId="64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indent="3" shrinkToFit="1"/>
    </xf>
    <xf numFmtId="3" fontId="8" fillId="0" borderId="0" xfId="0" applyNumberFormat="1" applyFont="1" applyBorder="1" applyAlignment="1">
      <alignment horizontal="right" vertical="center" indent="3" shrinkToFit="1"/>
    </xf>
    <xf numFmtId="3" fontId="8" fillId="0" borderId="15" xfId="0" applyNumberFormat="1" applyFont="1" applyBorder="1" applyAlignment="1">
      <alignment horizontal="right" vertical="center" indent="3" shrinkToFit="1"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1" fontId="8" fillId="0" borderId="14" xfId="64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41" fontId="15" fillId="0" borderId="17" xfId="64" applyFont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92" fontId="19" fillId="0" borderId="0" xfId="64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41" fontId="18" fillId="0" borderId="0" xfId="80" applyNumberFormat="1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center" vertical="center"/>
    </xf>
    <xf numFmtId="41" fontId="15" fillId="0" borderId="16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176" fontId="15" fillId="0" borderId="14" xfId="64" applyNumberFormat="1" applyFont="1" applyBorder="1" applyAlignment="1">
      <alignment horizontal="center" vertical="center"/>
    </xf>
    <xf numFmtId="176" fontId="15" fillId="0" borderId="17" xfId="64" applyNumberFormat="1" applyFont="1" applyBorder="1" applyAlignment="1">
      <alignment horizontal="center" vertical="center"/>
    </xf>
    <xf numFmtId="195" fontId="15" fillId="0" borderId="0" xfId="0" applyNumberFormat="1" applyFont="1" applyBorder="1" applyAlignment="1">
      <alignment horizontal="center" vertical="center"/>
    </xf>
    <xf numFmtId="195" fontId="15" fillId="0" borderId="15" xfId="0" applyNumberFormat="1" applyFont="1" applyBorder="1" applyAlignment="1">
      <alignment horizontal="center" vertical="center"/>
    </xf>
    <xf numFmtId="195" fontId="18" fillId="0" borderId="15" xfId="80" applyNumberFormat="1" applyFont="1" applyBorder="1" applyAlignment="1">
      <alignment horizontal="center" vertical="center"/>
    </xf>
    <xf numFmtId="185" fontId="8" fillId="24" borderId="0" xfId="0" applyNumberFormat="1" applyFont="1" applyFill="1" applyBorder="1" applyAlignment="1">
      <alignment horizontal="center" vertical="center" shrinkToFit="1"/>
    </xf>
    <xf numFmtId="184" fontId="8" fillId="24" borderId="0" xfId="0" applyNumberFormat="1" applyFont="1" applyFill="1" applyBorder="1" applyAlignment="1">
      <alignment horizontal="center" vertical="center" shrinkToFit="1"/>
    </xf>
    <xf numFmtId="185" fontId="8" fillId="24" borderId="15" xfId="0" applyNumberFormat="1" applyFont="1" applyFill="1" applyBorder="1" applyAlignment="1">
      <alignment horizontal="center" vertical="center" shrinkToFit="1"/>
    </xf>
    <xf numFmtId="185" fontId="16" fillId="24" borderId="0" xfId="0" applyNumberFormat="1" applyFont="1" applyFill="1" applyBorder="1" applyAlignment="1">
      <alignment horizontal="center" vertical="center" shrinkToFit="1"/>
    </xf>
    <xf numFmtId="185" fontId="8" fillId="24" borderId="0" xfId="0" applyNumberFormat="1" applyFont="1" applyFill="1" applyBorder="1" applyAlignment="1">
      <alignment horizontal="center" vertical="center"/>
    </xf>
    <xf numFmtId="185" fontId="8" fillId="24" borderId="15" xfId="0" applyNumberFormat="1" applyFont="1" applyFill="1" applyBorder="1" applyAlignment="1">
      <alignment horizontal="center" vertical="center"/>
    </xf>
    <xf numFmtId="180" fontId="8" fillId="24" borderId="0" xfId="0" applyNumberFormat="1" applyFont="1" applyFill="1" applyBorder="1" applyAlignment="1">
      <alignment horizontal="center" vertical="center"/>
    </xf>
    <xf numFmtId="180" fontId="8" fillId="24" borderId="0" xfId="0" applyNumberFormat="1" applyFont="1" applyFill="1" applyBorder="1" applyAlignment="1">
      <alignment horizontal="center" vertical="center" shrinkToFit="1"/>
    </xf>
    <xf numFmtId="178" fontId="8" fillId="24" borderId="0" xfId="0" applyNumberFormat="1" applyFont="1" applyFill="1" applyBorder="1" applyAlignment="1">
      <alignment horizontal="center" vertical="center"/>
    </xf>
    <xf numFmtId="187" fontId="8" fillId="24" borderId="0" xfId="0" applyNumberFormat="1" applyFont="1" applyFill="1" applyAlignment="1">
      <alignment horizontal="center" vertical="center" shrinkToFit="1"/>
    </xf>
    <xf numFmtId="187" fontId="8" fillId="24" borderId="0" xfId="0" applyNumberFormat="1" applyFont="1" applyFill="1" applyBorder="1" applyAlignment="1">
      <alignment horizontal="center" vertical="center" shrinkToFit="1"/>
    </xf>
    <xf numFmtId="185" fontId="8" fillId="24" borderId="0" xfId="0" applyNumberFormat="1" applyFont="1" applyFill="1" applyAlignment="1">
      <alignment horizontal="center" vertical="center" shrinkToFit="1"/>
    </xf>
    <xf numFmtId="189" fontId="8" fillId="24" borderId="0" xfId="0" applyNumberFormat="1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 quotePrefix="1">
      <alignment horizontal="left"/>
    </xf>
    <xf numFmtId="0" fontId="15" fillId="0" borderId="16" xfId="0" applyFont="1" applyBorder="1" applyAlignment="1">
      <alignment vertical="center"/>
    </xf>
    <xf numFmtId="183" fontId="16" fillId="0" borderId="0" xfId="0" applyNumberFormat="1" applyFont="1" applyFill="1" applyBorder="1" applyAlignment="1">
      <alignment horizontal="center" vertical="center"/>
    </xf>
    <xf numFmtId="178" fontId="16" fillId="0" borderId="0" xfId="58" applyNumberFormat="1" applyFont="1" applyFill="1" applyBorder="1" applyAlignment="1">
      <alignment horizontal="center" vertical="center" shrinkToFit="1"/>
    </xf>
    <xf numFmtId="179" fontId="16" fillId="0" borderId="0" xfId="0" applyNumberFormat="1" applyFont="1" applyFill="1" applyBorder="1" applyAlignment="1">
      <alignment/>
    </xf>
    <xf numFmtId="185" fontId="8" fillId="24" borderId="14" xfId="0" applyNumberFormat="1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 vertical="center"/>
    </xf>
    <xf numFmtId="0" fontId="13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185" fontId="8" fillId="24" borderId="16" xfId="0" applyNumberFormat="1" applyFont="1" applyFill="1" applyBorder="1" applyAlignment="1">
      <alignment horizontal="center" vertical="center" shrinkToFit="1"/>
    </xf>
    <xf numFmtId="185" fontId="16" fillId="24" borderId="0" xfId="0" applyNumberFormat="1" applyFont="1" applyFill="1" applyAlignment="1">
      <alignment horizontal="center" vertical="center" shrinkToFit="1"/>
    </xf>
    <xf numFmtId="185" fontId="8" fillId="24" borderId="0" xfId="0" applyNumberFormat="1" applyFont="1" applyFill="1" applyAlignment="1">
      <alignment horizontal="center" vertical="center"/>
    </xf>
    <xf numFmtId="197" fontId="8" fillId="24" borderId="0" xfId="64" applyNumberFormat="1" applyFont="1" applyFill="1" applyBorder="1" applyAlignment="1">
      <alignment horizontal="center" vertical="center"/>
    </xf>
    <xf numFmtId="184" fontId="8" fillId="24" borderId="0" xfId="0" applyNumberFormat="1" applyFont="1" applyFill="1" applyBorder="1" applyAlignment="1">
      <alignment horizontal="center" vertical="center"/>
    </xf>
    <xf numFmtId="41" fontId="18" fillId="0" borderId="14" xfId="80" applyNumberFormat="1" applyFont="1" applyBorder="1" applyAlignment="1">
      <alignment horizontal="center" vertical="center"/>
    </xf>
    <xf numFmtId="41" fontId="15" fillId="0" borderId="18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>
      <alignment/>
    </xf>
    <xf numFmtId="196" fontId="19" fillId="0" borderId="16" xfId="0" applyNumberFormat="1" applyFont="1" applyBorder="1" applyAlignment="1" quotePrefix="1">
      <alignment horizontal="center" vertical="center"/>
    </xf>
    <xf numFmtId="0" fontId="2" fillId="24" borderId="25" xfId="0" applyFont="1" applyFill="1" applyBorder="1" applyAlignment="1">
      <alignment horizontal="center" vertical="center" shrinkToFit="1"/>
    </xf>
    <xf numFmtId="0" fontId="2" fillId="24" borderId="25" xfId="0" applyFont="1" applyFill="1" applyBorder="1" applyAlignment="1" quotePrefix="1">
      <alignment horizontal="center" vertical="center" shrinkToFit="1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center" vertical="center" shrinkToFit="1"/>
    </xf>
    <xf numFmtId="0" fontId="8" fillId="24" borderId="17" xfId="0" applyFont="1" applyFill="1" applyBorder="1" applyAlignment="1" quotePrefix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8" fillId="24" borderId="0" xfId="0" applyFont="1" applyFill="1" applyBorder="1" applyAlignment="1" quotePrefix="1">
      <alignment horizontal="left" vertical="center"/>
    </xf>
    <xf numFmtId="0" fontId="2" fillId="24" borderId="27" xfId="0" applyFont="1" applyFill="1" applyBorder="1" applyAlignment="1">
      <alignment horizontal="center" vertical="center" shrinkToFit="1"/>
    </xf>
    <xf numFmtId="181" fontId="16" fillId="0" borderId="14" xfId="65" applyNumberFormat="1" applyFont="1" applyFill="1" applyBorder="1" applyAlignment="1">
      <alignment horizontal="center" vertical="center"/>
    </xf>
    <xf numFmtId="191" fontId="16" fillId="0" borderId="0" xfId="58" applyNumberFormat="1" applyFont="1" applyFill="1" applyBorder="1" applyAlignment="1">
      <alignment horizontal="center" vertical="center" shrinkToFit="1"/>
    </xf>
    <xf numFmtId="0" fontId="16" fillId="0" borderId="0" xfId="65" applyNumberFormat="1" applyFont="1" applyFill="1" applyBorder="1" applyAlignment="1">
      <alignment horizontal="center" vertical="center"/>
    </xf>
    <xf numFmtId="184" fontId="16" fillId="0" borderId="0" xfId="58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1" fontId="8" fillId="0" borderId="0" xfId="65" applyNumberFormat="1" applyFont="1" applyFill="1" applyBorder="1" applyAlignment="1">
      <alignment horizontal="center" vertical="center"/>
    </xf>
    <xf numFmtId="191" fontId="8" fillId="0" borderId="0" xfId="58" applyNumberFormat="1" applyFont="1" applyFill="1" applyBorder="1" applyAlignment="1">
      <alignment horizontal="center" vertical="center" shrinkToFit="1"/>
    </xf>
    <xf numFmtId="184" fontId="8" fillId="0" borderId="0" xfId="58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178" fontId="8" fillId="0" borderId="0" xfId="58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81" fontId="8" fillId="0" borderId="0" xfId="65" applyNumberFormat="1" applyFont="1" applyBorder="1" applyAlignment="1">
      <alignment horizontal="center" vertical="center"/>
    </xf>
    <xf numFmtId="180" fontId="8" fillId="0" borderId="0" xfId="58" applyNumberFormat="1" applyFont="1" applyBorder="1" applyAlignment="1">
      <alignment horizontal="center" vertical="center" shrinkToFit="1"/>
    </xf>
    <xf numFmtId="180" fontId="8" fillId="0" borderId="0" xfId="65" applyNumberFormat="1" applyFont="1" applyFill="1" applyBorder="1" applyAlignment="1">
      <alignment horizontal="center" vertical="center"/>
    </xf>
    <xf numFmtId="0" fontId="8" fillId="0" borderId="0" xfId="65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64" applyNumberFormat="1" applyFont="1" applyFill="1" applyBorder="1" applyAlignment="1">
      <alignment horizontal="center" vertical="center"/>
    </xf>
    <xf numFmtId="178" fontId="16" fillId="0" borderId="0" xfId="65" applyNumberFormat="1" applyFont="1" applyBorder="1" applyAlignment="1">
      <alignment horizontal="center" vertical="center"/>
    </xf>
    <xf numFmtId="178" fontId="8" fillId="0" borderId="0" xfId="64" applyNumberFormat="1" applyFont="1" applyFill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shrinkToFit="1"/>
    </xf>
    <xf numFmtId="181" fontId="8" fillId="0" borderId="29" xfId="65" applyNumberFormat="1" applyFont="1" applyBorder="1" applyAlignment="1">
      <alignment horizontal="center" vertical="center"/>
    </xf>
    <xf numFmtId="180" fontId="8" fillId="0" borderId="29" xfId="58" applyNumberFormat="1" applyFont="1" applyBorder="1" applyAlignment="1">
      <alignment horizontal="center" vertical="center" shrinkToFit="1"/>
    </xf>
    <xf numFmtId="180" fontId="8" fillId="0" borderId="29" xfId="65" applyNumberFormat="1" applyFont="1" applyFill="1" applyBorder="1" applyAlignment="1">
      <alignment horizontal="center" vertical="center"/>
    </xf>
    <xf numFmtId="178" fontId="16" fillId="0" borderId="29" xfId="65" applyNumberFormat="1" applyFont="1" applyBorder="1" applyAlignment="1">
      <alignment horizontal="center" vertical="center"/>
    </xf>
    <xf numFmtId="0" fontId="8" fillId="0" borderId="29" xfId="64" applyNumberFormat="1" applyFont="1" applyFill="1" applyBorder="1" applyAlignment="1">
      <alignment horizontal="center" vertical="center"/>
    </xf>
    <xf numFmtId="183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/>
    </xf>
    <xf numFmtId="184" fontId="8" fillId="0" borderId="14" xfId="65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horizontal="distributed" vertical="center" indent="1" shrinkToFit="1"/>
    </xf>
    <xf numFmtId="179" fontId="8" fillId="0" borderId="30" xfId="0" applyNumberFormat="1" applyFont="1" applyFill="1" applyBorder="1" applyAlignment="1">
      <alignment/>
    </xf>
    <xf numFmtId="179" fontId="8" fillId="0" borderId="29" xfId="0" applyNumberFormat="1" applyFont="1" applyFill="1" applyBorder="1" applyAlignment="1">
      <alignment/>
    </xf>
    <xf numFmtId="179" fontId="8" fillId="0" borderId="28" xfId="0" applyNumberFormat="1" applyFont="1" applyFill="1" applyBorder="1" applyAlignment="1">
      <alignment/>
    </xf>
    <xf numFmtId="0" fontId="8" fillId="0" borderId="30" xfId="0" applyFont="1" applyBorder="1" applyAlignment="1">
      <alignment horizontal="left" vertical="center" indent="1" shrinkToFit="1"/>
    </xf>
    <xf numFmtId="194" fontId="0" fillId="0" borderId="0" xfId="64" applyNumberFormat="1" applyFont="1" applyAlignment="1">
      <alignment/>
    </xf>
    <xf numFmtId="179" fontId="16" fillId="0" borderId="25" xfId="65" applyNumberFormat="1" applyFont="1" applyFill="1" applyBorder="1" applyAlignment="1">
      <alignment horizontal="right" vertical="center"/>
    </xf>
    <xf numFmtId="179" fontId="16" fillId="0" borderId="24" xfId="65" applyNumberFormat="1" applyFont="1" applyFill="1" applyBorder="1" applyAlignment="1">
      <alignment horizontal="right" vertical="center"/>
    </xf>
    <xf numFmtId="179" fontId="16" fillId="0" borderId="21" xfId="65" applyNumberFormat="1" applyFont="1" applyFill="1" applyBorder="1" applyAlignment="1">
      <alignment horizontal="right" vertical="center"/>
    </xf>
    <xf numFmtId="179" fontId="16" fillId="0" borderId="14" xfId="0" applyNumberFormat="1" applyFont="1" applyFill="1" applyBorder="1" applyAlignment="1" applyProtection="1">
      <alignment horizontal="right" vertical="center"/>
      <protection locked="0"/>
    </xf>
    <xf numFmtId="179" fontId="16" fillId="0" borderId="0" xfId="64" applyNumberFormat="1" applyFont="1" applyFill="1" applyBorder="1" applyAlignment="1" applyProtection="1">
      <alignment horizontal="right" vertical="center"/>
      <protection locked="0"/>
    </xf>
    <xf numFmtId="179" fontId="16" fillId="0" borderId="16" xfId="64" applyNumberFormat="1" applyFont="1" applyFill="1" applyBorder="1" applyAlignment="1" applyProtection="1">
      <alignment horizontal="right" vertical="center"/>
      <protection locked="0"/>
    </xf>
    <xf numFmtId="179" fontId="8" fillId="0" borderId="14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8" fillId="0" borderId="16" xfId="0" applyNumberFormat="1" applyFont="1" applyFill="1" applyBorder="1" applyAlignment="1">
      <alignment horizontal="right"/>
    </xf>
    <xf numFmtId="194" fontId="8" fillId="0" borderId="14" xfId="64" applyNumberFormat="1" applyFont="1" applyFill="1" applyBorder="1" applyAlignment="1">
      <alignment horizontal="right" vertical="center"/>
    </xf>
    <xf numFmtId="194" fontId="8" fillId="0" borderId="0" xfId="64" applyNumberFormat="1" applyFont="1" applyFill="1" applyBorder="1" applyAlignment="1">
      <alignment horizontal="right" vertical="center"/>
    </xf>
    <xf numFmtId="194" fontId="8" fillId="0" borderId="16" xfId="64" applyNumberFormat="1" applyFont="1" applyFill="1" applyBorder="1" applyAlignment="1">
      <alignment horizontal="right" vertical="center"/>
    </xf>
    <xf numFmtId="177" fontId="8" fillId="0" borderId="0" xfId="64" applyNumberFormat="1" applyFont="1" applyFill="1" applyBorder="1" applyAlignment="1">
      <alignment horizontal="right" vertical="center"/>
    </xf>
    <xf numFmtId="177" fontId="8" fillId="0" borderId="14" xfId="64" applyNumberFormat="1" applyFont="1" applyFill="1" applyBorder="1" applyAlignment="1">
      <alignment horizontal="right" vertical="center"/>
    </xf>
    <xf numFmtId="177" fontId="8" fillId="0" borderId="16" xfId="64" applyNumberFormat="1" applyFont="1" applyFill="1" applyBorder="1" applyAlignment="1">
      <alignment horizontal="right" vertical="center"/>
    </xf>
    <xf numFmtId="194" fontId="8" fillId="0" borderId="17" xfId="64" applyNumberFormat="1" applyFont="1" applyFill="1" applyBorder="1" applyAlignment="1">
      <alignment horizontal="right" vertical="center"/>
    </xf>
    <xf numFmtId="194" fontId="8" fillId="0" borderId="15" xfId="64" applyNumberFormat="1" applyFont="1" applyFill="1" applyBorder="1" applyAlignment="1">
      <alignment horizontal="right" vertical="center"/>
    </xf>
    <xf numFmtId="177" fontId="8" fillId="0" borderId="15" xfId="64" applyNumberFormat="1" applyFont="1" applyFill="1" applyBorder="1" applyAlignment="1">
      <alignment horizontal="right" vertical="center"/>
    </xf>
    <xf numFmtId="194" fontId="8" fillId="0" borderId="18" xfId="64" applyNumberFormat="1" applyFont="1" applyFill="1" applyBorder="1" applyAlignment="1">
      <alignment horizontal="right" vertical="center"/>
    </xf>
    <xf numFmtId="184" fontId="16" fillId="0" borderId="0" xfId="65" applyNumberFormat="1" applyFont="1" applyBorder="1" applyAlignment="1">
      <alignment horizontal="center" vertical="center"/>
    </xf>
    <xf numFmtId="179" fontId="16" fillId="0" borderId="14" xfId="64" applyNumberFormat="1" applyFont="1" applyFill="1" applyBorder="1" applyAlignment="1" applyProtection="1">
      <alignment horizontal="right" vertical="center"/>
      <protection locked="0"/>
    </xf>
    <xf numFmtId="179" fontId="8" fillId="0" borderId="14" xfId="0" applyNumberFormat="1" applyFont="1" applyFill="1" applyBorder="1" applyAlignment="1">
      <alignment/>
    </xf>
    <xf numFmtId="179" fontId="8" fillId="0" borderId="16" xfId="0" applyNumberFormat="1" applyFont="1" applyFill="1" applyBorder="1" applyAlignment="1">
      <alignment/>
    </xf>
    <xf numFmtId="179" fontId="8" fillId="0" borderId="14" xfId="64" applyNumberFormat="1" applyFont="1" applyFill="1" applyBorder="1" applyAlignment="1">
      <alignment vertical="center"/>
    </xf>
    <xf numFmtId="179" fontId="8" fillId="0" borderId="0" xfId="64" applyNumberFormat="1" applyFont="1" applyFill="1" applyBorder="1" applyAlignment="1">
      <alignment vertical="center"/>
    </xf>
    <xf numFmtId="179" fontId="8" fillId="0" borderId="16" xfId="64" applyNumberFormat="1" applyFont="1" applyFill="1" applyBorder="1" applyAlignment="1">
      <alignment vertical="center"/>
    </xf>
    <xf numFmtId="41" fontId="8" fillId="0" borderId="0" xfId="64" applyFont="1" applyBorder="1" applyAlignment="1">
      <alignment horizontal="left" vertical="center" indent="1"/>
    </xf>
    <xf numFmtId="179" fontId="8" fillId="0" borderId="17" xfId="64" applyNumberFormat="1" applyFont="1" applyFill="1" applyBorder="1" applyAlignment="1">
      <alignment vertical="center"/>
    </xf>
    <xf numFmtId="179" fontId="8" fillId="0" borderId="15" xfId="64" applyNumberFormat="1" applyFont="1" applyFill="1" applyBorder="1" applyAlignment="1">
      <alignment vertical="center"/>
    </xf>
    <xf numFmtId="179" fontId="8" fillId="0" borderId="18" xfId="64" applyNumberFormat="1" applyFont="1" applyFill="1" applyBorder="1" applyAlignment="1">
      <alignment vertical="center"/>
    </xf>
    <xf numFmtId="0" fontId="13" fillId="24" borderId="0" xfId="0" applyFont="1" applyFill="1" applyBorder="1" applyAlignment="1">
      <alignment horizontal="left" vertical="center"/>
    </xf>
    <xf numFmtId="0" fontId="7" fillId="24" borderId="0" xfId="0" applyFont="1" applyFill="1" applyAlignment="1">
      <alignment vertical="center"/>
    </xf>
    <xf numFmtId="0" fontId="8" fillId="24" borderId="15" xfId="0" applyFont="1" applyFill="1" applyBorder="1" applyAlignment="1">
      <alignment horizontal="right" vertical="center"/>
    </xf>
    <xf numFmtId="0" fontId="8" fillId="24" borderId="15" xfId="0" applyFont="1" applyFill="1" applyBorder="1" applyAlignment="1">
      <alignment horizontal="left" vertical="center"/>
    </xf>
    <xf numFmtId="0" fontId="8" fillId="24" borderId="0" xfId="0" applyFont="1" applyFill="1" applyAlignment="1">
      <alignment vertical="center" shrinkToFit="1"/>
    </xf>
    <xf numFmtId="0" fontId="8" fillId="24" borderId="0" xfId="0" applyFont="1" applyFill="1" applyAlignment="1" quotePrefix="1">
      <alignment horizontal="center" vertical="center" shrinkToFit="1"/>
    </xf>
    <xf numFmtId="0" fontId="15" fillId="24" borderId="21" xfId="0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horizontal="center" vertical="center" shrinkToFit="1"/>
    </xf>
    <xf numFmtId="0" fontId="2" fillId="24" borderId="25" xfId="0" applyFont="1" applyFill="1" applyBorder="1" applyAlignment="1">
      <alignment horizontal="center" vertical="center" wrapText="1" shrinkToFit="1"/>
    </xf>
    <xf numFmtId="0" fontId="8" fillId="24" borderId="25" xfId="0" applyFont="1" applyFill="1" applyBorder="1" applyAlignment="1">
      <alignment horizontal="center" vertical="center" shrinkToFit="1"/>
    </xf>
    <xf numFmtId="0" fontId="15" fillId="24" borderId="16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 quotePrefix="1">
      <alignment horizontal="center" vertical="center" shrinkToFit="1"/>
    </xf>
    <xf numFmtId="0" fontId="8" fillId="24" borderId="16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184" fontId="8" fillId="24" borderId="16" xfId="0" applyNumberFormat="1" applyFont="1" applyFill="1" applyBorder="1" applyAlignment="1">
      <alignment horizontal="center" vertical="center" shrinkToFit="1"/>
    </xf>
    <xf numFmtId="0" fontId="16" fillId="24" borderId="16" xfId="0" applyFont="1" applyFill="1" applyBorder="1" applyAlignment="1">
      <alignment horizontal="center" vertical="center" shrinkToFit="1"/>
    </xf>
    <xf numFmtId="185" fontId="16" fillId="24" borderId="16" xfId="0" applyNumberFormat="1" applyFont="1" applyFill="1" applyBorder="1" applyAlignment="1">
      <alignment horizontal="center" vertical="center" shrinkToFit="1"/>
    </xf>
    <xf numFmtId="0" fontId="16" fillId="24" borderId="14" xfId="0" applyFont="1" applyFill="1" applyBorder="1" applyAlignment="1">
      <alignment horizontal="center" vertical="center" shrinkToFit="1"/>
    </xf>
    <xf numFmtId="0" fontId="14" fillId="24" borderId="0" xfId="0" applyFont="1" applyFill="1" applyAlignment="1">
      <alignment/>
    </xf>
    <xf numFmtId="0" fontId="34" fillId="24" borderId="14" xfId="0" applyFont="1" applyFill="1" applyBorder="1" applyAlignment="1">
      <alignment horizontal="center" vertical="center"/>
    </xf>
    <xf numFmtId="185" fontId="8" fillId="24" borderId="17" xfId="0" applyNumberFormat="1" applyFont="1" applyFill="1" applyBorder="1" applyAlignment="1">
      <alignment horizontal="center" vertical="center" shrinkToFit="1"/>
    </xf>
    <xf numFmtId="185" fontId="8" fillId="24" borderId="18" xfId="0" applyNumberFormat="1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/>
    </xf>
    <xf numFmtId="0" fontId="2" fillId="24" borderId="24" xfId="0" applyFont="1" applyFill="1" applyBorder="1" applyAlignment="1" quotePrefix="1">
      <alignment/>
    </xf>
    <xf numFmtId="0" fontId="8" fillId="24" borderId="24" xfId="0" applyFont="1" applyFill="1" applyBorder="1" applyAlignment="1">
      <alignment/>
    </xf>
    <xf numFmtId="0" fontId="8" fillId="24" borderId="0" xfId="0" applyFont="1" applyFill="1" applyBorder="1" applyAlignment="1" quotePrefix="1">
      <alignment horizontal="center"/>
    </xf>
    <xf numFmtId="0" fontId="8" fillId="24" borderId="24" xfId="0" applyFont="1" applyFill="1" applyBorder="1" applyAlignment="1" quotePrefix="1">
      <alignment horizontal="center"/>
    </xf>
    <xf numFmtId="0" fontId="8" fillId="24" borderId="0" xfId="0" applyNumberFormat="1" applyFont="1" applyFill="1" applyBorder="1" applyAlignment="1">
      <alignment horizontal="center" vertical="center"/>
    </xf>
    <xf numFmtId="0" fontId="16" fillId="24" borderId="0" xfId="0" applyNumberFormat="1" applyFont="1" applyFill="1" applyBorder="1" applyAlignment="1">
      <alignment horizontal="center" vertical="center" shrinkToFit="1"/>
    </xf>
    <xf numFmtId="0" fontId="16" fillId="24" borderId="0" xfId="0" applyNumberFormat="1" applyFont="1" applyFill="1" applyAlignment="1">
      <alignment horizontal="center" vertical="center" shrinkToFit="1"/>
    </xf>
    <xf numFmtId="0" fontId="15" fillId="24" borderId="21" xfId="0" applyFont="1" applyFill="1" applyBorder="1" applyAlignment="1">
      <alignment vertical="center" shrinkToFit="1"/>
    </xf>
    <xf numFmtId="0" fontId="8" fillId="24" borderId="25" xfId="0" applyFont="1" applyFill="1" applyBorder="1" applyAlignment="1">
      <alignment vertical="center" shrinkToFit="1"/>
    </xf>
    <xf numFmtId="0" fontId="15" fillId="24" borderId="0" xfId="0" applyFont="1" applyFill="1" applyAlignment="1">
      <alignment horizontal="center"/>
    </xf>
    <xf numFmtId="0" fontId="2" fillId="24" borderId="16" xfId="0" applyFont="1" applyFill="1" applyBorder="1" applyAlignment="1" quotePrefix="1">
      <alignment horizontal="center" vertical="center" shrinkToFit="1"/>
    </xf>
    <xf numFmtId="0" fontId="8" fillId="24" borderId="20" xfId="0" applyNumberFormat="1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vertical="top"/>
    </xf>
    <xf numFmtId="0" fontId="2" fillId="24" borderId="0" xfId="0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vertical="center" shrinkToFit="1"/>
    </xf>
    <xf numFmtId="0" fontId="8" fillId="24" borderId="20" xfId="0" applyFont="1" applyFill="1" applyBorder="1" applyAlignment="1" quotePrefix="1">
      <alignment horizontal="center" vertical="center" shrinkToFit="1"/>
    </xf>
    <xf numFmtId="9" fontId="8" fillId="24" borderId="20" xfId="0" applyNumberFormat="1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wrapText="1" shrinkToFit="1"/>
    </xf>
    <xf numFmtId="0" fontId="8" fillId="24" borderId="16" xfId="0" applyFont="1" applyFill="1" applyBorder="1" applyAlignment="1">
      <alignment vertical="center" shrinkToFit="1"/>
    </xf>
    <xf numFmtId="0" fontId="8" fillId="24" borderId="14" xfId="0" applyFont="1" applyFill="1" applyBorder="1" applyAlignment="1">
      <alignment vertical="center" shrinkToFit="1"/>
    </xf>
    <xf numFmtId="0" fontId="8" fillId="24" borderId="18" xfId="0" applyFont="1" applyFill="1" applyBorder="1" applyAlignment="1">
      <alignment vertical="center" shrinkToFit="1"/>
    </xf>
    <xf numFmtId="0" fontId="8" fillId="24" borderId="22" xfId="0" applyFont="1" applyFill="1" applyBorder="1" applyAlignment="1" quotePrefix="1">
      <alignment horizontal="center" vertical="center" shrinkToFit="1"/>
    </xf>
    <xf numFmtId="0" fontId="8" fillId="24" borderId="15" xfId="0" applyFont="1" applyFill="1" applyBorder="1" applyAlignment="1">
      <alignment horizontal="center" vertical="center" wrapText="1" shrinkToFit="1"/>
    </xf>
    <xf numFmtId="0" fontId="8" fillId="24" borderId="17" xfId="0" applyFont="1" applyFill="1" applyBorder="1" applyAlignment="1">
      <alignment vertical="center" shrinkToFit="1"/>
    </xf>
    <xf numFmtId="203" fontId="8" fillId="24" borderId="16" xfId="0" applyNumberFormat="1" applyFont="1" applyFill="1" applyBorder="1" applyAlignment="1">
      <alignment horizontal="center" vertical="center"/>
    </xf>
    <xf numFmtId="180" fontId="8" fillId="24" borderId="16" xfId="0" applyNumberFormat="1" applyFont="1" applyFill="1" applyBorder="1" applyAlignment="1">
      <alignment horizontal="center" vertical="center" shrinkToFit="1"/>
    </xf>
    <xf numFmtId="203" fontId="8" fillId="24" borderId="0" xfId="0" applyNumberFormat="1" applyFont="1" applyFill="1" applyAlignment="1">
      <alignment horizontal="center" vertical="center"/>
    </xf>
    <xf numFmtId="203" fontId="8" fillId="0" borderId="0" xfId="0" applyNumberFormat="1" applyFont="1" applyAlignment="1">
      <alignment horizontal="center" vertical="center"/>
    </xf>
    <xf numFmtId="180" fontId="8" fillId="24" borderId="14" xfId="0" applyNumberFormat="1" applyFont="1" applyFill="1" applyBorder="1" applyAlignment="1">
      <alignment horizontal="center" vertical="center"/>
    </xf>
    <xf numFmtId="203" fontId="16" fillId="24" borderId="16" xfId="0" applyNumberFormat="1" applyFont="1" applyFill="1" applyBorder="1" applyAlignment="1">
      <alignment horizontal="center" vertical="center"/>
    </xf>
    <xf numFmtId="180" fontId="16" fillId="24" borderId="14" xfId="0" applyNumberFormat="1" applyFont="1" applyFill="1" applyBorder="1" applyAlignment="1">
      <alignment horizontal="center" vertical="center"/>
    </xf>
    <xf numFmtId="180" fontId="16" fillId="24" borderId="0" xfId="0" applyNumberFormat="1" applyFont="1" applyFill="1" applyBorder="1" applyAlignment="1">
      <alignment horizontal="center" vertical="center"/>
    </xf>
    <xf numFmtId="197" fontId="16" fillId="24" borderId="0" xfId="64" applyNumberFormat="1" applyFont="1" applyFill="1" applyBorder="1" applyAlignment="1">
      <alignment horizontal="center" vertical="center"/>
    </xf>
    <xf numFmtId="180" fontId="16" fillId="24" borderId="16" xfId="0" applyNumberFormat="1" applyFont="1" applyFill="1" applyBorder="1" applyAlignment="1">
      <alignment horizontal="center" vertical="center"/>
    </xf>
    <xf numFmtId="203" fontId="16" fillId="24" borderId="0" xfId="0" applyNumberFormat="1" applyFont="1" applyFill="1" applyBorder="1" applyAlignment="1">
      <alignment horizontal="center" vertical="center" shrinkToFit="1"/>
    </xf>
    <xf numFmtId="203" fontId="14" fillId="24" borderId="0" xfId="0" applyNumberFormat="1" applyFont="1" applyFill="1" applyAlignment="1">
      <alignment horizontal="center" vertical="center"/>
    </xf>
    <xf numFmtId="203" fontId="14" fillId="0" borderId="0" xfId="0" applyNumberFormat="1" applyFont="1" applyAlignment="1">
      <alignment horizontal="center" vertical="center"/>
    </xf>
    <xf numFmtId="203" fontId="16" fillId="24" borderId="0" xfId="0" applyNumberFormat="1" applyFont="1" applyFill="1" applyBorder="1" applyAlignment="1">
      <alignment horizontal="center" vertical="center"/>
    </xf>
    <xf numFmtId="203" fontId="16" fillId="24" borderId="14" xfId="0" applyNumberFormat="1" applyFont="1" applyFill="1" applyBorder="1" applyAlignment="1">
      <alignment horizontal="center" vertical="center"/>
    </xf>
    <xf numFmtId="203" fontId="8" fillId="24" borderId="0" xfId="0" applyNumberFormat="1" applyFont="1" applyFill="1" applyBorder="1" applyAlignment="1">
      <alignment horizontal="center" vertical="center"/>
    </xf>
    <xf numFmtId="203" fontId="8" fillId="24" borderId="0" xfId="0" applyNumberFormat="1" applyFont="1" applyFill="1" applyBorder="1" applyAlignment="1">
      <alignment horizontal="center" vertical="center" shrinkToFit="1"/>
    </xf>
    <xf numFmtId="203" fontId="8" fillId="24" borderId="15" xfId="0" applyNumberFormat="1" applyFont="1" applyFill="1" applyBorder="1" applyAlignment="1">
      <alignment horizontal="center" vertical="center"/>
    </xf>
    <xf numFmtId="184" fontId="8" fillId="24" borderId="15" xfId="0" applyNumberFormat="1" applyFont="1" applyFill="1" applyBorder="1" applyAlignment="1">
      <alignment horizontal="center" vertical="center"/>
    </xf>
    <xf numFmtId="0" fontId="2" fillId="24" borderId="24" xfId="0" applyFont="1" applyFill="1" applyBorder="1" applyAlignment="1" quotePrefix="1">
      <alignment horizontal="left"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8" fillId="24" borderId="21" xfId="0" applyFont="1" applyFill="1" applyBorder="1" applyAlignment="1">
      <alignment vertical="center" shrinkToFit="1"/>
    </xf>
    <xf numFmtId="177" fontId="8" fillId="24" borderId="0" xfId="0" applyNumberFormat="1" applyFont="1" applyFill="1" applyAlignment="1">
      <alignment horizontal="center" vertical="center"/>
    </xf>
    <xf numFmtId="178" fontId="8" fillId="24" borderId="0" xfId="0" applyNumberFormat="1" applyFont="1" applyFill="1" applyAlignment="1">
      <alignment horizontal="center" vertical="center"/>
    </xf>
    <xf numFmtId="186" fontId="8" fillId="24" borderId="0" xfId="0" applyNumberFormat="1" applyFont="1" applyFill="1" applyAlignment="1">
      <alignment horizontal="center" vertical="center"/>
    </xf>
    <xf numFmtId="177" fontId="8" fillId="24" borderId="0" xfId="0" applyNumberFormat="1" applyFont="1" applyFill="1" applyBorder="1" applyAlignment="1">
      <alignment horizontal="center" vertical="center"/>
    </xf>
    <xf numFmtId="49" fontId="8" fillId="24" borderId="16" xfId="0" applyNumberFormat="1" applyFont="1" applyFill="1" applyBorder="1" applyAlignment="1">
      <alignment horizontal="center" vertical="center" shrinkToFit="1"/>
    </xf>
    <xf numFmtId="0" fontId="16" fillId="24" borderId="16" xfId="0" applyFont="1" applyFill="1" applyBorder="1" applyAlignment="1">
      <alignment horizontal="center" vertical="center"/>
    </xf>
    <xf numFmtId="188" fontId="8" fillId="24" borderId="0" xfId="0" applyNumberFormat="1" applyFont="1" applyFill="1" applyAlignment="1">
      <alignment horizontal="center" vertical="center"/>
    </xf>
    <xf numFmtId="186" fontId="8" fillId="24" borderId="0" xfId="0" applyNumberFormat="1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186" fontId="8" fillId="24" borderId="14" xfId="0" applyNumberFormat="1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178" fontId="8" fillId="24" borderId="15" xfId="0" applyNumberFormat="1" applyFont="1" applyFill="1" applyBorder="1" applyAlignment="1">
      <alignment horizontal="center" vertical="center"/>
    </xf>
    <xf numFmtId="180" fontId="8" fillId="24" borderId="15" xfId="0" applyNumberFormat="1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horizontal="right" vertical="center"/>
    </xf>
    <xf numFmtId="0" fontId="8" fillId="24" borderId="19" xfId="0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vertical="center" shrinkToFit="1"/>
    </xf>
    <xf numFmtId="0" fontId="2" fillId="24" borderId="16" xfId="0" applyFont="1" applyFill="1" applyBorder="1" applyAlignment="1">
      <alignment horizontal="left" vertical="center" shrinkToFit="1"/>
    </xf>
    <xf numFmtId="186" fontId="16" fillId="24" borderId="14" xfId="0" applyNumberFormat="1" applyFont="1" applyFill="1" applyBorder="1" applyAlignment="1">
      <alignment horizontal="center" vertical="center" shrinkToFit="1"/>
    </xf>
    <xf numFmtId="177" fontId="8" fillId="24" borderId="0" xfId="0" applyNumberFormat="1" applyFont="1" applyFill="1" applyBorder="1" applyAlignment="1">
      <alignment horizontal="center" vertical="center" shrinkToFit="1"/>
    </xf>
    <xf numFmtId="177" fontId="8" fillId="24" borderId="16" xfId="0" applyNumberFormat="1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vertical="center" shrinkToFit="1"/>
    </xf>
    <xf numFmtId="186" fontId="16" fillId="24" borderId="0" xfId="0" applyNumberFormat="1" applyFont="1" applyFill="1" applyBorder="1" applyAlignment="1">
      <alignment horizontal="center" vertical="center" shrinkToFit="1"/>
    </xf>
    <xf numFmtId="186" fontId="8" fillId="24" borderId="0" xfId="0" applyNumberFormat="1" applyFont="1" applyFill="1" applyBorder="1" applyAlignment="1">
      <alignment horizontal="center" vertical="center" shrinkToFit="1"/>
    </xf>
    <xf numFmtId="177" fontId="8" fillId="24" borderId="16" xfId="0" applyNumberFormat="1" applyFont="1" applyFill="1" applyBorder="1" applyAlignment="1">
      <alignment horizontal="center" vertical="center"/>
    </xf>
    <xf numFmtId="0" fontId="16" fillId="24" borderId="0" xfId="0" applyNumberFormat="1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left" vertical="center" shrinkToFit="1"/>
    </xf>
    <xf numFmtId="0" fontId="16" fillId="24" borderId="0" xfId="0" applyFont="1" applyFill="1" applyBorder="1" applyAlignment="1">
      <alignment vertical="center" shrinkToFit="1"/>
    </xf>
    <xf numFmtId="186" fontId="8" fillId="24" borderId="0" xfId="0" applyNumberFormat="1" applyFont="1" applyFill="1" applyBorder="1" applyAlignment="1">
      <alignment horizontal="center" vertical="center" shrinkToFit="1"/>
    </xf>
    <xf numFmtId="177" fontId="8" fillId="24" borderId="0" xfId="0" applyNumberFormat="1" applyFont="1" applyFill="1" applyBorder="1" applyAlignment="1">
      <alignment horizontal="center" vertical="center"/>
    </xf>
    <xf numFmtId="177" fontId="8" fillId="24" borderId="16" xfId="0" applyNumberFormat="1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 shrinkToFit="1"/>
    </xf>
    <xf numFmtId="0" fontId="33" fillId="24" borderId="0" xfId="0" applyFont="1" applyFill="1" applyAlignment="1">
      <alignment/>
    </xf>
    <xf numFmtId="0" fontId="16" fillId="24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176" fontId="30" fillId="24" borderId="0" xfId="0" applyNumberFormat="1" applyFont="1" applyFill="1" applyAlignment="1">
      <alignment horizontal="center" vertical="center" shrinkToFit="1"/>
    </xf>
    <xf numFmtId="176" fontId="12" fillId="24" borderId="0" xfId="0" applyNumberFormat="1" applyFont="1" applyFill="1" applyAlignment="1">
      <alignment horizontal="center" vertical="center" shrinkToFit="1"/>
    </xf>
    <xf numFmtId="176" fontId="30" fillId="24" borderId="14" xfId="0" applyNumberFormat="1" applyFont="1" applyFill="1" applyBorder="1" applyAlignment="1">
      <alignment horizontal="center" vertical="center" shrinkToFit="1"/>
    </xf>
    <xf numFmtId="185" fontId="30" fillId="24" borderId="0" xfId="0" applyNumberFormat="1" applyFont="1" applyFill="1" applyAlignment="1">
      <alignment horizontal="center" vertical="center" shrinkToFit="1"/>
    </xf>
    <xf numFmtId="176" fontId="33" fillId="24" borderId="0" xfId="0" applyNumberFormat="1" applyFont="1" applyFill="1" applyAlignment="1">
      <alignment horizontal="center" vertical="center" shrinkToFit="1"/>
    </xf>
    <xf numFmtId="176" fontId="16" fillId="24" borderId="0" xfId="0" applyNumberFormat="1" applyFont="1" applyFill="1" applyAlignment="1">
      <alignment horizontal="center" vertical="center" shrinkToFit="1"/>
    </xf>
    <xf numFmtId="176" fontId="8" fillId="24" borderId="0" xfId="0" applyNumberFormat="1" applyFont="1" applyFill="1" applyAlignment="1">
      <alignment horizontal="center" vertical="center" shrinkToFit="1"/>
    </xf>
    <xf numFmtId="0" fontId="67" fillId="24" borderId="0" xfId="0" applyFont="1" applyFill="1" applyAlignment="1">
      <alignment/>
    </xf>
    <xf numFmtId="176" fontId="67" fillId="24" borderId="0" xfId="0" applyNumberFormat="1" applyFont="1" applyFill="1" applyAlignment="1">
      <alignment/>
    </xf>
    <xf numFmtId="176" fontId="8" fillId="24" borderId="15" xfId="0" applyNumberFormat="1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right"/>
    </xf>
    <xf numFmtId="0" fontId="15" fillId="0" borderId="0" xfId="0" applyFont="1" applyFill="1" applyBorder="1" applyAlignment="1">
      <alignment vertical="center"/>
    </xf>
    <xf numFmtId="187" fontId="15" fillId="0" borderId="14" xfId="0" applyNumberFormat="1" applyFont="1" applyFill="1" applyBorder="1" applyAlignment="1">
      <alignment horizontal="center" vertical="center" shrinkToFit="1"/>
    </xf>
    <xf numFmtId="187" fontId="15" fillId="0" borderId="16" xfId="0" applyNumberFormat="1" applyFont="1" applyFill="1" applyBorder="1" applyAlignment="1">
      <alignment horizontal="center" vertical="center" shrinkToFit="1"/>
    </xf>
    <xf numFmtId="185" fontId="15" fillId="0" borderId="0" xfId="0" applyNumberFormat="1" applyFont="1" applyFill="1" applyBorder="1" applyAlignment="1">
      <alignment horizontal="center" vertical="center" shrinkToFit="1"/>
    </xf>
    <xf numFmtId="41" fontId="15" fillId="0" borderId="0" xfId="0" applyNumberFormat="1" applyFont="1" applyFill="1" applyBorder="1" applyAlignment="1">
      <alignment horizontal="center" vertical="center"/>
    </xf>
    <xf numFmtId="41" fontId="15" fillId="0" borderId="15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 shrinkToFit="1"/>
    </xf>
    <xf numFmtId="184" fontId="8" fillId="0" borderId="0" xfId="65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84" fontId="8" fillId="0" borderId="29" xfId="0" applyNumberFormat="1" applyFont="1" applyFill="1" applyBorder="1" applyAlignment="1">
      <alignment horizontal="center" vertical="center"/>
    </xf>
    <xf numFmtId="185" fontId="8" fillId="24" borderId="0" xfId="0" applyNumberFormat="1" applyFont="1" applyFill="1" applyAlignment="1">
      <alignment horizontal="center" vertical="center" shrinkToFit="1"/>
    </xf>
    <xf numFmtId="0" fontId="8" fillId="24" borderId="0" xfId="0" applyFont="1" applyFill="1" applyAlignment="1">
      <alignment horizontal="center" vertical="center"/>
    </xf>
    <xf numFmtId="185" fontId="8" fillId="24" borderId="16" xfId="0" applyNumberFormat="1" applyFont="1" applyFill="1" applyBorder="1" applyAlignment="1">
      <alignment horizontal="center" vertical="center" shrinkToFit="1"/>
    </xf>
    <xf numFmtId="185" fontId="8" fillId="24" borderId="14" xfId="0" applyNumberFormat="1" applyFont="1" applyFill="1" applyBorder="1" applyAlignment="1">
      <alignment horizontal="center" vertical="center" shrinkToFit="1"/>
    </xf>
    <xf numFmtId="185" fontId="8" fillId="24" borderId="0" xfId="0" applyNumberFormat="1" applyFont="1" applyFill="1" applyBorder="1" applyAlignment="1">
      <alignment horizontal="center" vertical="center" shrinkToFit="1"/>
    </xf>
    <xf numFmtId="184" fontId="8" fillId="24" borderId="16" xfId="0" applyNumberFormat="1" applyFont="1" applyFill="1" applyBorder="1" applyAlignment="1">
      <alignment horizontal="center" vertical="center" shrinkToFit="1"/>
    </xf>
    <xf numFmtId="180" fontId="8" fillId="24" borderId="14" xfId="0" applyNumberFormat="1" applyFont="1" applyFill="1" applyBorder="1" applyAlignment="1">
      <alignment horizontal="center" vertical="center"/>
    </xf>
    <xf numFmtId="180" fontId="68" fillId="24" borderId="0" xfId="0" applyNumberFormat="1" applyFont="1" applyFill="1" applyBorder="1" applyAlignment="1">
      <alignment horizontal="center" vertical="center"/>
    </xf>
    <xf numFmtId="197" fontId="68" fillId="24" borderId="0" xfId="64" applyNumberFormat="1" applyFont="1" applyFill="1" applyBorder="1" applyAlignment="1">
      <alignment horizontal="center" vertical="center"/>
    </xf>
    <xf numFmtId="180" fontId="68" fillId="24" borderId="16" xfId="0" applyNumberFormat="1" applyFont="1" applyFill="1" applyBorder="1" applyAlignment="1">
      <alignment horizontal="center" vertical="center"/>
    </xf>
    <xf numFmtId="180" fontId="8" fillId="24" borderId="17" xfId="0" applyNumberFormat="1" applyFont="1" applyFill="1" applyBorder="1" applyAlignment="1">
      <alignment horizontal="center" vertical="center"/>
    </xf>
    <xf numFmtId="180" fontId="68" fillId="24" borderId="15" xfId="0" applyNumberFormat="1" applyFont="1" applyFill="1" applyBorder="1" applyAlignment="1">
      <alignment horizontal="center" vertical="center"/>
    </xf>
    <xf numFmtId="197" fontId="8" fillId="24" borderId="15" xfId="64" applyNumberFormat="1" applyFont="1" applyFill="1" applyBorder="1" applyAlignment="1">
      <alignment horizontal="center" vertical="center"/>
    </xf>
    <xf numFmtId="197" fontId="68" fillId="24" borderId="15" xfId="64" applyNumberFormat="1" applyFont="1" applyFill="1" applyBorder="1" applyAlignment="1">
      <alignment horizontal="center" vertical="center"/>
    </xf>
    <xf numFmtId="180" fontId="8" fillId="24" borderId="15" xfId="0" applyNumberFormat="1" applyFont="1" applyFill="1" applyBorder="1" applyAlignment="1">
      <alignment horizontal="center" vertical="center"/>
    </xf>
    <xf numFmtId="180" fontId="68" fillId="24" borderId="18" xfId="0" applyNumberFormat="1" applyFont="1" applyFill="1" applyBorder="1" applyAlignment="1">
      <alignment horizontal="center" vertical="center"/>
    </xf>
    <xf numFmtId="197" fontId="8" fillId="24" borderId="0" xfId="64" applyNumberFormat="1" applyFont="1" applyFill="1" applyBorder="1" applyAlignment="1">
      <alignment horizontal="center" vertical="center"/>
    </xf>
    <xf numFmtId="184" fontId="8" fillId="24" borderId="0" xfId="0" applyNumberFormat="1" applyFont="1" applyFill="1" applyBorder="1" applyAlignment="1">
      <alignment horizontal="center" vertical="center"/>
    </xf>
    <xf numFmtId="177" fontId="8" fillId="24" borderId="0" xfId="0" applyNumberFormat="1" applyFont="1" applyFill="1" applyAlignment="1">
      <alignment horizontal="center" vertical="center"/>
    </xf>
    <xf numFmtId="186" fontId="8" fillId="24" borderId="0" xfId="0" applyNumberFormat="1" applyFont="1" applyFill="1" applyAlignment="1">
      <alignment horizontal="center" vertical="center"/>
    </xf>
    <xf numFmtId="0" fontId="8" fillId="24" borderId="0" xfId="0" applyNumberFormat="1" applyFont="1" applyFill="1" applyBorder="1" applyAlignment="1">
      <alignment horizontal="center" vertical="center" shrinkToFit="1"/>
    </xf>
    <xf numFmtId="49" fontId="8" fillId="24" borderId="16" xfId="0" applyNumberFormat="1" applyFont="1" applyFill="1" applyBorder="1" applyAlignment="1">
      <alignment horizontal="center" vertical="center" shrinkToFit="1"/>
    </xf>
    <xf numFmtId="0" fontId="2" fillId="24" borderId="24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 vertical="center"/>
    </xf>
    <xf numFmtId="181" fontId="12" fillId="0" borderId="0" xfId="65" applyNumberFormat="1" applyFont="1" applyFill="1" applyBorder="1" applyAlignment="1">
      <alignment horizontal="center" vertical="center"/>
    </xf>
    <xf numFmtId="177" fontId="12" fillId="0" borderId="0" xfId="65" applyNumberFormat="1" applyFont="1" applyFill="1" applyBorder="1" applyAlignment="1">
      <alignment horizontal="center" vertical="center"/>
    </xf>
    <xf numFmtId="0" fontId="12" fillId="0" borderId="0" xfId="65" applyNumberFormat="1" applyFont="1" applyFill="1" applyBorder="1" applyAlignment="1">
      <alignment horizontal="center" vertical="center"/>
    </xf>
    <xf numFmtId="178" fontId="12" fillId="0" borderId="0" xfId="64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 shrinkToFit="1"/>
    </xf>
    <xf numFmtId="179" fontId="12" fillId="0" borderId="0" xfId="0" applyNumberFormat="1" applyFont="1" applyFill="1" applyBorder="1" applyAlignment="1">
      <alignment/>
    </xf>
    <xf numFmtId="184" fontId="12" fillId="0" borderId="14" xfId="65" applyNumberFormat="1" applyFont="1" applyFill="1" applyBorder="1" applyAlignment="1">
      <alignment horizontal="center" vertical="center"/>
    </xf>
    <xf numFmtId="179" fontId="12" fillId="0" borderId="14" xfId="0" applyNumberFormat="1" applyFont="1" applyFill="1" applyBorder="1" applyAlignment="1" applyProtection="1">
      <alignment horizontal="right" vertical="center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179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>
      <alignment/>
    </xf>
    <xf numFmtId="179" fontId="12" fillId="0" borderId="14" xfId="64" applyNumberFormat="1" applyFont="1" applyFill="1" applyBorder="1" applyAlignment="1" applyProtection="1">
      <alignment horizontal="right" vertical="center"/>
      <protection locked="0"/>
    </xf>
    <xf numFmtId="179" fontId="12" fillId="0" borderId="0" xfId="64" applyNumberFormat="1" applyFont="1" applyFill="1" applyBorder="1" applyAlignment="1" applyProtection="1">
      <alignment horizontal="right" vertical="center"/>
      <protection locked="0"/>
    </xf>
    <xf numFmtId="179" fontId="12" fillId="0" borderId="16" xfId="64" applyNumberFormat="1" applyFont="1" applyFill="1" applyBorder="1" applyAlignment="1" applyProtection="1">
      <alignment horizontal="right" vertical="center"/>
      <protection locked="0"/>
    </xf>
    <xf numFmtId="184" fontId="12" fillId="0" borderId="0" xfId="65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5" fontId="12" fillId="0" borderId="0" xfId="0" applyNumberFormat="1" applyFont="1" applyFill="1" applyBorder="1" applyAlignment="1">
      <alignment horizontal="center" vertical="center" shrinkToFit="1"/>
    </xf>
    <xf numFmtId="0" fontId="12" fillId="24" borderId="0" xfId="0" applyNumberFormat="1" applyFont="1" applyFill="1" applyBorder="1" applyAlignment="1">
      <alignment horizontal="center" vertical="center"/>
    </xf>
    <xf numFmtId="0" fontId="64" fillId="24" borderId="16" xfId="0" applyFont="1" applyFill="1" applyBorder="1" applyAlignment="1">
      <alignment horizontal="left" vertical="center" shrinkToFit="1"/>
    </xf>
    <xf numFmtId="186" fontId="12" fillId="24" borderId="0" xfId="0" applyNumberFormat="1" applyFont="1" applyFill="1" applyBorder="1" applyAlignment="1">
      <alignment horizontal="center" vertical="center" shrinkToFit="1"/>
    </xf>
    <xf numFmtId="177" fontId="12" fillId="24" borderId="0" xfId="0" applyNumberFormat="1" applyFont="1" applyFill="1" applyBorder="1" applyAlignment="1">
      <alignment horizontal="center" vertical="center"/>
    </xf>
    <xf numFmtId="0" fontId="65" fillId="24" borderId="0" xfId="0" applyFont="1" applyFill="1" applyAlignment="1">
      <alignment horizontal="center" vertical="center"/>
    </xf>
    <xf numFmtId="177" fontId="12" fillId="24" borderId="16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vertical="center" shrinkToFit="1"/>
    </xf>
    <xf numFmtId="0" fontId="63" fillId="24" borderId="0" xfId="0" applyFont="1" applyFill="1" applyAlignment="1">
      <alignment/>
    </xf>
    <xf numFmtId="0" fontId="12" fillId="24" borderId="15" xfId="0" applyNumberFormat="1" applyFont="1" applyFill="1" applyBorder="1" applyAlignment="1">
      <alignment horizontal="center" vertical="center"/>
    </xf>
    <xf numFmtId="0" fontId="64" fillId="24" borderId="18" xfId="0" applyFont="1" applyFill="1" applyBorder="1" applyAlignment="1">
      <alignment horizontal="left" vertical="center" shrinkToFit="1"/>
    </xf>
    <xf numFmtId="186" fontId="12" fillId="24" borderId="15" xfId="0" applyNumberFormat="1" applyFont="1" applyFill="1" applyBorder="1" applyAlignment="1">
      <alignment horizontal="center" vertical="center" shrinkToFit="1"/>
    </xf>
    <xf numFmtId="177" fontId="12" fillId="24" borderId="15" xfId="0" applyNumberFormat="1" applyFont="1" applyFill="1" applyBorder="1" applyAlignment="1">
      <alignment horizontal="center" vertical="center"/>
    </xf>
    <xf numFmtId="177" fontId="12" fillId="24" borderId="18" xfId="0" applyNumberFormat="1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shrinkToFit="1"/>
    </xf>
    <xf numFmtId="0" fontId="12" fillId="24" borderId="15" xfId="0" applyFont="1" applyFill="1" applyBorder="1" applyAlignment="1">
      <alignment vertical="center" shrinkToFit="1"/>
    </xf>
    <xf numFmtId="187" fontId="12" fillId="0" borderId="14" xfId="0" applyNumberFormat="1" applyFont="1" applyFill="1" applyBorder="1" applyAlignment="1">
      <alignment horizontal="center" vertical="center" shrinkToFit="1"/>
    </xf>
    <xf numFmtId="187" fontId="12" fillId="0" borderId="16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176" fontId="66" fillId="24" borderId="0" xfId="0" applyNumberFormat="1" applyFont="1" applyFill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 indent="3"/>
    </xf>
    <xf numFmtId="0" fontId="1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213" fontId="8" fillId="0" borderId="0" xfId="0" applyNumberFormat="1" applyFont="1" applyBorder="1" applyAlignment="1">
      <alignment horizontal="center" vertical="center"/>
    </xf>
    <xf numFmtId="213" fontId="12" fillId="0" borderId="0" xfId="80" applyNumberFormat="1" applyFont="1" applyBorder="1" applyAlignment="1">
      <alignment horizontal="center" vertical="center"/>
    </xf>
    <xf numFmtId="213" fontId="8" fillId="0" borderId="0" xfId="64" applyNumberFormat="1" applyFont="1" applyBorder="1" applyAlignment="1">
      <alignment horizontal="center" vertical="center"/>
    </xf>
    <xf numFmtId="187" fontId="15" fillId="0" borderId="0" xfId="0" applyNumberFormat="1" applyFont="1" applyFill="1" applyBorder="1" applyAlignment="1">
      <alignment horizontal="center" vertical="center" shrinkToFit="1"/>
    </xf>
    <xf numFmtId="189" fontId="15" fillId="0" borderId="0" xfId="0" applyNumberFormat="1" applyFont="1" applyFill="1" applyBorder="1" applyAlignment="1">
      <alignment horizontal="center" vertical="center" shrinkToFit="1"/>
    </xf>
    <xf numFmtId="187" fontId="12" fillId="0" borderId="0" xfId="0" applyNumberFormat="1" applyFont="1" applyFill="1" applyBorder="1" applyAlignment="1">
      <alignment horizontal="center" vertical="center" shrinkToFit="1"/>
    </xf>
    <xf numFmtId="189" fontId="12" fillId="0" borderId="0" xfId="0" applyNumberFormat="1" applyFont="1" applyFill="1" applyBorder="1" applyAlignment="1">
      <alignment horizontal="center" vertical="center" shrinkToFit="1"/>
    </xf>
    <xf numFmtId="41" fontId="15" fillId="0" borderId="20" xfId="64" applyFont="1" applyBorder="1" applyAlignment="1">
      <alignment horizontal="center" vertical="center" shrinkToFit="1"/>
    </xf>
    <xf numFmtId="41" fontId="15" fillId="0" borderId="22" xfId="64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213" fontId="8" fillId="0" borderId="15" xfId="64" applyNumberFormat="1" applyFont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 shrinkToFit="1"/>
    </xf>
    <xf numFmtId="185" fontId="12" fillId="24" borderId="0" xfId="0" applyNumberFormat="1" applyFont="1" applyFill="1" applyBorder="1" applyAlignment="1">
      <alignment horizontal="center" vertical="center" shrinkToFit="1"/>
    </xf>
    <xf numFmtId="185" fontId="30" fillId="24" borderId="16" xfId="0" applyNumberFormat="1" applyFont="1" applyFill="1" applyBorder="1" applyAlignment="1">
      <alignment horizontal="center" vertical="center" shrinkToFit="1"/>
    </xf>
    <xf numFmtId="185" fontId="30" fillId="24" borderId="0" xfId="0" applyNumberFormat="1" applyFont="1" applyFill="1" applyBorder="1" applyAlignment="1">
      <alignment horizontal="center" vertical="center" shrinkToFit="1"/>
    </xf>
    <xf numFmtId="185" fontId="12" fillId="24" borderId="0" xfId="0" applyNumberFormat="1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 shrinkToFit="1"/>
    </xf>
    <xf numFmtId="0" fontId="11" fillId="24" borderId="0" xfId="0" applyFont="1" applyFill="1" applyAlignment="1">
      <alignment/>
    </xf>
    <xf numFmtId="203" fontId="30" fillId="24" borderId="0" xfId="0" applyNumberFormat="1" applyFont="1" applyFill="1" applyBorder="1" applyAlignment="1">
      <alignment horizontal="center" vertical="center"/>
    </xf>
    <xf numFmtId="180" fontId="30" fillId="24" borderId="14" xfId="0" applyNumberFormat="1" applyFont="1" applyFill="1" applyBorder="1" applyAlignment="1">
      <alignment horizontal="center" vertical="center"/>
    </xf>
    <xf numFmtId="180" fontId="30" fillId="24" borderId="0" xfId="0" applyNumberFormat="1" applyFont="1" applyFill="1" applyBorder="1" applyAlignment="1">
      <alignment horizontal="center" vertical="center"/>
    </xf>
    <xf numFmtId="197" fontId="30" fillId="24" borderId="0" xfId="64" applyNumberFormat="1" applyFont="1" applyFill="1" applyBorder="1" applyAlignment="1">
      <alignment horizontal="center" vertical="center"/>
    </xf>
    <xf numFmtId="184" fontId="12" fillId="24" borderId="0" xfId="0" applyNumberFormat="1" applyFont="1" applyFill="1" applyBorder="1" applyAlignment="1">
      <alignment horizontal="center" vertical="center"/>
    </xf>
    <xf numFmtId="197" fontId="12" fillId="24" borderId="0" xfId="64" applyNumberFormat="1" applyFont="1" applyFill="1" applyBorder="1" applyAlignment="1">
      <alignment horizontal="center" vertical="center"/>
    </xf>
    <xf numFmtId="180" fontId="30" fillId="24" borderId="16" xfId="0" applyNumberFormat="1" applyFont="1" applyFill="1" applyBorder="1" applyAlignment="1">
      <alignment horizontal="center" vertical="center"/>
    </xf>
    <xf numFmtId="203" fontId="30" fillId="24" borderId="14" xfId="0" applyNumberFormat="1" applyFont="1" applyFill="1" applyBorder="1" applyAlignment="1">
      <alignment horizontal="center" vertical="center"/>
    </xf>
    <xf numFmtId="203" fontId="11" fillId="24" borderId="0" xfId="0" applyNumberFormat="1" applyFont="1" applyFill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186" fontId="12" fillId="24" borderId="14" xfId="0" applyNumberFormat="1" applyFont="1" applyFill="1" applyBorder="1" applyAlignment="1">
      <alignment horizontal="center" vertical="center"/>
    </xf>
    <xf numFmtId="186" fontId="12" fillId="24" borderId="0" xfId="0" applyNumberFormat="1" applyFont="1" applyFill="1" applyBorder="1" applyAlignment="1">
      <alignment horizontal="center" vertical="center"/>
    </xf>
    <xf numFmtId="188" fontId="12" fillId="24" borderId="0" xfId="0" applyNumberFormat="1" applyFont="1" applyFill="1" applyAlignment="1">
      <alignment horizontal="center" vertical="center"/>
    </xf>
    <xf numFmtId="186" fontId="12" fillId="24" borderId="0" xfId="0" applyNumberFormat="1" applyFont="1" applyFill="1" applyAlignment="1">
      <alignment horizontal="center" vertical="center"/>
    </xf>
    <xf numFmtId="185" fontId="12" fillId="24" borderId="0" xfId="0" applyNumberFormat="1" applyFont="1" applyFill="1" applyAlignment="1">
      <alignment horizontal="center" vertical="center"/>
    </xf>
    <xf numFmtId="177" fontId="12" fillId="24" borderId="0" xfId="0" applyNumberFormat="1" applyFont="1" applyFill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0" xfId="0" applyNumberFormat="1" applyFont="1" applyAlignment="1">
      <alignment horizontal="center"/>
    </xf>
    <xf numFmtId="41" fontId="2" fillId="0" borderId="0" xfId="64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 shrinkToFit="1"/>
    </xf>
    <xf numFmtId="0" fontId="2" fillId="24" borderId="31" xfId="0" applyFont="1" applyFill="1" applyBorder="1" applyAlignment="1">
      <alignment horizontal="center" vertical="center" shrinkToFit="1"/>
    </xf>
    <xf numFmtId="0" fontId="8" fillId="24" borderId="26" xfId="0" applyFont="1" applyFill="1" applyBorder="1" applyAlignment="1">
      <alignment horizontal="center" vertical="center" shrinkToFit="1"/>
    </xf>
    <xf numFmtId="0" fontId="2" fillId="24" borderId="31" xfId="0" applyFont="1" applyFill="1" applyBorder="1" applyAlignment="1" quotePrefix="1">
      <alignment horizontal="center" vertical="center" shrinkToFit="1"/>
    </xf>
    <xf numFmtId="0" fontId="8" fillId="24" borderId="32" xfId="0" applyFont="1" applyFill="1" applyBorder="1" applyAlignment="1">
      <alignment horizontal="center" vertical="center" shrinkToFit="1"/>
    </xf>
    <xf numFmtId="0" fontId="8" fillId="24" borderId="31" xfId="0" applyFont="1" applyFill="1" applyBorder="1" applyAlignment="1">
      <alignment horizontal="center" vertical="center" wrapText="1" shrinkToFit="1"/>
    </xf>
    <xf numFmtId="0" fontId="8" fillId="24" borderId="14" xfId="0" applyFont="1" applyFill="1" applyBorder="1" applyAlignment="1">
      <alignment horizontal="center" vertical="center" wrapText="1" shrinkToFit="1"/>
    </xf>
    <xf numFmtId="0" fontId="8" fillId="24" borderId="17" xfId="0" applyFont="1" applyFill="1" applyBorder="1" applyAlignment="1">
      <alignment horizontal="center" vertical="center" wrapText="1" shrinkToFit="1"/>
    </xf>
    <xf numFmtId="0" fontId="2" fillId="24" borderId="33" xfId="0" applyFont="1" applyFill="1" applyBorder="1" applyAlignment="1">
      <alignment horizontal="center" vertical="center" shrinkToFit="1"/>
    </xf>
    <xf numFmtId="0" fontId="8" fillId="24" borderId="34" xfId="0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horizontal="center" vertical="center" shrinkToFit="1"/>
    </xf>
    <xf numFmtId="0" fontId="8" fillId="24" borderId="22" xfId="0" applyFont="1" applyFill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24" borderId="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5" fillId="24" borderId="26" xfId="0" applyFont="1" applyFill="1" applyBorder="1" applyAlignment="1">
      <alignment horizontal="center" vertical="center" wrapText="1" shrinkToFit="1"/>
    </xf>
    <xf numFmtId="0" fontId="15" fillId="24" borderId="16" xfId="0" applyFont="1" applyFill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2" fillId="24" borderId="0" xfId="0" applyFont="1" applyFill="1" applyBorder="1" applyAlignment="1" quotePrefix="1">
      <alignment horizontal="left"/>
    </xf>
    <xf numFmtId="0" fontId="8" fillId="24" borderId="0" xfId="0" applyFont="1" applyFill="1" applyBorder="1" applyAlignment="1">
      <alignment horizontal="left"/>
    </xf>
    <xf numFmtId="0" fontId="8" fillId="24" borderId="24" xfId="0" applyFont="1" applyFill="1" applyBorder="1" applyAlignment="1">
      <alignment horizontal="right"/>
    </xf>
    <xf numFmtId="0" fontId="8" fillId="24" borderId="17" xfId="0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center" vertical="center" shrinkToFit="1"/>
    </xf>
    <xf numFmtId="0" fontId="8" fillId="24" borderId="17" xfId="0" applyFont="1" applyFill="1" applyBorder="1" applyAlignment="1" quotePrefix="1">
      <alignment horizontal="center" vertical="center" shrinkToFit="1"/>
    </xf>
    <xf numFmtId="0" fontId="8" fillId="24" borderId="15" xfId="0" applyFont="1" applyFill="1" applyBorder="1" applyAlignment="1" quotePrefix="1">
      <alignment horizontal="center" vertical="center" shrinkToFit="1"/>
    </xf>
    <xf numFmtId="0" fontId="6" fillId="24" borderId="0" xfId="0" applyFont="1" applyFill="1" applyAlignment="1">
      <alignment horizontal="center"/>
    </xf>
    <xf numFmtId="0" fontId="13" fillId="24" borderId="0" xfId="0" applyFont="1" applyFill="1" applyAlignment="1">
      <alignment vertical="center"/>
    </xf>
    <xf numFmtId="0" fontId="13" fillId="24" borderId="15" xfId="0" applyFont="1" applyFill="1" applyBorder="1" applyAlignment="1">
      <alignment vertical="center"/>
    </xf>
    <xf numFmtId="0" fontId="2" fillId="24" borderId="25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21" xfId="0" applyFont="1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shrinkToFit="1"/>
    </xf>
    <xf numFmtId="0" fontId="15" fillId="24" borderId="24" xfId="0" applyFont="1" applyFill="1" applyBorder="1" applyAlignment="1">
      <alignment horizontal="center" vertical="center"/>
    </xf>
    <xf numFmtId="0" fontId="15" fillId="24" borderId="21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/>
    </xf>
    <xf numFmtId="41" fontId="15" fillId="0" borderId="19" xfId="64" applyFont="1" applyBorder="1" applyAlignment="1">
      <alignment horizontal="center" vertical="center" wrapText="1" shrinkToFit="1"/>
    </xf>
    <xf numFmtId="41" fontId="15" fillId="0" borderId="20" xfId="64" applyFont="1" applyBorder="1" applyAlignment="1">
      <alignment horizontal="center" vertical="center" shrinkToFit="1"/>
    </xf>
    <xf numFmtId="41" fontId="15" fillId="0" borderId="22" xfId="64" applyFont="1" applyBorder="1" applyAlignment="1">
      <alignment horizontal="center" vertical="center" shrinkToFit="1"/>
    </xf>
    <xf numFmtId="0" fontId="2" fillId="24" borderId="33" xfId="0" applyFont="1" applyFill="1" applyBorder="1" applyAlignment="1">
      <alignment horizontal="center" vertical="center" wrapText="1" shrinkToFit="1"/>
    </xf>
    <xf numFmtId="0" fontId="2" fillId="24" borderId="12" xfId="0" applyFont="1" applyFill="1" applyBorder="1" applyAlignment="1">
      <alignment horizontal="center" vertical="center" wrapText="1" shrinkToFit="1"/>
    </xf>
    <xf numFmtId="0" fontId="2" fillId="24" borderId="34" xfId="0" applyFont="1" applyFill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/>
    </xf>
    <xf numFmtId="41" fontId="15" fillId="0" borderId="19" xfId="64" applyFont="1" applyBorder="1" applyAlignment="1">
      <alignment horizontal="center" vertical="center" wrapText="1"/>
    </xf>
    <xf numFmtId="41" fontId="15" fillId="0" borderId="20" xfId="64" applyFont="1" applyBorder="1" applyAlignment="1">
      <alignment horizontal="center" vertical="center"/>
    </xf>
    <xf numFmtId="41" fontId="15" fillId="0" borderId="22" xfId="64" applyFont="1" applyBorder="1" applyAlignment="1">
      <alignment horizontal="center" vertical="center"/>
    </xf>
    <xf numFmtId="0" fontId="13" fillId="24" borderId="0" xfId="0" applyFont="1" applyFill="1" applyAlignment="1">
      <alignment horizontal="left" vertical="center"/>
    </xf>
    <xf numFmtId="176" fontId="30" fillId="24" borderId="25" xfId="0" applyNumberFormat="1" applyFont="1" applyFill="1" applyBorder="1" applyAlignment="1">
      <alignment horizontal="center" vertical="center" shrinkToFit="1"/>
    </xf>
    <xf numFmtId="176" fontId="30" fillId="24" borderId="24" xfId="0" applyNumberFormat="1" applyFont="1" applyFill="1" applyBorder="1" applyAlignment="1">
      <alignment horizontal="center" vertical="center" shrinkToFit="1"/>
    </xf>
    <xf numFmtId="185" fontId="30" fillId="24" borderId="24" xfId="0" applyNumberFormat="1" applyFont="1" applyFill="1" applyBorder="1" applyAlignment="1">
      <alignment horizontal="center" vertical="center" shrinkToFit="1"/>
    </xf>
    <xf numFmtId="176" fontId="30" fillId="24" borderId="14" xfId="0" applyNumberFormat="1" applyFont="1" applyFill="1" applyBorder="1" applyAlignment="1">
      <alignment horizontal="center" vertical="center" shrinkToFit="1"/>
    </xf>
    <xf numFmtId="176" fontId="30" fillId="24" borderId="0" xfId="0" applyNumberFormat="1" applyFont="1" applyFill="1" applyAlignment="1">
      <alignment horizontal="center" vertical="center" shrinkToFit="1"/>
    </xf>
    <xf numFmtId="185" fontId="30" fillId="24" borderId="0" xfId="0" applyNumberFormat="1" applyFont="1" applyFill="1" applyAlignment="1">
      <alignment horizontal="center" vertical="center" shrinkToFit="1"/>
    </xf>
    <xf numFmtId="0" fontId="2" fillId="24" borderId="25" xfId="0" applyFont="1" applyFill="1" applyBorder="1" applyAlignment="1" quotePrefix="1">
      <alignment horizontal="center" vertical="center" shrinkToFit="1"/>
    </xf>
    <xf numFmtId="176" fontId="16" fillId="24" borderId="14" xfId="0" applyNumberFormat="1" applyFont="1" applyFill="1" applyBorder="1" applyAlignment="1">
      <alignment vertical="center" shrinkToFit="1"/>
    </xf>
    <xf numFmtId="176" fontId="16" fillId="24" borderId="0" xfId="0" applyNumberFormat="1" applyFont="1" applyFill="1" applyAlignment="1">
      <alignment vertical="center" shrinkToFit="1"/>
    </xf>
    <xf numFmtId="185" fontId="16" fillId="24" borderId="0" xfId="0" applyNumberFormat="1" applyFont="1" applyFill="1" applyAlignment="1">
      <alignment horizontal="center" vertical="center" shrinkToFit="1"/>
    </xf>
    <xf numFmtId="176" fontId="33" fillId="24" borderId="14" xfId="0" applyNumberFormat="1" applyFont="1" applyFill="1" applyBorder="1" applyAlignment="1">
      <alignment vertical="center" shrinkToFit="1"/>
    </xf>
    <xf numFmtId="0" fontId="16" fillId="24" borderId="14" xfId="0" applyFont="1" applyFill="1" applyBorder="1" applyAlignment="1">
      <alignment vertical="center" shrinkToFit="1"/>
    </xf>
    <xf numFmtId="0" fontId="16" fillId="24" borderId="0" xfId="0" applyFont="1" applyFill="1" applyBorder="1" applyAlignment="1">
      <alignment vertical="center" shrinkToFit="1"/>
    </xf>
    <xf numFmtId="185" fontId="16" fillId="24" borderId="15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9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쉼표 [0]_02.토지및기후" xfId="65"/>
    <cellStyle name="스타일 1" xfId="66"/>
    <cellStyle name="안건회계법인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 견적기준 FLOW " xfId="79"/>
    <cellStyle name="콤마 [0]_5.연령별및성별인구(1-3)" xfId="80"/>
    <cellStyle name="콤마_ 견적기준 FLOW " xfId="81"/>
    <cellStyle name="Currency" xfId="82"/>
    <cellStyle name="Currency [0]" xfId="83"/>
    <cellStyle name="Hyperlink" xfId="84"/>
    <cellStyle name="A¨­￠￢￠O [0]_INQUIRY ￠?￥i¨u¡AAⓒ￢Aⓒª " xfId="85"/>
    <cellStyle name="A¨­￠￢￠O_INQUIRY ￠?￥i¨u¡AAⓒ￢Aⓒª " xfId="86"/>
    <cellStyle name="AeE­ [0]_AMT " xfId="87"/>
    <cellStyle name="AeE­_AMT " xfId="88"/>
    <cellStyle name="AeE¡ⓒ [0]_INQUIRY ￠?￥i¨u¡AAⓒ￢Aⓒª " xfId="89"/>
    <cellStyle name="AeE¡ⓒ_INQUIRY ￠?￥i¨u¡AAⓒ￢Aⓒª " xfId="90"/>
    <cellStyle name="AÞ¸¶ [0]_AN°y(1.25) " xfId="91"/>
    <cellStyle name="AÞ¸¶_AN°y(1.25) " xfId="92"/>
    <cellStyle name="C¡IA¨ª_¡ic¨u¡A¨￢I¨￢¡Æ AN¡Æe " xfId="93"/>
    <cellStyle name="C￥AØ_¿μ¾÷CoE² " xfId="94"/>
    <cellStyle name="Calc Currency (0)" xfId="95"/>
    <cellStyle name="Comma [0]_ SG&amp;A Bridge " xfId="96"/>
    <cellStyle name="Comma_ SG&amp;A Bridge " xfId="97"/>
    <cellStyle name="Comma0" xfId="98"/>
    <cellStyle name="Curren?_x0012_퐀_x0017_?" xfId="99"/>
    <cellStyle name="Currency [0]_ SG&amp;A Bridge " xfId="100"/>
    <cellStyle name="Currency_ SG&amp;A Bridge " xfId="101"/>
    <cellStyle name="Currency0" xfId="102"/>
    <cellStyle name="Date" xfId="103"/>
    <cellStyle name="Fixed" xfId="104"/>
    <cellStyle name="Header1" xfId="105"/>
    <cellStyle name="Header2" xfId="106"/>
    <cellStyle name="Heading 1" xfId="107"/>
    <cellStyle name="Heading 2" xfId="108"/>
    <cellStyle name="Normal_ SG&amp;A Bridge " xfId="109"/>
    <cellStyle name="Percent [2]" xfId="110"/>
    <cellStyle name="subhead" xfId="111"/>
    <cellStyle name="Total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85" zoomScaleNormal="85" workbookViewId="0" topLeftCell="A1">
      <selection activeCell="A1" sqref="A1:E1"/>
    </sheetView>
  </sheetViews>
  <sheetFormatPr defaultColWidth="8.88671875" defaultRowHeight="13.5"/>
  <cols>
    <col min="1" max="1" width="19.21484375" style="0" customWidth="1"/>
    <col min="2" max="2" width="10.88671875" style="0" customWidth="1"/>
    <col min="3" max="3" width="17.4453125" style="0" customWidth="1"/>
    <col min="4" max="4" width="14.3359375" style="0" customWidth="1"/>
    <col min="5" max="5" width="14.88671875" style="0" customWidth="1"/>
  </cols>
  <sheetData>
    <row r="1" spans="1:5" ht="45" customHeight="1">
      <c r="A1" s="542" t="s">
        <v>41</v>
      </c>
      <c r="B1" s="543"/>
      <c r="C1" s="543"/>
      <c r="D1" s="543"/>
      <c r="E1" s="543"/>
    </row>
    <row r="2" spans="1:5" ht="26.25" customHeight="1">
      <c r="A2" s="44"/>
      <c r="B2" s="44"/>
      <c r="C2" s="44"/>
      <c r="D2" s="44"/>
      <c r="E2" s="44"/>
    </row>
    <row r="3" spans="1:5" ht="45.75" customHeight="1">
      <c r="A3" s="544" t="s">
        <v>27</v>
      </c>
      <c r="B3" s="546" t="s">
        <v>32</v>
      </c>
      <c r="C3" s="548" t="s">
        <v>28</v>
      </c>
      <c r="D3" s="549"/>
      <c r="E3" s="550" t="s">
        <v>29</v>
      </c>
    </row>
    <row r="4" spans="1:5" ht="69.75" customHeight="1">
      <c r="A4" s="545"/>
      <c r="B4" s="547"/>
      <c r="C4" s="45" t="s">
        <v>37</v>
      </c>
      <c r="D4" s="46" t="s">
        <v>30</v>
      </c>
      <c r="E4" s="551"/>
    </row>
    <row r="5" spans="1:5" ht="76.5" customHeight="1">
      <c r="A5" s="387" t="s">
        <v>704</v>
      </c>
      <c r="B5" s="47" t="s">
        <v>33</v>
      </c>
      <c r="C5" s="56" t="s">
        <v>38</v>
      </c>
      <c r="D5" s="115" t="s">
        <v>306</v>
      </c>
      <c r="E5" s="538" t="s">
        <v>310</v>
      </c>
    </row>
    <row r="6" spans="1:5" ht="76.5" customHeight="1">
      <c r="A6" s="48"/>
      <c r="B6" s="47" t="s">
        <v>34</v>
      </c>
      <c r="C6" s="56" t="s">
        <v>39</v>
      </c>
      <c r="D6" s="50" t="s">
        <v>307</v>
      </c>
      <c r="E6" s="539"/>
    </row>
    <row r="7" spans="1:5" ht="76.5" customHeight="1">
      <c r="A7" s="49"/>
      <c r="B7" s="50" t="s">
        <v>35</v>
      </c>
      <c r="C7" s="57" t="s">
        <v>40</v>
      </c>
      <c r="D7" s="50" t="s">
        <v>308</v>
      </c>
      <c r="E7" s="540" t="s">
        <v>321</v>
      </c>
    </row>
    <row r="8" spans="1:5" ht="76.5" customHeight="1">
      <c r="A8" s="51"/>
      <c r="B8" s="52" t="s">
        <v>36</v>
      </c>
      <c r="C8" s="58" t="s">
        <v>311</v>
      </c>
      <c r="D8" s="52" t="s">
        <v>309</v>
      </c>
      <c r="E8" s="541"/>
    </row>
    <row r="9" spans="1:5" s="460" customFormat="1" ht="18" customHeight="1">
      <c r="A9" s="457" t="s">
        <v>711</v>
      </c>
      <c r="B9" s="457"/>
      <c r="C9" s="457"/>
      <c r="D9" s="457"/>
      <c r="E9" s="458" t="s">
        <v>31</v>
      </c>
    </row>
    <row r="10" spans="1:5" s="460" customFormat="1" ht="18" customHeight="1">
      <c r="A10" s="537" t="s">
        <v>712</v>
      </c>
      <c r="B10" s="537"/>
      <c r="C10" s="537"/>
      <c r="D10" s="461"/>
      <c r="E10" s="459"/>
    </row>
    <row r="11" spans="1:5" ht="13.5">
      <c r="A11" s="54"/>
      <c r="B11" s="54"/>
      <c r="C11" s="54"/>
      <c r="D11" s="54"/>
      <c r="E11" s="54"/>
    </row>
    <row r="12" spans="1:5" ht="13.5">
      <c r="A12" s="54"/>
      <c r="B12" s="54"/>
      <c r="C12" s="54"/>
      <c r="D12" s="54"/>
      <c r="E12" s="54"/>
    </row>
    <row r="13" spans="1:5" ht="13.5">
      <c r="A13" s="54"/>
      <c r="B13" s="54"/>
      <c r="C13" s="54"/>
      <c r="D13" s="54"/>
      <c r="E13" s="54"/>
    </row>
    <row r="14" spans="1:5" ht="13.5">
      <c r="A14" s="54"/>
      <c r="B14" s="54"/>
      <c r="C14" s="54"/>
      <c r="D14" s="54"/>
      <c r="E14" s="54"/>
    </row>
    <row r="15" spans="1:5" ht="13.5">
      <c r="A15" s="55"/>
      <c r="B15" s="55"/>
      <c r="C15" s="55"/>
      <c r="D15" s="55"/>
      <c r="E15" s="55"/>
    </row>
    <row r="16" spans="1:5" ht="13.5">
      <c r="A16" s="55"/>
      <c r="B16" s="55"/>
      <c r="C16" s="55"/>
      <c r="D16" s="55"/>
      <c r="E16" s="55"/>
    </row>
    <row r="17" spans="1:5" ht="13.5">
      <c r="A17" s="55"/>
      <c r="B17" s="55"/>
      <c r="C17" s="55"/>
      <c r="D17" s="55"/>
      <c r="E17" s="55"/>
    </row>
    <row r="18" spans="1:5" ht="13.5">
      <c r="A18" s="55"/>
      <c r="B18" s="55"/>
      <c r="C18" s="55"/>
      <c r="D18" s="55"/>
      <c r="E18" s="55"/>
    </row>
    <row r="19" spans="1:5" ht="13.5">
      <c r="A19" s="55"/>
      <c r="B19" s="55"/>
      <c r="C19" s="55"/>
      <c r="D19" s="55"/>
      <c r="E19" s="55"/>
    </row>
    <row r="20" spans="1:5" ht="13.5">
      <c r="A20" s="55"/>
      <c r="B20" s="55"/>
      <c r="C20" s="55"/>
      <c r="D20" s="55"/>
      <c r="E20" s="55"/>
    </row>
    <row r="21" spans="1:5" ht="13.5">
      <c r="A21" s="55"/>
      <c r="B21" s="55"/>
      <c r="C21" s="55"/>
      <c r="D21" s="55"/>
      <c r="E21" s="55"/>
    </row>
    <row r="22" spans="1:5" ht="13.5">
      <c r="A22" s="55"/>
      <c r="B22" s="55"/>
      <c r="C22" s="55"/>
      <c r="D22" s="55"/>
      <c r="E22" s="55"/>
    </row>
    <row r="23" spans="1:5" ht="13.5">
      <c r="A23" s="55"/>
      <c r="B23" s="55"/>
      <c r="C23" s="55"/>
      <c r="D23" s="55"/>
      <c r="E23" s="55"/>
    </row>
    <row r="24" spans="1:5" ht="13.5">
      <c r="A24" s="55"/>
      <c r="B24" s="55"/>
      <c r="C24" s="55"/>
      <c r="D24" s="55"/>
      <c r="E24" s="55"/>
    </row>
    <row r="25" spans="1:5" ht="13.5">
      <c r="A25" s="55"/>
      <c r="B25" s="55"/>
      <c r="C25" s="55"/>
      <c r="D25" s="55"/>
      <c r="E25" s="55"/>
    </row>
    <row r="26" spans="1:5" ht="13.5">
      <c r="A26" s="55"/>
      <c r="B26" s="55"/>
      <c r="C26" s="55"/>
      <c r="D26" s="55"/>
      <c r="E26" s="55"/>
    </row>
    <row r="27" spans="1:5" ht="13.5">
      <c r="A27" s="55"/>
      <c r="B27" s="55"/>
      <c r="C27" s="55"/>
      <c r="D27" s="55"/>
      <c r="E27" s="55"/>
    </row>
    <row r="28" spans="1:5" ht="13.5">
      <c r="A28" s="55"/>
      <c r="B28" s="55"/>
      <c r="C28" s="55"/>
      <c r="D28" s="55"/>
      <c r="E28" s="55"/>
    </row>
    <row r="29" spans="1:5" ht="13.5">
      <c r="A29" s="55"/>
      <c r="B29" s="55"/>
      <c r="C29" s="55"/>
      <c r="D29" s="55"/>
      <c r="E29" s="55"/>
    </row>
    <row r="30" spans="1:5" ht="13.5">
      <c r="A30" s="55"/>
      <c r="B30" s="55"/>
      <c r="C30" s="55"/>
      <c r="D30" s="55"/>
      <c r="E30" s="55"/>
    </row>
    <row r="31" spans="1:5" ht="13.5">
      <c r="A31" s="55"/>
      <c r="B31" s="55"/>
      <c r="C31" s="55"/>
      <c r="D31" s="55"/>
      <c r="E31" s="55"/>
    </row>
    <row r="32" spans="1:5" ht="13.5">
      <c r="A32" s="55"/>
      <c r="B32" s="55"/>
      <c r="C32" s="55"/>
      <c r="D32" s="55"/>
      <c r="E32" s="55"/>
    </row>
    <row r="33" spans="1:5" ht="13.5">
      <c r="A33" s="55"/>
      <c r="B33" s="55"/>
      <c r="C33" s="55"/>
      <c r="D33" s="55"/>
      <c r="E33" s="55"/>
    </row>
    <row r="34" spans="1:5" ht="13.5">
      <c r="A34" s="55"/>
      <c r="B34" s="55"/>
      <c r="C34" s="55"/>
      <c r="D34" s="55"/>
      <c r="E34" s="55"/>
    </row>
    <row r="35" spans="1:5" ht="13.5">
      <c r="A35" s="55"/>
      <c r="B35" s="55"/>
      <c r="C35" s="55"/>
      <c r="D35" s="55"/>
      <c r="E35" s="55"/>
    </row>
    <row r="36" spans="1:5" ht="13.5">
      <c r="A36" s="55"/>
      <c r="B36" s="55"/>
      <c r="C36" s="55"/>
      <c r="D36" s="55"/>
      <c r="E36" s="55"/>
    </row>
    <row r="37" spans="1:5" ht="13.5">
      <c r="A37" s="55"/>
      <c r="B37" s="55"/>
      <c r="C37" s="55"/>
      <c r="D37" s="55"/>
      <c r="E37" s="55"/>
    </row>
    <row r="38" spans="1:5" ht="13.5">
      <c r="A38" s="55"/>
      <c r="B38" s="55"/>
      <c r="C38" s="55"/>
      <c r="D38" s="55"/>
      <c r="E38" s="55"/>
    </row>
    <row r="39" spans="1:5" ht="13.5">
      <c r="A39" s="55"/>
      <c r="B39" s="55"/>
      <c r="C39" s="55"/>
      <c r="D39" s="55"/>
      <c r="E39" s="55"/>
    </row>
    <row r="40" spans="1:5" ht="13.5">
      <c r="A40" s="55"/>
      <c r="B40" s="55"/>
      <c r="C40" s="55"/>
      <c r="D40" s="55"/>
      <c r="E40" s="55"/>
    </row>
    <row r="41" spans="1:5" ht="13.5">
      <c r="A41" s="55"/>
      <c r="B41" s="55"/>
      <c r="C41" s="55"/>
      <c r="D41" s="55"/>
      <c r="E41" s="55"/>
    </row>
    <row r="42" spans="1:5" ht="13.5">
      <c r="A42" s="55"/>
      <c r="B42" s="55"/>
      <c r="C42" s="55"/>
      <c r="D42" s="55"/>
      <c r="E42" s="55"/>
    </row>
    <row r="43" spans="1:5" ht="13.5">
      <c r="A43" s="55"/>
      <c r="B43" s="55"/>
      <c r="C43" s="55"/>
      <c r="D43" s="55"/>
      <c r="E43" s="55"/>
    </row>
    <row r="44" spans="1:5" ht="13.5">
      <c r="A44" s="55"/>
      <c r="B44" s="55"/>
      <c r="C44" s="55"/>
      <c r="D44" s="55"/>
      <c r="E44" s="55"/>
    </row>
    <row r="45" spans="1:5" ht="13.5">
      <c r="A45" s="55"/>
      <c r="B45" s="55"/>
      <c r="C45" s="55"/>
      <c r="D45" s="55"/>
      <c r="E45" s="55"/>
    </row>
    <row r="46" spans="1:5" ht="13.5">
      <c r="A46" s="55"/>
      <c r="B46" s="55"/>
      <c r="C46" s="55"/>
      <c r="D46" s="55"/>
      <c r="E46" s="55"/>
    </row>
    <row r="47" spans="1:5" ht="13.5">
      <c r="A47" s="55"/>
      <c r="B47" s="55"/>
      <c r="C47" s="55"/>
      <c r="D47" s="55"/>
      <c r="E47" s="55"/>
    </row>
    <row r="48" spans="1:5" ht="13.5">
      <c r="A48" s="55"/>
      <c r="B48" s="55"/>
      <c r="C48" s="55"/>
      <c r="D48" s="55"/>
      <c r="E48" s="55"/>
    </row>
    <row r="49" spans="1:5" ht="13.5">
      <c r="A49" s="55"/>
      <c r="B49" s="55"/>
      <c r="C49" s="55"/>
      <c r="D49" s="55"/>
      <c r="E49" s="55"/>
    </row>
    <row r="50" spans="1:5" ht="13.5">
      <c r="A50" s="55"/>
      <c r="B50" s="55"/>
      <c r="C50" s="55"/>
      <c r="D50" s="55"/>
      <c r="E50" s="55"/>
    </row>
    <row r="51" spans="1:5" ht="13.5">
      <c r="A51" s="55"/>
      <c r="B51" s="55"/>
      <c r="C51" s="55"/>
      <c r="D51" s="55"/>
      <c r="E51" s="55"/>
    </row>
    <row r="52" spans="1:5" ht="13.5">
      <c r="A52" s="55"/>
      <c r="B52" s="55"/>
      <c r="C52" s="55"/>
      <c r="D52" s="55"/>
      <c r="E52" s="55"/>
    </row>
    <row r="53" spans="1:5" ht="13.5">
      <c r="A53" s="55"/>
      <c r="B53" s="55"/>
      <c r="C53" s="55"/>
      <c r="D53" s="55"/>
      <c r="E53" s="55"/>
    </row>
  </sheetData>
  <mergeCells count="8">
    <mergeCell ref="A10:C10"/>
    <mergeCell ref="E5:E6"/>
    <mergeCell ref="E7:E8"/>
    <mergeCell ref="A1:E1"/>
    <mergeCell ref="A3:A4"/>
    <mergeCell ref="B3:B4"/>
    <mergeCell ref="C3:D3"/>
    <mergeCell ref="E3:E4"/>
  </mergeCells>
  <printOptions/>
  <pageMargins left="0.44" right="0.4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M1"/>
    </sheetView>
  </sheetViews>
  <sheetFormatPr defaultColWidth="8.88671875" defaultRowHeight="13.5"/>
  <cols>
    <col min="1" max="1" width="9.6640625" style="0" customWidth="1"/>
    <col min="6" max="10" width="9.5546875" style="0" customWidth="1"/>
  </cols>
  <sheetData>
    <row r="1" spans="1:13" s="1" customFormat="1" ht="32.25" customHeight="1">
      <c r="A1" s="543" t="s">
        <v>45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5:11" s="90" customFormat="1" ht="18" customHeight="1">
      <c r="E2" s="91"/>
      <c r="F2" s="91"/>
      <c r="G2" s="91"/>
      <c r="H2" s="91"/>
      <c r="I2" s="92"/>
      <c r="J2" s="92"/>
      <c r="K2" s="93"/>
    </row>
    <row r="3" spans="1:11" s="94" customFormat="1" ht="21.75" customHeight="1">
      <c r="A3" s="580" t="s">
        <v>46</v>
      </c>
      <c r="B3" s="583" t="s">
        <v>47</v>
      </c>
      <c r="C3" s="584"/>
      <c r="D3" s="585"/>
      <c r="E3" s="586" t="s">
        <v>48</v>
      </c>
      <c r="F3" s="586"/>
      <c r="G3" s="586"/>
      <c r="H3" s="586"/>
      <c r="I3" s="586"/>
      <c r="J3" s="586"/>
      <c r="K3" s="587" t="s">
        <v>49</v>
      </c>
    </row>
    <row r="4" spans="1:11" s="94" customFormat="1" ht="21.75" customHeight="1">
      <c r="A4" s="581"/>
      <c r="B4" s="95"/>
      <c r="C4" s="95"/>
      <c r="D4" s="96"/>
      <c r="E4" s="97"/>
      <c r="F4" s="98"/>
      <c r="G4" s="88"/>
      <c r="H4" s="99"/>
      <c r="I4" s="100"/>
      <c r="J4" s="100"/>
      <c r="K4" s="588"/>
    </row>
    <row r="5" spans="1:11" s="94" customFormat="1" ht="21.75" customHeight="1">
      <c r="A5" s="581"/>
      <c r="B5" s="95" t="s">
        <v>50</v>
      </c>
      <c r="C5" s="25" t="s">
        <v>51</v>
      </c>
      <c r="D5" s="25" t="s">
        <v>52</v>
      </c>
      <c r="E5" s="42" t="s">
        <v>53</v>
      </c>
      <c r="F5" s="102" t="s">
        <v>54</v>
      </c>
      <c r="G5" s="102" t="s">
        <v>55</v>
      </c>
      <c r="H5" s="99" t="s">
        <v>56</v>
      </c>
      <c r="I5" s="103" t="s">
        <v>57</v>
      </c>
      <c r="J5" s="103" t="s">
        <v>58</v>
      </c>
      <c r="K5" s="588"/>
    </row>
    <row r="6" spans="1:11" s="94" customFormat="1" ht="21.75" customHeight="1">
      <c r="A6" s="582"/>
      <c r="B6" s="104"/>
      <c r="C6" s="34" t="s">
        <v>59</v>
      </c>
      <c r="D6" s="34" t="s">
        <v>60</v>
      </c>
      <c r="E6" s="105" t="s">
        <v>61</v>
      </c>
      <c r="F6" s="106" t="s">
        <v>62</v>
      </c>
      <c r="G6" s="107" t="s">
        <v>63</v>
      </c>
      <c r="H6" s="108" t="s">
        <v>64</v>
      </c>
      <c r="I6" s="108" t="s">
        <v>65</v>
      </c>
      <c r="J6" s="108" t="s">
        <v>66</v>
      </c>
      <c r="K6" s="589"/>
    </row>
    <row r="7" spans="1:11" s="114" customFormat="1" ht="26.25" customHeight="1">
      <c r="A7" s="476" t="s">
        <v>82</v>
      </c>
      <c r="B7" s="110">
        <v>240.61</v>
      </c>
      <c r="C7" s="110">
        <v>150.06</v>
      </c>
      <c r="D7" s="109">
        <v>90.55</v>
      </c>
      <c r="E7" s="111">
        <v>51</v>
      </c>
      <c r="F7" s="111">
        <v>6</v>
      </c>
      <c r="G7" s="111">
        <v>45</v>
      </c>
      <c r="H7" s="112">
        <v>13.792</v>
      </c>
      <c r="I7" s="111">
        <v>2116</v>
      </c>
      <c r="J7" s="113">
        <v>4899</v>
      </c>
      <c r="K7" s="476" t="s">
        <v>67</v>
      </c>
    </row>
    <row r="8" spans="1:11" s="114" customFormat="1" ht="26.25" customHeight="1">
      <c r="A8" s="476" t="s">
        <v>304</v>
      </c>
      <c r="B8" s="110">
        <v>240.61</v>
      </c>
      <c r="C8" s="110">
        <v>150.06</v>
      </c>
      <c r="D8" s="109">
        <v>90.55</v>
      </c>
      <c r="E8" s="111">
        <v>51</v>
      </c>
      <c r="F8" s="111">
        <v>6</v>
      </c>
      <c r="G8" s="111">
        <v>45</v>
      </c>
      <c r="H8" s="137">
        <v>13.792</v>
      </c>
      <c r="I8" s="111">
        <v>2154</v>
      </c>
      <c r="J8" s="111">
        <v>4657</v>
      </c>
      <c r="K8" s="476" t="s">
        <v>305</v>
      </c>
    </row>
    <row r="9" spans="1:11" s="114" customFormat="1" ht="26.25" customHeight="1">
      <c r="A9" s="476" t="s">
        <v>315</v>
      </c>
      <c r="B9" s="110">
        <v>237.28</v>
      </c>
      <c r="C9" s="110">
        <v>146.98</v>
      </c>
      <c r="D9" s="184">
        <v>90.3</v>
      </c>
      <c r="E9" s="111">
        <v>51</v>
      </c>
      <c r="F9" s="111">
        <v>6</v>
      </c>
      <c r="G9" s="111">
        <v>45</v>
      </c>
      <c r="H9" s="137">
        <v>13.793</v>
      </c>
      <c r="I9" s="111">
        <v>2114</v>
      </c>
      <c r="J9" s="111">
        <v>4499</v>
      </c>
      <c r="K9" s="476" t="s">
        <v>318</v>
      </c>
    </row>
    <row r="10" spans="1:11" s="381" customFormat="1" ht="26.25" customHeight="1">
      <c r="A10" s="477" t="s">
        <v>317</v>
      </c>
      <c r="B10" s="382">
        <v>237.28</v>
      </c>
      <c r="C10" s="470">
        <v>146.98</v>
      </c>
      <c r="D10" s="383">
        <v>90.3</v>
      </c>
      <c r="E10" s="384">
        <v>51</v>
      </c>
      <c r="F10" s="384">
        <v>6</v>
      </c>
      <c r="G10" s="384">
        <v>45</v>
      </c>
      <c r="H10" s="471">
        <v>13.793</v>
      </c>
      <c r="I10" s="384">
        <v>2038</v>
      </c>
      <c r="J10" s="384">
        <v>4295</v>
      </c>
      <c r="K10" s="477" t="s">
        <v>320</v>
      </c>
    </row>
    <row r="11" spans="1:11" s="450" customFormat="1" ht="26.25" customHeight="1">
      <c r="A11" s="478" t="s">
        <v>710</v>
      </c>
      <c r="B11" s="448">
        <v>312.69</v>
      </c>
      <c r="C11" s="472">
        <v>217.16</v>
      </c>
      <c r="D11" s="449">
        <v>95.53</v>
      </c>
      <c r="E11" s="431">
        <v>51</v>
      </c>
      <c r="F11" s="431">
        <v>6</v>
      </c>
      <c r="G11" s="431">
        <v>45</v>
      </c>
      <c r="H11" s="473">
        <v>13.793</v>
      </c>
      <c r="I11" s="431">
        <f>SUM(I12:I18)</f>
        <v>2072</v>
      </c>
      <c r="J11" s="431">
        <f>SUM(J12:J18)</f>
        <v>4277</v>
      </c>
      <c r="K11" s="478" t="s">
        <v>441</v>
      </c>
    </row>
    <row r="12" spans="1:11" s="94" customFormat="1" ht="26.25" customHeight="1">
      <c r="A12" s="100" t="s">
        <v>68</v>
      </c>
      <c r="B12" s="101"/>
      <c r="C12" s="95"/>
      <c r="D12" s="96"/>
      <c r="E12" s="182">
        <v>2</v>
      </c>
      <c r="F12" s="145">
        <v>1</v>
      </c>
      <c r="G12" s="145">
        <v>1</v>
      </c>
      <c r="H12" s="467">
        <v>0.5179</v>
      </c>
      <c r="I12" s="385">
        <v>70</v>
      </c>
      <c r="J12" s="141">
        <v>167</v>
      </c>
      <c r="K12" s="100" t="s">
        <v>69</v>
      </c>
    </row>
    <row r="13" spans="1:11" s="94" customFormat="1" ht="26.25" customHeight="1">
      <c r="A13" s="100" t="s">
        <v>70</v>
      </c>
      <c r="B13" s="101"/>
      <c r="C13" s="95"/>
      <c r="D13" s="96"/>
      <c r="E13" s="180"/>
      <c r="F13" s="140"/>
      <c r="G13" s="139"/>
      <c r="H13" s="468" t="s">
        <v>719</v>
      </c>
      <c r="I13" s="385"/>
      <c r="J13" s="141"/>
      <c r="K13" s="100" t="s">
        <v>71</v>
      </c>
    </row>
    <row r="14" spans="1:11" s="94" customFormat="1" ht="26.25" customHeight="1">
      <c r="A14" s="100" t="s">
        <v>72</v>
      </c>
      <c r="B14" s="101"/>
      <c r="C14" s="95"/>
      <c r="D14" s="164"/>
      <c r="E14" s="143">
        <v>1</v>
      </c>
      <c r="F14" s="140"/>
      <c r="G14" s="145">
        <v>1</v>
      </c>
      <c r="H14" s="467">
        <v>0.0031</v>
      </c>
      <c r="I14" s="385"/>
      <c r="J14" s="141"/>
      <c r="K14" s="474" t="s">
        <v>73</v>
      </c>
    </row>
    <row r="15" spans="1:11" s="94" customFormat="1" ht="26.25" customHeight="1">
      <c r="A15" s="100" t="s">
        <v>74</v>
      </c>
      <c r="B15" s="101"/>
      <c r="C15" s="95"/>
      <c r="D15" s="164"/>
      <c r="E15" s="143">
        <v>1</v>
      </c>
      <c r="F15" s="140"/>
      <c r="G15" s="145">
        <v>1</v>
      </c>
      <c r="H15" s="467">
        <v>0.0246</v>
      </c>
      <c r="I15" s="385"/>
      <c r="J15" s="141"/>
      <c r="K15" s="474" t="s">
        <v>75</v>
      </c>
    </row>
    <row r="16" spans="1:11" s="94" customFormat="1" ht="26.25" customHeight="1">
      <c r="A16" s="100" t="s">
        <v>76</v>
      </c>
      <c r="B16" s="101"/>
      <c r="C16" s="95"/>
      <c r="D16" s="164"/>
      <c r="E16" s="143">
        <v>3</v>
      </c>
      <c r="F16" s="140"/>
      <c r="G16" s="145">
        <v>3</v>
      </c>
      <c r="H16" s="467">
        <v>0.1632</v>
      </c>
      <c r="I16" s="385"/>
      <c r="J16" s="141"/>
      <c r="K16" s="474" t="s">
        <v>77</v>
      </c>
    </row>
    <row r="17" spans="1:11" s="94" customFormat="1" ht="26.25" customHeight="1">
      <c r="A17" s="100" t="s">
        <v>78</v>
      </c>
      <c r="B17" s="101"/>
      <c r="C17" s="95"/>
      <c r="D17" s="164"/>
      <c r="E17" s="143">
        <v>42</v>
      </c>
      <c r="F17" s="145">
        <v>4</v>
      </c>
      <c r="G17" s="145">
        <v>38</v>
      </c>
      <c r="H17" s="469">
        <v>7.0552</v>
      </c>
      <c r="I17" s="385">
        <v>1271</v>
      </c>
      <c r="J17" s="141">
        <v>2535</v>
      </c>
      <c r="K17" s="474" t="s">
        <v>79</v>
      </c>
    </row>
    <row r="18" spans="1:11" s="94" customFormat="1" ht="26.25" customHeight="1">
      <c r="A18" s="108" t="s">
        <v>80</v>
      </c>
      <c r="B18" s="133"/>
      <c r="C18" s="104"/>
      <c r="D18" s="142"/>
      <c r="E18" s="144">
        <v>2</v>
      </c>
      <c r="F18" s="146">
        <v>1</v>
      </c>
      <c r="G18" s="147">
        <v>1</v>
      </c>
      <c r="H18" s="479">
        <v>6.028</v>
      </c>
      <c r="I18" s="386">
        <v>731</v>
      </c>
      <c r="J18" s="181">
        <v>1575</v>
      </c>
      <c r="K18" s="475" t="s">
        <v>81</v>
      </c>
    </row>
    <row r="19" spans="1:11" s="505" customFormat="1" ht="15.75" customHeight="1">
      <c r="A19" s="460" t="s">
        <v>722</v>
      </c>
      <c r="B19" s="460"/>
      <c r="C19" s="460"/>
      <c r="D19" s="460"/>
      <c r="E19" s="504"/>
      <c r="G19" s="506" t="s">
        <v>709</v>
      </c>
      <c r="H19" s="506"/>
      <c r="I19" s="506"/>
      <c r="J19" s="506"/>
      <c r="K19" s="506"/>
    </row>
    <row r="20" spans="1:10" s="505" customFormat="1" ht="15.75" customHeight="1">
      <c r="A20" s="461" t="s">
        <v>723</v>
      </c>
      <c r="B20" s="461"/>
      <c r="C20" s="461"/>
      <c r="D20" s="461"/>
      <c r="E20" s="504"/>
      <c r="G20" s="461" t="s">
        <v>724</v>
      </c>
      <c r="H20" s="507"/>
      <c r="I20" s="504"/>
      <c r="J20" s="508"/>
    </row>
    <row r="22" spans="1:10" ht="13.5">
      <c r="A22" s="161"/>
      <c r="B22" s="158"/>
      <c r="C22" s="157"/>
      <c r="D22" s="158"/>
      <c r="E22" s="159"/>
      <c r="F22" s="159"/>
      <c r="G22" s="159"/>
      <c r="H22" s="160"/>
      <c r="I22" s="151"/>
      <c r="J22" s="159"/>
    </row>
  </sheetData>
  <mergeCells count="5">
    <mergeCell ref="A1:M1"/>
    <mergeCell ref="A3:A6"/>
    <mergeCell ref="B3:D3"/>
    <mergeCell ref="E3:J3"/>
    <mergeCell ref="K3:K6"/>
  </mergeCells>
  <printOptions/>
  <pageMargins left="0.72" right="0.13" top="0.56" bottom="0.69" header="0.4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L283"/>
  <sheetViews>
    <sheetView view="pageBreakPreview" zoomScaleNormal="90" zoomScaleSheetLayoutView="100" workbookViewId="0" topLeftCell="A1">
      <selection activeCell="A1" sqref="A1:D1"/>
    </sheetView>
  </sheetViews>
  <sheetFormatPr defaultColWidth="8.88671875" defaultRowHeight="13.5"/>
  <cols>
    <col min="1" max="1" width="13.6640625" style="22" customWidth="1"/>
    <col min="2" max="2" width="11.4453125" style="22" customWidth="1"/>
    <col min="3" max="8" width="10.99609375" style="22" customWidth="1"/>
    <col min="9" max="9" width="14.4453125" style="22" customWidth="1"/>
    <col min="10" max="10" width="8.88671875" style="22" customWidth="1"/>
    <col min="11" max="60" width="0" style="22" hidden="1" customWidth="1"/>
    <col min="61" max="16384" width="8.88671875" style="22" customWidth="1"/>
  </cols>
  <sheetData>
    <row r="1" spans="1:4" s="24" customFormat="1" ht="45" customHeight="1">
      <c r="A1" s="590" t="s">
        <v>686</v>
      </c>
      <c r="B1" s="590"/>
      <c r="C1" s="590"/>
      <c r="D1" s="590"/>
    </row>
    <row r="2" s="162" customFormat="1" ht="21.75" customHeight="1"/>
    <row r="3" spans="1:10" s="162" customFormat="1" ht="21.75" customHeight="1">
      <c r="A3" s="267" t="s">
        <v>687</v>
      </c>
      <c r="B3" s="571" t="s">
        <v>688</v>
      </c>
      <c r="C3" s="572"/>
      <c r="D3" s="573"/>
      <c r="E3" s="25" t="s">
        <v>667</v>
      </c>
      <c r="F3" s="27" t="s">
        <v>689</v>
      </c>
      <c r="G3" s="27" t="s">
        <v>690</v>
      </c>
      <c r="H3" s="597" t="s">
        <v>691</v>
      </c>
      <c r="I3" s="572"/>
      <c r="J3" s="330"/>
    </row>
    <row r="4" spans="1:10" s="162" customFormat="1" ht="21.75" customHeight="1">
      <c r="A4" s="188" t="s">
        <v>668</v>
      </c>
      <c r="B4" s="563" t="s">
        <v>669</v>
      </c>
      <c r="C4" s="564"/>
      <c r="D4" s="565"/>
      <c r="E4" s="34" t="s">
        <v>692</v>
      </c>
      <c r="F4" s="34" t="s">
        <v>670</v>
      </c>
      <c r="G4" s="34" t="s">
        <v>671</v>
      </c>
      <c r="H4" s="563" t="s">
        <v>672</v>
      </c>
      <c r="I4" s="564"/>
      <c r="J4" s="330"/>
    </row>
    <row r="5" spans="1:9" s="279" customFormat="1" ht="21.75" customHeight="1">
      <c r="A5" s="451" t="s">
        <v>693</v>
      </c>
      <c r="B5" s="591" t="s">
        <v>701</v>
      </c>
      <c r="C5" s="592"/>
      <c r="D5" s="592"/>
      <c r="E5" s="370">
        <f>SUM(E8:E19)</f>
        <v>12684133</v>
      </c>
      <c r="F5" s="371">
        <f>SUM(F8:F19)</f>
        <v>2072</v>
      </c>
      <c r="G5" s="371">
        <f>SUM(G8:G19)</f>
        <v>4277</v>
      </c>
      <c r="H5" s="593">
        <v>9</v>
      </c>
      <c r="I5" s="593"/>
    </row>
    <row r="6" spans="1:9" s="279" customFormat="1" ht="21.75" customHeight="1">
      <c r="A6" s="370" t="s">
        <v>433</v>
      </c>
      <c r="B6" s="594" t="s">
        <v>702</v>
      </c>
      <c r="C6" s="595"/>
      <c r="D6" s="595"/>
      <c r="E6" s="370"/>
      <c r="F6" s="371"/>
      <c r="G6" s="371"/>
      <c r="H6" s="596"/>
      <c r="I6" s="596"/>
    </row>
    <row r="7" spans="1:9" s="279" customFormat="1" ht="21.75" customHeight="1">
      <c r="A7" s="370"/>
      <c r="B7" s="372"/>
      <c r="C7" s="370"/>
      <c r="D7" s="370"/>
      <c r="E7" s="370" t="s">
        <v>673</v>
      </c>
      <c r="F7" s="371"/>
      <c r="G7" s="371"/>
      <c r="H7" s="373"/>
      <c r="I7" s="373"/>
    </row>
    <row r="8" spans="1:9" s="377" customFormat="1" ht="21.75" customHeight="1">
      <c r="A8" s="374" t="s">
        <v>694</v>
      </c>
      <c r="B8" s="601" t="s">
        <v>695</v>
      </c>
      <c r="C8" s="599"/>
      <c r="D8" s="599"/>
      <c r="E8" s="375">
        <v>517696</v>
      </c>
      <c r="F8" s="376">
        <v>70</v>
      </c>
      <c r="G8" s="376">
        <v>167</v>
      </c>
      <c r="H8" s="600">
        <v>3</v>
      </c>
      <c r="I8" s="600"/>
    </row>
    <row r="9" spans="1:9" s="377" customFormat="1" ht="21.75" customHeight="1">
      <c r="A9" s="375" t="s">
        <v>674</v>
      </c>
      <c r="B9" s="598" t="s">
        <v>675</v>
      </c>
      <c r="C9" s="599"/>
      <c r="D9" s="599"/>
      <c r="E9" s="375"/>
      <c r="F9" s="376"/>
      <c r="G9" s="376"/>
      <c r="H9" s="600"/>
      <c r="I9" s="600"/>
    </row>
    <row r="10" spans="1:9" s="377" customFormat="1" ht="21.75" customHeight="1">
      <c r="A10" s="374" t="s">
        <v>696</v>
      </c>
      <c r="B10" s="598" t="s">
        <v>697</v>
      </c>
      <c r="C10" s="599"/>
      <c r="D10" s="599"/>
      <c r="E10" s="375">
        <v>5999178</v>
      </c>
      <c r="F10" s="376">
        <v>731</v>
      </c>
      <c r="G10" s="376">
        <v>1575</v>
      </c>
      <c r="H10" s="600">
        <v>0</v>
      </c>
      <c r="I10" s="600"/>
    </row>
    <row r="11" spans="1:9" s="377" customFormat="1" ht="21.75" customHeight="1">
      <c r="A11" s="375" t="s">
        <v>676</v>
      </c>
      <c r="B11" s="598" t="s">
        <v>677</v>
      </c>
      <c r="C11" s="599"/>
      <c r="D11" s="599"/>
      <c r="E11" s="375"/>
      <c r="F11" s="376"/>
      <c r="G11" s="376"/>
      <c r="H11" s="600"/>
      <c r="I11" s="600"/>
    </row>
    <row r="12" spans="1:12" s="377" customFormat="1" ht="21.75" customHeight="1">
      <c r="A12" s="374" t="s">
        <v>678</v>
      </c>
      <c r="B12" s="598" t="s">
        <v>698</v>
      </c>
      <c r="C12" s="599"/>
      <c r="D12" s="599"/>
      <c r="E12" s="375">
        <v>1251698</v>
      </c>
      <c r="F12" s="376">
        <v>829</v>
      </c>
      <c r="G12" s="376">
        <v>1714</v>
      </c>
      <c r="H12" s="600">
        <v>0</v>
      </c>
      <c r="I12" s="600"/>
      <c r="J12" s="378"/>
      <c r="K12" s="378"/>
      <c r="L12" s="378"/>
    </row>
    <row r="13" spans="1:9" s="377" customFormat="1" ht="21.75" customHeight="1">
      <c r="A13" s="375" t="s">
        <v>679</v>
      </c>
      <c r="B13" s="598" t="s">
        <v>680</v>
      </c>
      <c r="C13" s="599"/>
      <c r="D13" s="599"/>
      <c r="E13" s="375"/>
      <c r="F13" s="376"/>
      <c r="G13" s="376"/>
      <c r="H13" s="600"/>
      <c r="I13" s="600"/>
    </row>
    <row r="14" spans="1:9" s="377" customFormat="1" ht="21.75" customHeight="1">
      <c r="A14" s="374" t="s">
        <v>681</v>
      </c>
      <c r="B14" s="598" t="s">
        <v>682</v>
      </c>
      <c r="C14" s="599"/>
      <c r="D14" s="599"/>
      <c r="E14" s="375">
        <v>4178470</v>
      </c>
      <c r="F14" s="376">
        <v>431</v>
      </c>
      <c r="G14" s="376">
        <v>804</v>
      </c>
      <c r="H14" s="600">
        <v>1</v>
      </c>
      <c r="I14" s="600"/>
    </row>
    <row r="15" spans="1:9" s="377" customFormat="1" ht="21.75" customHeight="1">
      <c r="A15" s="375" t="s">
        <v>683</v>
      </c>
      <c r="B15" s="598"/>
      <c r="C15" s="599"/>
      <c r="D15" s="599"/>
      <c r="E15" s="375"/>
      <c r="F15" s="376"/>
      <c r="G15" s="376"/>
      <c r="H15" s="600"/>
      <c r="I15" s="600"/>
    </row>
    <row r="16" spans="1:9" s="377" customFormat="1" ht="21.75" customHeight="1">
      <c r="A16" s="374" t="s">
        <v>699</v>
      </c>
      <c r="B16" s="598" t="s">
        <v>682</v>
      </c>
      <c r="C16" s="599"/>
      <c r="D16" s="599"/>
      <c r="E16" s="375">
        <v>611240</v>
      </c>
      <c r="F16" s="376">
        <v>9</v>
      </c>
      <c r="G16" s="376">
        <v>12</v>
      </c>
      <c r="H16" s="600">
        <v>3</v>
      </c>
      <c r="I16" s="600"/>
    </row>
    <row r="17" spans="1:9" s="377" customFormat="1" ht="21.75" customHeight="1">
      <c r="A17" s="375" t="s">
        <v>684</v>
      </c>
      <c r="B17" s="598"/>
      <c r="C17" s="599"/>
      <c r="D17" s="599"/>
      <c r="E17" s="375"/>
      <c r="F17" s="376"/>
      <c r="G17" s="376"/>
      <c r="H17" s="600"/>
      <c r="I17" s="600"/>
    </row>
    <row r="18" spans="1:9" s="377" customFormat="1" ht="21.75" customHeight="1">
      <c r="A18" s="374" t="s">
        <v>700</v>
      </c>
      <c r="B18" s="598" t="s">
        <v>682</v>
      </c>
      <c r="C18" s="599"/>
      <c r="D18" s="599"/>
      <c r="E18" s="375">
        <v>125851</v>
      </c>
      <c r="F18" s="376">
        <v>2</v>
      </c>
      <c r="G18" s="376">
        <v>5</v>
      </c>
      <c r="H18" s="600">
        <v>2</v>
      </c>
      <c r="I18" s="600"/>
    </row>
    <row r="19" spans="1:9" s="377" customFormat="1" ht="21.75" customHeight="1">
      <c r="A19" s="375" t="s">
        <v>685</v>
      </c>
      <c r="B19" s="602"/>
      <c r="C19" s="603"/>
      <c r="D19" s="603"/>
      <c r="E19" s="375"/>
      <c r="F19" s="379"/>
      <c r="G19" s="379"/>
      <c r="H19" s="604"/>
      <c r="I19" s="604"/>
    </row>
    <row r="20" spans="1:9" s="162" customFormat="1" ht="15.75" customHeight="1">
      <c r="A20" s="413" t="s">
        <v>708</v>
      </c>
      <c r="B20" s="285"/>
      <c r="C20" s="285"/>
      <c r="D20" s="285"/>
      <c r="E20" s="285"/>
      <c r="F20" s="162" t="s">
        <v>721</v>
      </c>
      <c r="I20" s="380"/>
    </row>
    <row r="21" spans="2:6" s="162" customFormat="1" ht="18" customHeight="1">
      <c r="B21" s="39"/>
      <c r="C21" s="39"/>
      <c r="D21" s="39"/>
      <c r="E21" s="39"/>
      <c r="F21" s="162" t="s">
        <v>720</v>
      </c>
    </row>
    <row r="22" spans="1:9" ht="14.25" hidden="1">
      <c r="A22" s="162"/>
      <c r="B22" s="162"/>
      <c r="C22" s="162"/>
      <c r="D22" s="162"/>
      <c r="E22" s="162"/>
      <c r="F22" s="162"/>
      <c r="G22" s="162"/>
      <c r="H22" s="162"/>
      <c r="I22" s="162"/>
    </row>
    <row r="23" spans="1:9" ht="14.25" hidden="1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14.25" hidden="1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4.25" hidden="1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4.25" hidden="1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4.25" hidden="1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14.25" hidden="1">
      <c r="A28" s="162"/>
      <c r="B28" s="162"/>
      <c r="C28" s="162"/>
      <c r="D28" s="162"/>
      <c r="E28" s="162"/>
      <c r="F28" s="162"/>
      <c r="G28" s="162"/>
      <c r="H28" s="162"/>
      <c r="I28" s="162"/>
    </row>
    <row r="29" spans="1:9" ht="14.25" hidden="1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9" ht="14.25" hidden="1">
      <c r="A30" s="162"/>
      <c r="B30" s="162"/>
      <c r="C30" s="162"/>
      <c r="D30" s="162"/>
      <c r="E30" s="162"/>
      <c r="F30" s="162"/>
      <c r="G30" s="162"/>
      <c r="H30" s="162"/>
      <c r="I30" s="162"/>
    </row>
    <row r="31" spans="1:9" ht="14.25" hidden="1">
      <c r="A31" s="162"/>
      <c r="B31" s="162"/>
      <c r="C31" s="162"/>
      <c r="D31" s="162"/>
      <c r="E31" s="162"/>
      <c r="F31" s="162"/>
      <c r="G31" s="162"/>
      <c r="H31" s="162"/>
      <c r="I31" s="162"/>
    </row>
    <row r="32" spans="1:9" ht="14.25" hidden="1">
      <c r="A32" s="162"/>
      <c r="B32" s="162"/>
      <c r="C32" s="162"/>
      <c r="D32" s="162"/>
      <c r="E32" s="162"/>
      <c r="F32" s="162"/>
      <c r="G32" s="162"/>
      <c r="H32" s="162"/>
      <c r="I32" s="162"/>
    </row>
    <row r="33" spans="1:9" ht="14.25" hidden="1">
      <c r="A33" s="162"/>
      <c r="B33" s="162"/>
      <c r="C33" s="162"/>
      <c r="D33" s="162"/>
      <c r="E33" s="162"/>
      <c r="F33" s="162"/>
      <c r="G33" s="162"/>
      <c r="H33" s="162"/>
      <c r="I33" s="162"/>
    </row>
    <row r="34" spans="1:9" ht="14.25" hidden="1">
      <c r="A34" s="162"/>
      <c r="B34" s="162"/>
      <c r="C34" s="162"/>
      <c r="D34" s="162"/>
      <c r="E34" s="162"/>
      <c r="F34" s="162"/>
      <c r="G34" s="162"/>
      <c r="H34" s="162"/>
      <c r="I34" s="162"/>
    </row>
    <row r="35" spans="1:9" ht="14.25" hidden="1">
      <c r="A35" s="162"/>
      <c r="B35" s="162"/>
      <c r="C35" s="162"/>
      <c r="D35" s="162"/>
      <c r="E35" s="162"/>
      <c r="F35" s="162"/>
      <c r="G35" s="162"/>
      <c r="H35" s="162"/>
      <c r="I35" s="162"/>
    </row>
    <row r="36" spans="1:9" ht="14.25" hidden="1">
      <c r="A36" s="162"/>
      <c r="B36" s="162"/>
      <c r="C36" s="162"/>
      <c r="D36" s="162"/>
      <c r="E36" s="162"/>
      <c r="F36" s="162"/>
      <c r="G36" s="162"/>
      <c r="H36" s="162"/>
      <c r="I36" s="162"/>
    </row>
    <row r="37" spans="1:9" ht="14.25" hidden="1">
      <c r="A37" s="162"/>
      <c r="B37" s="162"/>
      <c r="C37" s="162"/>
      <c r="D37" s="162"/>
      <c r="E37" s="162"/>
      <c r="F37" s="162"/>
      <c r="G37" s="162"/>
      <c r="H37" s="162"/>
      <c r="I37" s="162"/>
    </row>
    <row r="38" spans="1:9" ht="14.25" hidden="1">
      <c r="A38" s="162"/>
      <c r="B38" s="162"/>
      <c r="C38" s="162"/>
      <c r="D38" s="162"/>
      <c r="E38" s="162"/>
      <c r="F38" s="162"/>
      <c r="G38" s="162"/>
      <c r="H38" s="162"/>
      <c r="I38" s="162"/>
    </row>
    <row r="39" spans="1:9" ht="14.25" hidden="1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9" ht="14.25" hidden="1">
      <c r="A40" s="162"/>
      <c r="B40" s="162"/>
      <c r="C40" s="162"/>
      <c r="D40" s="162"/>
      <c r="E40" s="162"/>
      <c r="F40" s="162"/>
      <c r="G40" s="162"/>
      <c r="H40" s="162"/>
      <c r="I40" s="162"/>
    </row>
    <row r="41" spans="1:9" ht="14.25" hidden="1">
      <c r="A41" s="162"/>
      <c r="B41" s="162"/>
      <c r="C41" s="162"/>
      <c r="D41" s="162"/>
      <c r="E41" s="162"/>
      <c r="F41" s="162"/>
      <c r="G41" s="162"/>
      <c r="H41" s="162"/>
      <c r="I41" s="162"/>
    </row>
    <row r="42" spans="1:9" ht="14.25" hidden="1">
      <c r="A42" s="162"/>
      <c r="B42" s="162"/>
      <c r="C42" s="162"/>
      <c r="D42" s="162"/>
      <c r="E42" s="162"/>
      <c r="F42" s="162"/>
      <c r="G42" s="162"/>
      <c r="H42" s="162"/>
      <c r="I42" s="162"/>
    </row>
    <row r="43" spans="1:9" ht="14.25" hidden="1">
      <c r="A43" s="162"/>
      <c r="B43" s="162"/>
      <c r="C43" s="162"/>
      <c r="D43" s="162"/>
      <c r="E43" s="162"/>
      <c r="F43" s="162"/>
      <c r="G43" s="162"/>
      <c r="H43" s="162"/>
      <c r="I43" s="162"/>
    </row>
    <row r="44" spans="1:9" ht="14.25" hidden="1">
      <c r="A44" s="162"/>
      <c r="B44" s="162"/>
      <c r="C44" s="162"/>
      <c r="D44" s="162"/>
      <c r="E44" s="162"/>
      <c r="F44" s="162"/>
      <c r="G44" s="162"/>
      <c r="H44" s="162"/>
      <c r="I44" s="162"/>
    </row>
    <row r="45" spans="1:9" ht="14.25" hidden="1">
      <c r="A45" s="162"/>
      <c r="B45" s="162"/>
      <c r="C45" s="162"/>
      <c r="D45" s="162"/>
      <c r="E45" s="162"/>
      <c r="F45" s="162"/>
      <c r="G45" s="162"/>
      <c r="H45" s="162"/>
      <c r="I45" s="162"/>
    </row>
    <row r="46" spans="1:9" ht="14.25" hidden="1">
      <c r="A46" s="162"/>
      <c r="B46" s="162"/>
      <c r="C46" s="162"/>
      <c r="D46" s="162"/>
      <c r="E46" s="162"/>
      <c r="F46" s="162"/>
      <c r="G46" s="162"/>
      <c r="H46" s="162"/>
      <c r="I46" s="162"/>
    </row>
    <row r="47" spans="1:9" ht="14.25" hidden="1">
      <c r="A47" s="162"/>
      <c r="B47" s="162"/>
      <c r="C47" s="162"/>
      <c r="D47" s="162"/>
      <c r="E47" s="162"/>
      <c r="F47" s="162"/>
      <c r="G47" s="162"/>
      <c r="H47" s="162"/>
      <c r="I47" s="162"/>
    </row>
    <row r="48" spans="1:9" ht="14.25" hidden="1">
      <c r="A48" s="162"/>
      <c r="B48" s="162"/>
      <c r="C48" s="162"/>
      <c r="D48" s="162"/>
      <c r="E48" s="162"/>
      <c r="F48" s="162"/>
      <c r="G48" s="162"/>
      <c r="H48" s="162"/>
      <c r="I48" s="162"/>
    </row>
    <row r="49" spans="1:9" ht="14.25" hidden="1">
      <c r="A49" s="162"/>
      <c r="B49" s="162"/>
      <c r="C49" s="162"/>
      <c r="D49" s="162"/>
      <c r="E49" s="162"/>
      <c r="F49" s="162"/>
      <c r="G49" s="162"/>
      <c r="H49" s="162"/>
      <c r="I49" s="162"/>
    </row>
    <row r="50" spans="1:9" ht="14.25" hidden="1">
      <c r="A50" s="162"/>
      <c r="B50" s="162"/>
      <c r="C50" s="162"/>
      <c r="D50" s="162"/>
      <c r="E50" s="162"/>
      <c r="F50" s="162"/>
      <c r="G50" s="162"/>
      <c r="H50" s="162"/>
      <c r="I50" s="162"/>
    </row>
    <row r="51" spans="1:9" ht="14.25" hidden="1">
      <c r="A51" s="162"/>
      <c r="B51" s="162"/>
      <c r="C51" s="162"/>
      <c r="D51" s="162"/>
      <c r="E51" s="162"/>
      <c r="F51" s="162"/>
      <c r="G51" s="162"/>
      <c r="H51" s="162"/>
      <c r="I51" s="162"/>
    </row>
    <row r="52" spans="1:9" ht="14.25" hidden="1">
      <c r="A52" s="162"/>
      <c r="B52" s="162"/>
      <c r="C52" s="162"/>
      <c r="D52" s="162"/>
      <c r="E52" s="162"/>
      <c r="F52" s="162"/>
      <c r="G52" s="162"/>
      <c r="H52" s="162"/>
      <c r="I52" s="162"/>
    </row>
    <row r="53" spans="1:9" ht="14.25" hidden="1">
      <c r="A53" s="162"/>
      <c r="B53" s="162"/>
      <c r="C53" s="162"/>
      <c r="D53" s="162"/>
      <c r="E53" s="162"/>
      <c r="F53" s="162"/>
      <c r="G53" s="162"/>
      <c r="H53" s="162"/>
      <c r="I53" s="162"/>
    </row>
    <row r="54" spans="1:9" ht="14.25" hidden="1">
      <c r="A54" s="162"/>
      <c r="B54" s="162"/>
      <c r="C54" s="162"/>
      <c r="D54" s="162"/>
      <c r="E54" s="162"/>
      <c r="F54" s="162"/>
      <c r="G54" s="162"/>
      <c r="H54" s="162"/>
      <c r="I54" s="162"/>
    </row>
    <row r="55" spans="1:9" ht="14.25" hidden="1">
      <c r="A55" s="162"/>
      <c r="B55" s="162"/>
      <c r="C55" s="162"/>
      <c r="D55" s="162"/>
      <c r="E55" s="162"/>
      <c r="F55" s="162"/>
      <c r="G55" s="162"/>
      <c r="H55" s="162"/>
      <c r="I55" s="162"/>
    </row>
    <row r="56" spans="1:9" ht="14.25" hidden="1">
      <c r="A56" s="162"/>
      <c r="B56" s="162"/>
      <c r="C56" s="162"/>
      <c r="D56" s="162"/>
      <c r="E56" s="162"/>
      <c r="F56" s="162"/>
      <c r="G56" s="162"/>
      <c r="H56" s="162"/>
      <c r="I56" s="162"/>
    </row>
    <row r="57" spans="1:9" ht="14.25" hidden="1">
      <c r="A57" s="162"/>
      <c r="B57" s="162"/>
      <c r="C57" s="162"/>
      <c r="D57" s="162"/>
      <c r="E57" s="162"/>
      <c r="F57" s="162"/>
      <c r="G57" s="162"/>
      <c r="H57" s="162"/>
      <c r="I57" s="162"/>
    </row>
    <row r="58" spans="1:9" ht="14.25" hidden="1">
      <c r="A58" s="162"/>
      <c r="B58" s="162"/>
      <c r="C58" s="162"/>
      <c r="D58" s="162"/>
      <c r="E58" s="162"/>
      <c r="F58" s="162"/>
      <c r="G58" s="162"/>
      <c r="H58" s="162"/>
      <c r="I58" s="162"/>
    </row>
    <row r="59" spans="1:9" ht="14.25" hidden="1">
      <c r="A59" s="162"/>
      <c r="B59" s="162"/>
      <c r="C59" s="162"/>
      <c r="D59" s="162"/>
      <c r="E59" s="162"/>
      <c r="F59" s="162"/>
      <c r="G59" s="162"/>
      <c r="H59" s="162"/>
      <c r="I59" s="162"/>
    </row>
    <row r="60" spans="1:9" ht="14.25" hidden="1">
      <c r="A60" s="162"/>
      <c r="B60" s="162"/>
      <c r="C60" s="162"/>
      <c r="D60" s="162"/>
      <c r="E60" s="162"/>
      <c r="F60" s="162"/>
      <c r="G60" s="162"/>
      <c r="H60" s="162"/>
      <c r="I60" s="162"/>
    </row>
    <row r="61" spans="1:9" ht="14.25" hidden="1">
      <c r="A61" s="162"/>
      <c r="B61" s="162"/>
      <c r="C61" s="162"/>
      <c r="D61" s="162"/>
      <c r="E61" s="162"/>
      <c r="F61" s="162"/>
      <c r="G61" s="162"/>
      <c r="H61" s="162"/>
      <c r="I61" s="162"/>
    </row>
    <row r="62" spans="1:9" ht="14.25" hidden="1">
      <c r="A62" s="162"/>
      <c r="B62" s="162"/>
      <c r="C62" s="162"/>
      <c r="D62" s="162"/>
      <c r="E62" s="162"/>
      <c r="F62" s="162"/>
      <c r="G62" s="162"/>
      <c r="H62" s="162"/>
      <c r="I62" s="162"/>
    </row>
    <row r="63" spans="1:9" ht="14.25" hidden="1">
      <c r="A63" s="162"/>
      <c r="B63" s="162"/>
      <c r="C63" s="162"/>
      <c r="D63" s="162"/>
      <c r="E63" s="162"/>
      <c r="F63" s="162"/>
      <c r="G63" s="162"/>
      <c r="H63" s="162"/>
      <c r="I63" s="162"/>
    </row>
    <row r="64" spans="1:9" ht="14.25" hidden="1">
      <c r="A64" s="162"/>
      <c r="B64" s="162"/>
      <c r="C64" s="162"/>
      <c r="D64" s="162"/>
      <c r="E64" s="162"/>
      <c r="F64" s="162"/>
      <c r="G64" s="162"/>
      <c r="H64" s="162"/>
      <c r="I64" s="162"/>
    </row>
    <row r="65" spans="1:9" ht="14.25" hidden="1">
      <c r="A65" s="162"/>
      <c r="B65" s="162"/>
      <c r="C65" s="162"/>
      <c r="D65" s="162"/>
      <c r="E65" s="162"/>
      <c r="F65" s="162"/>
      <c r="G65" s="162"/>
      <c r="H65" s="162"/>
      <c r="I65" s="162"/>
    </row>
    <row r="66" spans="1:9" ht="14.25" hidden="1">
      <c r="A66" s="162"/>
      <c r="B66" s="162"/>
      <c r="C66" s="162"/>
      <c r="D66" s="162"/>
      <c r="E66" s="162"/>
      <c r="F66" s="162"/>
      <c r="G66" s="162"/>
      <c r="H66" s="162"/>
      <c r="I66" s="162"/>
    </row>
    <row r="67" spans="1:9" ht="14.25" hidden="1">
      <c r="A67" s="162"/>
      <c r="B67" s="162"/>
      <c r="C67" s="162"/>
      <c r="D67" s="162"/>
      <c r="E67" s="162"/>
      <c r="F67" s="162"/>
      <c r="G67" s="162"/>
      <c r="H67" s="162"/>
      <c r="I67" s="162"/>
    </row>
    <row r="68" spans="1:9" ht="14.25" hidden="1">
      <c r="A68" s="162"/>
      <c r="B68" s="162"/>
      <c r="C68" s="162"/>
      <c r="D68" s="162"/>
      <c r="E68" s="162"/>
      <c r="F68" s="162"/>
      <c r="G68" s="162"/>
      <c r="H68" s="162"/>
      <c r="I68" s="162"/>
    </row>
    <row r="69" spans="1:9" ht="14.25" hidden="1">
      <c r="A69" s="162"/>
      <c r="B69" s="162"/>
      <c r="C69" s="162"/>
      <c r="D69" s="162"/>
      <c r="E69" s="162"/>
      <c r="F69" s="162"/>
      <c r="G69" s="162"/>
      <c r="H69" s="162"/>
      <c r="I69" s="162"/>
    </row>
    <row r="70" spans="1:9" ht="14.25" hidden="1">
      <c r="A70" s="162"/>
      <c r="B70" s="162"/>
      <c r="C70" s="162"/>
      <c r="D70" s="162"/>
      <c r="E70" s="162"/>
      <c r="F70" s="162"/>
      <c r="G70" s="162"/>
      <c r="H70" s="162"/>
      <c r="I70" s="162"/>
    </row>
    <row r="71" spans="1:9" ht="14.25" hidden="1">
      <c r="A71" s="162"/>
      <c r="B71" s="162"/>
      <c r="C71" s="162"/>
      <c r="D71" s="162"/>
      <c r="E71" s="162"/>
      <c r="F71" s="162"/>
      <c r="G71" s="162"/>
      <c r="H71" s="162"/>
      <c r="I71" s="162"/>
    </row>
    <row r="72" spans="1:9" ht="14.25" hidden="1">
      <c r="A72" s="162"/>
      <c r="B72" s="162"/>
      <c r="C72" s="162"/>
      <c r="D72" s="162"/>
      <c r="E72" s="162"/>
      <c r="F72" s="162"/>
      <c r="G72" s="162"/>
      <c r="H72" s="162"/>
      <c r="I72" s="162"/>
    </row>
    <row r="73" spans="1:9" ht="14.25" hidden="1">
      <c r="A73" s="162"/>
      <c r="B73" s="162"/>
      <c r="C73" s="162"/>
      <c r="D73" s="162"/>
      <c r="E73" s="162"/>
      <c r="F73" s="162"/>
      <c r="G73" s="162"/>
      <c r="H73" s="162"/>
      <c r="I73" s="162"/>
    </row>
    <row r="74" spans="1:9" ht="14.25" hidden="1">
      <c r="A74" s="162"/>
      <c r="B74" s="162"/>
      <c r="C74" s="162"/>
      <c r="D74" s="162"/>
      <c r="E74" s="162"/>
      <c r="F74" s="162"/>
      <c r="G74" s="162"/>
      <c r="H74" s="162"/>
      <c r="I74" s="162"/>
    </row>
    <row r="75" spans="1:9" ht="14.25" hidden="1">
      <c r="A75" s="162"/>
      <c r="B75" s="162"/>
      <c r="C75" s="162"/>
      <c r="D75" s="162"/>
      <c r="E75" s="162"/>
      <c r="F75" s="162"/>
      <c r="G75" s="162"/>
      <c r="H75" s="162"/>
      <c r="I75" s="162"/>
    </row>
    <row r="76" spans="1:9" ht="14.25" hidden="1">
      <c r="A76" s="162"/>
      <c r="B76" s="162"/>
      <c r="C76" s="162"/>
      <c r="D76" s="162"/>
      <c r="E76" s="162"/>
      <c r="F76" s="162"/>
      <c r="G76" s="162"/>
      <c r="H76" s="162"/>
      <c r="I76" s="162"/>
    </row>
    <row r="77" spans="1:9" ht="14.25" hidden="1">
      <c r="A77" s="162"/>
      <c r="B77" s="162"/>
      <c r="C77" s="162"/>
      <c r="D77" s="162"/>
      <c r="E77" s="162"/>
      <c r="F77" s="162"/>
      <c r="G77" s="162"/>
      <c r="H77" s="162"/>
      <c r="I77" s="162"/>
    </row>
    <row r="78" spans="1:9" ht="14.25" hidden="1">
      <c r="A78" s="162"/>
      <c r="B78" s="162"/>
      <c r="C78" s="162"/>
      <c r="D78" s="162"/>
      <c r="E78" s="162"/>
      <c r="F78" s="162"/>
      <c r="G78" s="162"/>
      <c r="H78" s="162"/>
      <c r="I78" s="162"/>
    </row>
    <row r="79" spans="1:9" ht="14.25" hidden="1">
      <c r="A79" s="162"/>
      <c r="B79" s="162"/>
      <c r="C79" s="162"/>
      <c r="D79" s="162"/>
      <c r="E79" s="162"/>
      <c r="F79" s="162"/>
      <c r="G79" s="162"/>
      <c r="H79" s="162"/>
      <c r="I79" s="162"/>
    </row>
    <row r="80" spans="1:9" ht="14.25" hidden="1">
      <c r="A80" s="162"/>
      <c r="B80" s="162"/>
      <c r="C80" s="162"/>
      <c r="D80" s="162"/>
      <c r="E80" s="162"/>
      <c r="F80" s="162"/>
      <c r="G80" s="162"/>
      <c r="H80" s="162"/>
      <c r="I80" s="162"/>
    </row>
    <row r="81" spans="1:9" ht="14.25" hidden="1">
      <c r="A81" s="162"/>
      <c r="B81" s="162"/>
      <c r="C81" s="162"/>
      <c r="D81" s="162"/>
      <c r="E81" s="162"/>
      <c r="F81" s="162"/>
      <c r="G81" s="162"/>
      <c r="H81" s="162"/>
      <c r="I81" s="162"/>
    </row>
    <row r="82" spans="1:9" ht="14.25" hidden="1">
      <c r="A82" s="162"/>
      <c r="B82" s="162"/>
      <c r="C82" s="162"/>
      <c r="D82" s="162"/>
      <c r="E82" s="162"/>
      <c r="F82" s="162"/>
      <c r="G82" s="162"/>
      <c r="H82" s="162"/>
      <c r="I82" s="162"/>
    </row>
    <row r="83" spans="1:9" ht="14.25" hidden="1">
      <c r="A83" s="162"/>
      <c r="B83" s="162"/>
      <c r="C83" s="162"/>
      <c r="D83" s="162"/>
      <c r="E83" s="162"/>
      <c r="F83" s="162"/>
      <c r="G83" s="162"/>
      <c r="H83" s="162"/>
      <c r="I83" s="162"/>
    </row>
    <row r="84" spans="1:9" ht="14.25" hidden="1">
      <c r="A84" s="162"/>
      <c r="B84" s="162"/>
      <c r="C84" s="162"/>
      <c r="D84" s="162"/>
      <c r="E84" s="162"/>
      <c r="F84" s="162"/>
      <c r="G84" s="162"/>
      <c r="H84" s="162"/>
      <c r="I84" s="162"/>
    </row>
    <row r="85" spans="1:9" ht="14.25" hidden="1">
      <c r="A85" s="162"/>
      <c r="B85" s="162"/>
      <c r="C85" s="162"/>
      <c r="D85" s="162"/>
      <c r="E85" s="162"/>
      <c r="F85" s="162"/>
      <c r="G85" s="162"/>
      <c r="H85" s="162"/>
      <c r="I85" s="162"/>
    </row>
    <row r="86" spans="1:9" ht="14.25" hidden="1">
      <c r="A86" s="162"/>
      <c r="B86" s="162"/>
      <c r="C86" s="162"/>
      <c r="D86" s="162"/>
      <c r="E86" s="162"/>
      <c r="F86" s="162"/>
      <c r="G86" s="162"/>
      <c r="H86" s="162"/>
      <c r="I86" s="162"/>
    </row>
    <row r="87" spans="1:9" ht="14.25" hidden="1">
      <c r="A87" s="162"/>
      <c r="B87" s="162"/>
      <c r="C87" s="162"/>
      <c r="D87" s="162"/>
      <c r="E87" s="162"/>
      <c r="F87" s="162"/>
      <c r="G87" s="162"/>
      <c r="H87" s="162"/>
      <c r="I87" s="162"/>
    </row>
    <row r="88" spans="1:9" ht="14.25" hidden="1">
      <c r="A88" s="162"/>
      <c r="B88" s="162"/>
      <c r="C88" s="162"/>
      <c r="D88" s="162"/>
      <c r="E88" s="162"/>
      <c r="F88" s="162"/>
      <c r="G88" s="162"/>
      <c r="H88" s="162"/>
      <c r="I88" s="162"/>
    </row>
    <row r="89" spans="1:9" ht="14.25" hidden="1">
      <c r="A89" s="162"/>
      <c r="B89" s="162"/>
      <c r="C89" s="162"/>
      <c r="D89" s="162"/>
      <c r="E89" s="162"/>
      <c r="F89" s="162"/>
      <c r="G89" s="162"/>
      <c r="H89" s="162"/>
      <c r="I89" s="162"/>
    </row>
    <row r="90" spans="1:9" ht="14.25" hidden="1">
      <c r="A90" s="162"/>
      <c r="B90" s="162"/>
      <c r="C90" s="162"/>
      <c r="D90" s="162"/>
      <c r="E90" s="162"/>
      <c r="F90" s="162"/>
      <c r="G90" s="162"/>
      <c r="H90" s="162"/>
      <c r="I90" s="162"/>
    </row>
    <row r="91" spans="1:9" ht="14.25" hidden="1">
      <c r="A91" s="162"/>
      <c r="B91" s="162"/>
      <c r="C91" s="162"/>
      <c r="D91" s="162"/>
      <c r="E91" s="162"/>
      <c r="F91" s="162"/>
      <c r="G91" s="162"/>
      <c r="H91" s="162"/>
      <c r="I91" s="162"/>
    </row>
    <row r="92" spans="1:9" ht="14.25" hidden="1">
      <c r="A92" s="162"/>
      <c r="B92" s="162"/>
      <c r="C92" s="162"/>
      <c r="D92" s="162"/>
      <c r="E92" s="162"/>
      <c r="F92" s="162"/>
      <c r="G92" s="162"/>
      <c r="H92" s="162"/>
      <c r="I92" s="162"/>
    </row>
    <row r="93" spans="1:9" ht="14.25" hidden="1">
      <c r="A93" s="162"/>
      <c r="B93" s="162"/>
      <c r="C93" s="162"/>
      <c r="D93" s="162"/>
      <c r="E93" s="162"/>
      <c r="F93" s="162"/>
      <c r="G93" s="162"/>
      <c r="H93" s="162"/>
      <c r="I93" s="162"/>
    </row>
    <row r="94" spans="1:9" ht="14.25" hidden="1">
      <c r="A94" s="162"/>
      <c r="B94" s="162"/>
      <c r="C94" s="162"/>
      <c r="D94" s="162"/>
      <c r="E94" s="162"/>
      <c r="F94" s="162"/>
      <c r="G94" s="162"/>
      <c r="H94" s="162"/>
      <c r="I94" s="162"/>
    </row>
    <row r="95" spans="1:9" ht="14.25" hidden="1">
      <c r="A95" s="162"/>
      <c r="B95" s="162"/>
      <c r="C95" s="162"/>
      <c r="D95" s="162"/>
      <c r="E95" s="162"/>
      <c r="F95" s="162"/>
      <c r="G95" s="162"/>
      <c r="H95" s="162"/>
      <c r="I95" s="162"/>
    </row>
    <row r="96" spans="1:9" ht="14.25" hidden="1">
      <c r="A96" s="162"/>
      <c r="B96" s="162"/>
      <c r="C96" s="162"/>
      <c r="D96" s="162"/>
      <c r="E96" s="162"/>
      <c r="F96" s="162"/>
      <c r="G96" s="162"/>
      <c r="H96" s="162"/>
      <c r="I96" s="162"/>
    </row>
    <row r="97" spans="1:9" ht="14.25" hidden="1">
      <c r="A97" s="162"/>
      <c r="B97" s="162"/>
      <c r="C97" s="162"/>
      <c r="D97" s="162"/>
      <c r="E97" s="162"/>
      <c r="F97" s="162"/>
      <c r="G97" s="162"/>
      <c r="H97" s="162"/>
      <c r="I97" s="162"/>
    </row>
    <row r="98" spans="1:9" ht="14.25" hidden="1">
      <c r="A98" s="162"/>
      <c r="B98" s="162"/>
      <c r="C98" s="162"/>
      <c r="D98" s="162"/>
      <c r="E98" s="162"/>
      <c r="F98" s="162"/>
      <c r="G98" s="162"/>
      <c r="H98" s="162"/>
      <c r="I98" s="162"/>
    </row>
    <row r="99" spans="1:9" ht="14.25" hidden="1">
      <c r="A99" s="162"/>
      <c r="B99" s="162"/>
      <c r="C99" s="162"/>
      <c r="D99" s="162"/>
      <c r="E99" s="162"/>
      <c r="F99" s="162"/>
      <c r="G99" s="162"/>
      <c r="H99" s="162"/>
      <c r="I99" s="162"/>
    </row>
    <row r="100" spans="1:9" ht="14.25" hidden="1">
      <c r="A100" s="162"/>
      <c r="B100" s="162"/>
      <c r="C100" s="162"/>
      <c r="D100" s="162"/>
      <c r="E100" s="162"/>
      <c r="F100" s="162"/>
      <c r="G100" s="162"/>
      <c r="H100" s="162"/>
      <c r="I100" s="162"/>
    </row>
    <row r="101" spans="1:9" ht="14.25" hidden="1">
      <c r="A101" s="162"/>
      <c r="B101" s="162"/>
      <c r="C101" s="162"/>
      <c r="D101" s="162"/>
      <c r="E101" s="162"/>
      <c r="F101" s="162"/>
      <c r="G101" s="162"/>
      <c r="H101" s="162"/>
      <c r="I101" s="162"/>
    </row>
    <row r="102" spans="1:9" ht="14.25" hidden="1">
      <c r="A102" s="162"/>
      <c r="B102" s="162"/>
      <c r="C102" s="162"/>
      <c r="D102" s="162"/>
      <c r="E102" s="162"/>
      <c r="F102" s="162"/>
      <c r="G102" s="162"/>
      <c r="H102" s="162"/>
      <c r="I102" s="162"/>
    </row>
    <row r="103" spans="1:9" ht="14.25" hidden="1">
      <c r="A103" s="162"/>
      <c r="B103" s="162"/>
      <c r="C103" s="162"/>
      <c r="D103" s="162"/>
      <c r="E103" s="162"/>
      <c r="F103" s="162"/>
      <c r="G103" s="162"/>
      <c r="H103" s="162"/>
      <c r="I103" s="162"/>
    </row>
    <row r="104" spans="1:9" ht="14.25" hidden="1">
      <c r="A104" s="162"/>
      <c r="B104" s="162"/>
      <c r="C104" s="162"/>
      <c r="D104" s="162"/>
      <c r="E104" s="162"/>
      <c r="F104" s="162"/>
      <c r="G104" s="162"/>
      <c r="H104" s="162"/>
      <c r="I104" s="162"/>
    </row>
    <row r="105" spans="1:9" ht="14.25" hidden="1">
      <c r="A105" s="162"/>
      <c r="B105" s="162"/>
      <c r="C105" s="162"/>
      <c r="D105" s="162"/>
      <c r="E105" s="162"/>
      <c r="F105" s="162"/>
      <c r="G105" s="162"/>
      <c r="H105" s="162"/>
      <c r="I105" s="162"/>
    </row>
    <row r="106" spans="1:9" ht="14.25" hidden="1">
      <c r="A106" s="162"/>
      <c r="B106" s="162"/>
      <c r="C106" s="162"/>
      <c r="D106" s="162"/>
      <c r="E106" s="162"/>
      <c r="F106" s="162"/>
      <c r="G106" s="162"/>
      <c r="H106" s="162"/>
      <c r="I106" s="162"/>
    </row>
    <row r="107" spans="1:9" ht="14.25" hidden="1">
      <c r="A107" s="162"/>
      <c r="B107" s="162"/>
      <c r="C107" s="162"/>
      <c r="D107" s="162"/>
      <c r="E107" s="162"/>
      <c r="F107" s="162"/>
      <c r="G107" s="162"/>
      <c r="H107" s="162"/>
      <c r="I107" s="162"/>
    </row>
    <row r="108" spans="1:9" ht="14.25" hidden="1">
      <c r="A108" s="162"/>
      <c r="B108" s="162"/>
      <c r="C108" s="162"/>
      <c r="D108" s="162"/>
      <c r="E108" s="162"/>
      <c r="F108" s="162"/>
      <c r="G108" s="162"/>
      <c r="H108" s="162"/>
      <c r="I108" s="162"/>
    </row>
    <row r="109" spans="1:9" ht="14.25" hidden="1">
      <c r="A109" s="162"/>
      <c r="B109" s="162"/>
      <c r="C109" s="162"/>
      <c r="D109" s="162"/>
      <c r="E109" s="162"/>
      <c r="F109" s="162"/>
      <c r="G109" s="162"/>
      <c r="H109" s="162"/>
      <c r="I109" s="162"/>
    </row>
    <row r="110" spans="1:9" ht="14.25" hidden="1">
      <c r="A110" s="162"/>
      <c r="B110" s="162"/>
      <c r="C110" s="162"/>
      <c r="D110" s="162"/>
      <c r="E110" s="162"/>
      <c r="F110" s="162"/>
      <c r="G110" s="162"/>
      <c r="H110" s="162"/>
      <c r="I110" s="162"/>
    </row>
    <row r="111" spans="1:9" ht="14.25" hidden="1">
      <c r="A111" s="162"/>
      <c r="B111" s="162"/>
      <c r="C111" s="162"/>
      <c r="D111" s="162"/>
      <c r="E111" s="162"/>
      <c r="F111" s="162"/>
      <c r="G111" s="162"/>
      <c r="H111" s="162"/>
      <c r="I111" s="162"/>
    </row>
    <row r="112" spans="1:9" ht="14.25" hidden="1">
      <c r="A112" s="162"/>
      <c r="B112" s="162"/>
      <c r="C112" s="162"/>
      <c r="D112" s="162"/>
      <c r="E112" s="162"/>
      <c r="F112" s="162"/>
      <c r="G112" s="162"/>
      <c r="H112" s="162"/>
      <c r="I112" s="162"/>
    </row>
    <row r="113" spans="1:9" ht="14.25" hidden="1">
      <c r="A113" s="162"/>
      <c r="B113" s="162"/>
      <c r="C113" s="162"/>
      <c r="D113" s="162"/>
      <c r="E113" s="162"/>
      <c r="F113" s="162"/>
      <c r="G113" s="162"/>
      <c r="H113" s="162"/>
      <c r="I113" s="162"/>
    </row>
    <row r="114" spans="1:9" ht="14.25" hidden="1">
      <c r="A114" s="162"/>
      <c r="B114" s="162"/>
      <c r="C114" s="162"/>
      <c r="D114" s="162"/>
      <c r="E114" s="162"/>
      <c r="F114" s="162"/>
      <c r="G114" s="162"/>
      <c r="H114" s="162"/>
      <c r="I114" s="162"/>
    </row>
    <row r="115" spans="1:9" ht="14.25" hidden="1">
      <c r="A115" s="162"/>
      <c r="B115" s="162"/>
      <c r="C115" s="162"/>
      <c r="D115" s="162"/>
      <c r="E115" s="162"/>
      <c r="F115" s="162"/>
      <c r="G115" s="162"/>
      <c r="H115" s="162"/>
      <c r="I115" s="162"/>
    </row>
    <row r="116" spans="1:9" ht="14.25" hidden="1">
      <c r="A116" s="162"/>
      <c r="B116" s="162"/>
      <c r="C116" s="162"/>
      <c r="D116" s="162"/>
      <c r="E116" s="162"/>
      <c r="F116" s="162"/>
      <c r="G116" s="162"/>
      <c r="H116" s="162"/>
      <c r="I116" s="162"/>
    </row>
    <row r="117" spans="1:9" ht="14.25" hidden="1">
      <c r="A117" s="162"/>
      <c r="B117" s="162"/>
      <c r="C117" s="162"/>
      <c r="D117" s="162"/>
      <c r="E117" s="162"/>
      <c r="F117" s="162"/>
      <c r="G117" s="162"/>
      <c r="H117" s="162"/>
      <c r="I117" s="162"/>
    </row>
    <row r="118" spans="1:9" ht="14.25" hidden="1">
      <c r="A118" s="162"/>
      <c r="B118" s="162"/>
      <c r="C118" s="162"/>
      <c r="D118" s="162"/>
      <c r="E118" s="162"/>
      <c r="F118" s="162"/>
      <c r="G118" s="162"/>
      <c r="H118" s="162"/>
      <c r="I118" s="162"/>
    </row>
    <row r="119" spans="1:9" ht="14.25" hidden="1">
      <c r="A119" s="162"/>
      <c r="B119" s="162"/>
      <c r="C119" s="162"/>
      <c r="D119" s="162"/>
      <c r="E119" s="162"/>
      <c r="F119" s="162"/>
      <c r="G119" s="162"/>
      <c r="H119" s="162"/>
      <c r="I119" s="162"/>
    </row>
    <row r="120" spans="1:9" ht="14.25" hidden="1">
      <c r="A120" s="162"/>
      <c r="B120" s="162"/>
      <c r="C120" s="162"/>
      <c r="D120" s="162"/>
      <c r="E120" s="162"/>
      <c r="F120" s="162"/>
      <c r="G120" s="162"/>
      <c r="H120" s="162"/>
      <c r="I120" s="162"/>
    </row>
    <row r="121" spans="1:9" ht="14.25" hidden="1">
      <c r="A121" s="162"/>
      <c r="B121" s="162"/>
      <c r="C121" s="162"/>
      <c r="D121" s="162"/>
      <c r="E121" s="162"/>
      <c r="F121" s="162"/>
      <c r="G121" s="162"/>
      <c r="H121" s="162"/>
      <c r="I121" s="162"/>
    </row>
    <row r="122" spans="1:9" ht="14.25" hidden="1">
      <c r="A122" s="162"/>
      <c r="B122" s="162"/>
      <c r="C122" s="162"/>
      <c r="D122" s="162"/>
      <c r="E122" s="162"/>
      <c r="F122" s="162"/>
      <c r="G122" s="162"/>
      <c r="H122" s="162"/>
      <c r="I122" s="162"/>
    </row>
    <row r="123" spans="1:9" ht="14.25" hidden="1">
      <c r="A123" s="162"/>
      <c r="B123" s="162"/>
      <c r="C123" s="162"/>
      <c r="D123" s="162"/>
      <c r="E123" s="162"/>
      <c r="F123" s="162"/>
      <c r="G123" s="162"/>
      <c r="H123" s="162"/>
      <c r="I123" s="162"/>
    </row>
    <row r="124" spans="1:9" ht="14.25" hidden="1">
      <c r="A124" s="162"/>
      <c r="B124" s="162"/>
      <c r="C124" s="162"/>
      <c r="D124" s="162"/>
      <c r="E124" s="162"/>
      <c r="F124" s="162"/>
      <c r="G124" s="162"/>
      <c r="H124" s="162"/>
      <c r="I124" s="162"/>
    </row>
    <row r="125" spans="1:9" ht="14.25" hidden="1">
      <c r="A125" s="162"/>
      <c r="B125" s="162"/>
      <c r="C125" s="162"/>
      <c r="D125" s="162"/>
      <c r="E125" s="162"/>
      <c r="F125" s="162"/>
      <c r="G125" s="162"/>
      <c r="H125" s="162"/>
      <c r="I125" s="162"/>
    </row>
    <row r="126" spans="1:9" ht="14.25" hidden="1">
      <c r="A126" s="162"/>
      <c r="B126" s="162"/>
      <c r="C126" s="162"/>
      <c r="D126" s="162"/>
      <c r="E126" s="162"/>
      <c r="F126" s="162"/>
      <c r="G126" s="162"/>
      <c r="H126" s="162"/>
      <c r="I126" s="162"/>
    </row>
    <row r="127" spans="1:9" ht="14.25" hidden="1">
      <c r="A127" s="162"/>
      <c r="B127" s="162"/>
      <c r="C127" s="162"/>
      <c r="D127" s="162"/>
      <c r="E127" s="162"/>
      <c r="F127" s="162"/>
      <c r="G127" s="162"/>
      <c r="H127" s="162"/>
      <c r="I127" s="162"/>
    </row>
    <row r="128" spans="1:9" ht="14.25" hidden="1">
      <c r="A128" s="162"/>
      <c r="B128" s="162"/>
      <c r="C128" s="162"/>
      <c r="D128" s="162"/>
      <c r="E128" s="162"/>
      <c r="F128" s="162"/>
      <c r="G128" s="162"/>
      <c r="H128" s="162"/>
      <c r="I128" s="162"/>
    </row>
    <row r="129" spans="1:9" ht="14.25" hidden="1">
      <c r="A129" s="162"/>
      <c r="B129" s="162"/>
      <c r="C129" s="162"/>
      <c r="D129" s="162"/>
      <c r="E129" s="162"/>
      <c r="F129" s="162"/>
      <c r="G129" s="162"/>
      <c r="H129" s="162"/>
      <c r="I129" s="162"/>
    </row>
    <row r="130" spans="1:9" ht="14.25" hidden="1">
      <c r="A130" s="162"/>
      <c r="B130" s="162"/>
      <c r="C130" s="162"/>
      <c r="D130" s="162"/>
      <c r="E130" s="162"/>
      <c r="F130" s="162"/>
      <c r="G130" s="162"/>
      <c r="H130" s="162"/>
      <c r="I130" s="162"/>
    </row>
    <row r="131" spans="1:9" ht="14.25" hidden="1">
      <c r="A131" s="162"/>
      <c r="B131" s="162"/>
      <c r="C131" s="162"/>
      <c r="D131" s="162"/>
      <c r="E131" s="162"/>
      <c r="F131" s="162"/>
      <c r="G131" s="162"/>
      <c r="H131" s="162"/>
      <c r="I131" s="162"/>
    </row>
    <row r="132" spans="1:9" ht="14.25" hidden="1">
      <c r="A132" s="162"/>
      <c r="B132" s="162"/>
      <c r="C132" s="162"/>
      <c r="D132" s="162"/>
      <c r="E132" s="162"/>
      <c r="F132" s="162"/>
      <c r="G132" s="162"/>
      <c r="H132" s="162"/>
      <c r="I132" s="162"/>
    </row>
    <row r="133" spans="1:9" ht="14.25" hidden="1">
      <c r="A133" s="162"/>
      <c r="B133" s="162"/>
      <c r="C133" s="162"/>
      <c r="D133" s="162"/>
      <c r="E133" s="162"/>
      <c r="F133" s="162"/>
      <c r="G133" s="162"/>
      <c r="H133" s="162"/>
      <c r="I133" s="162"/>
    </row>
    <row r="134" spans="1:9" ht="14.25" hidden="1">
      <c r="A134" s="162"/>
      <c r="B134" s="162"/>
      <c r="C134" s="162"/>
      <c r="D134" s="162"/>
      <c r="E134" s="162"/>
      <c r="F134" s="162"/>
      <c r="G134" s="162"/>
      <c r="H134" s="162"/>
      <c r="I134" s="162"/>
    </row>
    <row r="135" spans="1:9" ht="14.25" hidden="1">
      <c r="A135" s="162"/>
      <c r="B135" s="162"/>
      <c r="C135" s="162"/>
      <c r="D135" s="162"/>
      <c r="E135" s="162"/>
      <c r="F135" s="162"/>
      <c r="G135" s="162"/>
      <c r="H135" s="162"/>
      <c r="I135" s="162"/>
    </row>
    <row r="136" spans="1:9" ht="14.25" hidden="1">
      <c r="A136" s="162"/>
      <c r="B136" s="162"/>
      <c r="C136" s="162"/>
      <c r="D136" s="162"/>
      <c r="E136" s="162"/>
      <c r="F136" s="162"/>
      <c r="G136" s="162"/>
      <c r="H136" s="162"/>
      <c r="I136" s="162"/>
    </row>
    <row r="137" spans="1:9" ht="14.25" hidden="1">
      <c r="A137" s="162"/>
      <c r="B137" s="162"/>
      <c r="C137" s="162"/>
      <c r="D137" s="162"/>
      <c r="E137" s="162"/>
      <c r="F137" s="162"/>
      <c r="G137" s="162"/>
      <c r="H137" s="162"/>
      <c r="I137" s="162"/>
    </row>
    <row r="138" spans="1:9" ht="14.25" hidden="1">
      <c r="A138" s="162"/>
      <c r="B138" s="162"/>
      <c r="C138" s="162"/>
      <c r="D138" s="162"/>
      <c r="E138" s="162"/>
      <c r="F138" s="162"/>
      <c r="G138" s="162"/>
      <c r="H138" s="162"/>
      <c r="I138" s="162"/>
    </row>
    <row r="139" spans="1:9" ht="14.25" hidden="1">
      <c r="A139" s="162"/>
      <c r="B139" s="162"/>
      <c r="C139" s="162"/>
      <c r="D139" s="162"/>
      <c r="E139" s="162"/>
      <c r="F139" s="162"/>
      <c r="G139" s="162"/>
      <c r="H139" s="162"/>
      <c r="I139" s="162"/>
    </row>
    <row r="140" spans="1:9" ht="14.25" hidden="1">
      <c r="A140" s="162"/>
      <c r="B140" s="162"/>
      <c r="C140" s="162"/>
      <c r="D140" s="162"/>
      <c r="E140" s="162"/>
      <c r="F140" s="162"/>
      <c r="G140" s="162"/>
      <c r="H140" s="162"/>
      <c r="I140" s="162"/>
    </row>
    <row r="141" spans="1:9" ht="14.25" hidden="1">
      <c r="A141" s="162"/>
      <c r="B141" s="162"/>
      <c r="C141" s="162"/>
      <c r="D141" s="162"/>
      <c r="E141" s="162"/>
      <c r="F141" s="162"/>
      <c r="G141" s="162"/>
      <c r="H141" s="162"/>
      <c r="I141" s="162"/>
    </row>
    <row r="142" spans="1:9" ht="14.25" hidden="1">
      <c r="A142" s="162"/>
      <c r="B142" s="162"/>
      <c r="C142" s="162"/>
      <c r="D142" s="162"/>
      <c r="E142" s="162"/>
      <c r="F142" s="162"/>
      <c r="G142" s="162"/>
      <c r="H142" s="162"/>
      <c r="I142" s="162"/>
    </row>
    <row r="143" spans="1:9" ht="14.25" hidden="1">
      <c r="A143" s="162"/>
      <c r="B143" s="162"/>
      <c r="C143" s="162"/>
      <c r="D143" s="162"/>
      <c r="E143" s="162"/>
      <c r="F143" s="162"/>
      <c r="G143" s="162"/>
      <c r="H143" s="162"/>
      <c r="I143" s="162"/>
    </row>
    <row r="144" spans="1:9" ht="14.25" hidden="1">
      <c r="A144" s="162"/>
      <c r="B144" s="162"/>
      <c r="C144" s="162"/>
      <c r="D144" s="162"/>
      <c r="E144" s="162"/>
      <c r="F144" s="162"/>
      <c r="G144" s="162"/>
      <c r="H144" s="162"/>
      <c r="I144" s="162"/>
    </row>
    <row r="145" spans="1:9" ht="14.25" hidden="1">
      <c r="A145" s="162"/>
      <c r="B145" s="162"/>
      <c r="C145" s="162"/>
      <c r="D145" s="162"/>
      <c r="E145" s="162"/>
      <c r="F145" s="162"/>
      <c r="G145" s="162"/>
      <c r="H145" s="162"/>
      <c r="I145" s="162"/>
    </row>
    <row r="146" spans="1:9" ht="14.25" hidden="1">
      <c r="A146" s="162"/>
      <c r="B146" s="162"/>
      <c r="C146" s="162"/>
      <c r="D146" s="162"/>
      <c r="E146" s="162"/>
      <c r="F146" s="162"/>
      <c r="G146" s="162"/>
      <c r="H146" s="162"/>
      <c r="I146" s="162"/>
    </row>
    <row r="147" spans="1:9" ht="14.25" hidden="1">
      <c r="A147" s="162"/>
      <c r="B147" s="162"/>
      <c r="C147" s="162"/>
      <c r="D147" s="162"/>
      <c r="E147" s="162"/>
      <c r="F147" s="162"/>
      <c r="G147" s="162"/>
      <c r="H147" s="162"/>
      <c r="I147" s="162"/>
    </row>
    <row r="148" spans="1:9" ht="14.25" hidden="1">
      <c r="A148" s="162"/>
      <c r="B148" s="162"/>
      <c r="C148" s="162"/>
      <c r="D148" s="162"/>
      <c r="E148" s="162"/>
      <c r="F148" s="162"/>
      <c r="G148" s="162"/>
      <c r="H148" s="162"/>
      <c r="I148" s="162"/>
    </row>
    <row r="149" spans="1:9" ht="14.25" hidden="1">
      <c r="A149" s="162"/>
      <c r="B149" s="162"/>
      <c r="C149" s="162"/>
      <c r="D149" s="162"/>
      <c r="E149" s="162"/>
      <c r="F149" s="162"/>
      <c r="G149" s="162"/>
      <c r="H149" s="162"/>
      <c r="I149" s="162"/>
    </row>
    <row r="150" spans="1:9" ht="14.25" hidden="1">
      <c r="A150" s="162"/>
      <c r="B150" s="162"/>
      <c r="C150" s="162"/>
      <c r="D150" s="162"/>
      <c r="E150" s="162"/>
      <c r="F150" s="162"/>
      <c r="G150" s="162"/>
      <c r="H150" s="162"/>
      <c r="I150" s="162"/>
    </row>
    <row r="151" spans="1:9" ht="14.25" hidden="1">
      <c r="A151" s="162"/>
      <c r="B151" s="162"/>
      <c r="C151" s="162"/>
      <c r="D151" s="162"/>
      <c r="E151" s="162"/>
      <c r="F151" s="162"/>
      <c r="G151" s="162"/>
      <c r="H151" s="162"/>
      <c r="I151" s="162"/>
    </row>
    <row r="152" spans="1:9" ht="14.25" hidden="1">
      <c r="A152" s="162"/>
      <c r="B152" s="162"/>
      <c r="C152" s="162"/>
      <c r="D152" s="162"/>
      <c r="E152" s="162"/>
      <c r="F152" s="162"/>
      <c r="G152" s="162"/>
      <c r="H152" s="162"/>
      <c r="I152" s="162"/>
    </row>
    <row r="153" spans="1:9" ht="14.25" hidden="1">
      <c r="A153" s="162"/>
      <c r="B153" s="162"/>
      <c r="C153" s="162"/>
      <c r="D153" s="162"/>
      <c r="E153" s="162"/>
      <c r="F153" s="162"/>
      <c r="G153" s="162"/>
      <c r="H153" s="162"/>
      <c r="I153" s="162"/>
    </row>
    <row r="154" spans="1:9" ht="14.25" hidden="1">
      <c r="A154" s="162"/>
      <c r="B154" s="162"/>
      <c r="C154" s="162"/>
      <c r="D154" s="162"/>
      <c r="E154" s="162"/>
      <c r="F154" s="162"/>
      <c r="G154" s="162"/>
      <c r="H154" s="162"/>
      <c r="I154" s="162"/>
    </row>
    <row r="155" spans="1:9" ht="14.25" hidden="1">
      <c r="A155" s="162"/>
      <c r="B155" s="162"/>
      <c r="C155" s="162"/>
      <c r="D155" s="162"/>
      <c r="E155" s="162"/>
      <c r="F155" s="162"/>
      <c r="G155" s="162"/>
      <c r="H155" s="162"/>
      <c r="I155" s="162"/>
    </row>
    <row r="156" spans="1:9" ht="14.25" hidden="1">
      <c r="A156" s="162"/>
      <c r="B156" s="162"/>
      <c r="C156" s="162"/>
      <c r="D156" s="162"/>
      <c r="E156" s="162"/>
      <c r="F156" s="162"/>
      <c r="G156" s="162"/>
      <c r="H156" s="162"/>
      <c r="I156" s="162"/>
    </row>
    <row r="157" spans="1:9" ht="14.25" hidden="1">
      <c r="A157" s="162"/>
      <c r="B157" s="162"/>
      <c r="C157" s="162"/>
      <c r="D157" s="162"/>
      <c r="E157" s="162"/>
      <c r="F157" s="162"/>
      <c r="G157" s="162"/>
      <c r="H157" s="162"/>
      <c r="I157" s="162"/>
    </row>
    <row r="158" spans="1:9" ht="14.25" hidden="1">
      <c r="A158" s="162"/>
      <c r="B158" s="162"/>
      <c r="C158" s="162"/>
      <c r="D158" s="162"/>
      <c r="E158" s="162"/>
      <c r="F158" s="162"/>
      <c r="G158" s="162"/>
      <c r="H158" s="162"/>
      <c r="I158" s="162"/>
    </row>
    <row r="159" spans="1:9" ht="14.25" hidden="1">
      <c r="A159" s="162"/>
      <c r="B159" s="162"/>
      <c r="C159" s="162"/>
      <c r="D159" s="162"/>
      <c r="E159" s="162"/>
      <c r="F159" s="162"/>
      <c r="G159" s="162"/>
      <c r="H159" s="162"/>
      <c r="I159" s="162"/>
    </row>
    <row r="160" spans="1:9" ht="14.25" hidden="1">
      <c r="A160" s="162"/>
      <c r="B160" s="162"/>
      <c r="C160" s="162"/>
      <c r="D160" s="162"/>
      <c r="E160" s="162"/>
      <c r="F160" s="162"/>
      <c r="G160" s="162"/>
      <c r="H160" s="162"/>
      <c r="I160" s="162"/>
    </row>
    <row r="161" spans="1:9" ht="14.25" hidden="1">
      <c r="A161" s="162"/>
      <c r="B161" s="162"/>
      <c r="C161" s="162"/>
      <c r="D161" s="162"/>
      <c r="E161" s="162"/>
      <c r="F161" s="162"/>
      <c r="G161" s="162"/>
      <c r="H161" s="162"/>
      <c r="I161" s="162"/>
    </row>
    <row r="162" spans="1:9" ht="14.25" hidden="1">
      <c r="A162" s="162"/>
      <c r="B162" s="162"/>
      <c r="C162" s="162"/>
      <c r="D162" s="162"/>
      <c r="E162" s="162"/>
      <c r="F162" s="162"/>
      <c r="G162" s="162"/>
      <c r="H162" s="162"/>
      <c r="I162" s="162"/>
    </row>
    <row r="163" spans="1:9" ht="14.25" hidden="1">
      <c r="A163" s="162"/>
      <c r="B163" s="162"/>
      <c r="C163" s="162"/>
      <c r="D163" s="162"/>
      <c r="E163" s="162"/>
      <c r="F163" s="162"/>
      <c r="G163" s="162"/>
      <c r="H163" s="162"/>
      <c r="I163" s="162"/>
    </row>
    <row r="164" spans="1:9" ht="14.25" hidden="1">
      <c r="A164" s="162"/>
      <c r="B164" s="162"/>
      <c r="C164" s="162"/>
      <c r="D164" s="162"/>
      <c r="E164" s="162"/>
      <c r="F164" s="162"/>
      <c r="G164" s="162"/>
      <c r="H164" s="162"/>
      <c r="I164" s="162"/>
    </row>
    <row r="165" spans="1:9" ht="14.25" hidden="1">
      <c r="A165" s="162"/>
      <c r="B165" s="162"/>
      <c r="C165" s="162"/>
      <c r="D165" s="162"/>
      <c r="E165" s="162"/>
      <c r="F165" s="162"/>
      <c r="G165" s="162"/>
      <c r="H165" s="162"/>
      <c r="I165" s="162"/>
    </row>
    <row r="166" spans="1:9" ht="14.25" hidden="1">
      <c r="A166" s="162"/>
      <c r="B166" s="162"/>
      <c r="C166" s="162"/>
      <c r="D166" s="162"/>
      <c r="E166" s="162"/>
      <c r="F166" s="162"/>
      <c r="G166" s="162"/>
      <c r="H166" s="162"/>
      <c r="I166" s="162"/>
    </row>
    <row r="167" spans="1:9" ht="14.25" hidden="1">
      <c r="A167" s="162"/>
      <c r="B167" s="162"/>
      <c r="C167" s="162"/>
      <c r="D167" s="162"/>
      <c r="E167" s="162"/>
      <c r="F167" s="162"/>
      <c r="G167" s="162"/>
      <c r="H167" s="162"/>
      <c r="I167" s="162"/>
    </row>
    <row r="168" spans="1:9" ht="14.25" hidden="1">
      <c r="A168" s="162"/>
      <c r="B168" s="162"/>
      <c r="C168" s="162"/>
      <c r="D168" s="162"/>
      <c r="E168" s="162"/>
      <c r="F168" s="162"/>
      <c r="G168" s="162"/>
      <c r="H168" s="162"/>
      <c r="I168" s="162"/>
    </row>
    <row r="169" spans="1:9" ht="14.25" hidden="1">
      <c r="A169" s="162"/>
      <c r="B169" s="162"/>
      <c r="C169" s="162"/>
      <c r="D169" s="162"/>
      <c r="E169" s="162"/>
      <c r="F169" s="162"/>
      <c r="G169" s="162"/>
      <c r="H169" s="162"/>
      <c r="I169" s="162"/>
    </row>
    <row r="170" spans="1:9" ht="14.25" hidden="1">
      <c r="A170" s="162"/>
      <c r="B170" s="162"/>
      <c r="C170" s="162"/>
      <c r="D170" s="162"/>
      <c r="E170" s="162"/>
      <c r="F170" s="162"/>
      <c r="G170" s="162"/>
      <c r="H170" s="162"/>
      <c r="I170" s="162"/>
    </row>
    <row r="171" spans="1:9" ht="14.25" hidden="1">
      <c r="A171" s="162"/>
      <c r="B171" s="162"/>
      <c r="C171" s="162"/>
      <c r="D171" s="162"/>
      <c r="E171" s="162"/>
      <c r="F171" s="162"/>
      <c r="G171" s="162"/>
      <c r="H171" s="162"/>
      <c r="I171" s="162"/>
    </row>
    <row r="172" spans="1:9" ht="14.25" hidden="1">
      <c r="A172" s="162"/>
      <c r="B172" s="162"/>
      <c r="C172" s="162"/>
      <c r="D172" s="162"/>
      <c r="E172" s="162"/>
      <c r="F172" s="162"/>
      <c r="G172" s="162"/>
      <c r="H172" s="162"/>
      <c r="I172" s="162"/>
    </row>
    <row r="173" spans="1:9" ht="14.25" hidden="1">
      <c r="A173" s="162"/>
      <c r="B173" s="162"/>
      <c r="C173" s="162"/>
      <c r="D173" s="162"/>
      <c r="E173" s="162"/>
      <c r="F173" s="162"/>
      <c r="G173" s="162"/>
      <c r="H173" s="162"/>
      <c r="I173" s="162"/>
    </row>
    <row r="174" spans="1:9" ht="14.25" hidden="1">
      <c r="A174" s="162"/>
      <c r="B174" s="162"/>
      <c r="C174" s="162"/>
      <c r="D174" s="162"/>
      <c r="E174" s="162"/>
      <c r="F174" s="162"/>
      <c r="G174" s="162"/>
      <c r="H174" s="162"/>
      <c r="I174" s="162"/>
    </row>
    <row r="175" spans="1:9" ht="14.25" hidden="1">
      <c r="A175" s="162"/>
      <c r="B175" s="162"/>
      <c r="C175" s="162"/>
      <c r="D175" s="162"/>
      <c r="E175" s="162"/>
      <c r="F175" s="162"/>
      <c r="G175" s="162"/>
      <c r="H175" s="162"/>
      <c r="I175" s="162"/>
    </row>
    <row r="176" spans="1:9" ht="14.25" hidden="1">
      <c r="A176" s="162"/>
      <c r="B176" s="162"/>
      <c r="C176" s="162"/>
      <c r="D176" s="162"/>
      <c r="E176" s="162"/>
      <c r="F176" s="162"/>
      <c r="G176" s="162"/>
      <c r="H176" s="162"/>
      <c r="I176" s="162"/>
    </row>
    <row r="177" spans="1:9" ht="14.25" hidden="1">
      <c r="A177" s="162"/>
      <c r="B177" s="162"/>
      <c r="C177" s="162"/>
      <c r="D177" s="162"/>
      <c r="E177" s="162"/>
      <c r="F177" s="162"/>
      <c r="G177" s="162"/>
      <c r="H177" s="162"/>
      <c r="I177" s="162"/>
    </row>
    <row r="178" spans="1:9" ht="14.25" hidden="1">
      <c r="A178" s="162"/>
      <c r="B178" s="162"/>
      <c r="C178" s="162"/>
      <c r="D178" s="162"/>
      <c r="E178" s="162"/>
      <c r="F178" s="162"/>
      <c r="G178" s="162"/>
      <c r="H178" s="162"/>
      <c r="I178" s="162"/>
    </row>
    <row r="179" spans="1:9" ht="14.25" hidden="1">
      <c r="A179" s="162"/>
      <c r="B179" s="162"/>
      <c r="C179" s="162"/>
      <c r="D179" s="162"/>
      <c r="E179" s="162"/>
      <c r="F179" s="162"/>
      <c r="G179" s="162"/>
      <c r="H179" s="162"/>
      <c r="I179" s="162"/>
    </row>
    <row r="180" spans="1:9" ht="14.25" hidden="1">
      <c r="A180" s="162"/>
      <c r="B180" s="162"/>
      <c r="C180" s="162"/>
      <c r="D180" s="162"/>
      <c r="E180" s="162"/>
      <c r="F180" s="162"/>
      <c r="G180" s="162"/>
      <c r="H180" s="162"/>
      <c r="I180" s="162"/>
    </row>
    <row r="181" spans="1:9" ht="14.25" hidden="1">
      <c r="A181" s="162"/>
      <c r="B181" s="162"/>
      <c r="C181" s="162"/>
      <c r="D181" s="162"/>
      <c r="E181" s="162"/>
      <c r="F181" s="162"/>
      <c r="G181" s="162"/>
      <c r="H181" s="162"/>
      <c r="I181" s="162"/>
    </row>
    <row r="182" spans="1:9" ht="14.25" hidden="1">
      <c r="A182" s="162"/>
      <c r="B182" s="162"/>
      <c r="C182" s="162"/>
      <c r="D182" s="162"/>
      <c r="E182" s="162"/>
      <c r="F182" s="162"/>
      <c r="G182" s="162"/>
      <c r="H182" s="162"/>
      <c r="I182" s="162"/>
    </row>
    <row r="183" spans="1:9" ht="14.25" hidden="1">
      <c r="A183" s="162"/>
      <c r="B183" s="162"/>
      <c r="C183" s="162"/>
      <c r="D183" s="162"/>
      <c r="E183" s="162"/>
      <c r="F183" s="162"/>
      <c r="G183" s="162"/>
      <c r="H183" s="162"/>
      <c r="I183" s="162"/>
    </row>
    <row r="184" spans="1:9" ht="14.25" hidden="1">
      <c r="A184" s="162"/>
      <c r="B184" s="162"/>
      <c r="C184" s="162"/>
      <c r="D184" s="162"/>
      <c r="E184" s="162"/>
      <c r="F184" s="162"/>
      <c r="G184" s="162"/>
      <c r="H184" s="162"/>
      <c r="I184" s="162"/>
    </row>
    <row r="185" spans="1:9" ht="14.25" hidden="1">
      <c r="A185" s="162"/>
      <c r="B185" s="162"/>
      <c r="C185" s="162"/>
      <c r="D185" s="162"/>
      <c r="E185" s="162"/>
      <c r="F185" s="162"/>
      <c r="G185" s="162"/>
      <c r="H185" s="162"/>
      <c r="I185" s="162"/>
    </row>
    <row r="186" spans="1:9" ht="14.25" hidden="1">
      <c r="A186" s="162"/>
      <c r="B186" s="162"/>
      <c r="C186" s="162"/>
      <c r="D186" s="162"/>
      <c r="E186" s="162"/>
      <c r="F186" s="162"/>
      <c r="G186" s="162"/>
      <c r="H186" s="162"/>
      <c r="I186" s="162"/>
    </row>
    <row r="187" spans="1:9" ht="14.25" hidden="1">
      <c r="A187" s="162"/>
      <c r="B187" s="162"/>
      <c r="C187" s="162"/>
      <c r="D187" s="162"/>
      <c r="E187" s="162"/>
      <c r="F187" s="162"/>
      <c r="G187" s="162"/>
      <c r="H187" s="162"/>
      <c r="I187" s="162"/>
    </row>
    <row r="188" spans="1:9" ht="14.25" hidden="1">
      <c r="A188" s="162"/>
      <c r="B188" s="162"/>
      <c r="C188" s="162"/>
      <c r="D188" s="162"/>
      <c r="E188" s="162"/>
      <c r="F188" s="162"/>
      <c r="G188" s="162"/>
      <c r="H188" s="162"/>
      <c r="I188" s="162"/>
    </row>
    <row r="189" spans="1:9" ht="14.25" hidden="1">
      <c r="A189" s="162"/>
      <c r="B189" s="162"/>
      <c r="C189" s="162"/>
      <c r="D189" s="162"/>
      <c r="E189" s="162"/>
      <c r="F189" s="162"/>
      <c r="G189" s="162"/>
      <c r="H189" s="162"/>
      <c r="I189" s="162"/>
    </row>
    <row r="190" spans="1:9" ht="14.25" hidden="1">
      <c r="A190" s="162"/>
      <c r="B190" s="162"/>
      <c r="C190" s="162"/>
      <c r="D190" s="162"/>
      <c r="E190" s="162"/>
      <c r="F190" s="162"/>
      <c r="G190" s="162"/>
      <c r="H190" s="162"/>
      <c r="I190" s="162"/>
    </row>
    <row r="191" spans="1:9" ht="14.25" hidden="1">
      <c r="A191" s="162"/>
      <c r="B191" s="162"/>
      <c r="C191" s="162"/>
      <c r="D191" s="162"/>
      <c r="E191" s="162"/>
      <c r="F191" s="162"/>
      <c r="G191" s="162"/>
      <c r="H191" s="162"/>
      <c r="I191" s="162"/>
    </row>
    <row r="192" spans="1:9" ht="14.25" hidden="1">
      <c r="A192" s="162"/>
      <c r="B192" s="162"/>
      <c r="C192" s="162"/>
      <c r="D192" s="162"/>
      <c r="E192" s="162"/>
      <c r="F192" s="162"/>
      <c r="G192" s="162"/>
      <c r="H192" s="162"/>
      <c r="I192" s="162"/>
    </row>
    <row r="193" spans="1:9" ht="14.25" hidden="1">
      <c r="A193" s="162"/>
      <c r="B193" s="162"/>
      <c r="C193" s="162"/>
      <c r="D193" s="162"/>
      <c r="E193" s="162"/>
      <c r="F193" s="162"/>
      <c r="G193" s="162"/>
      <c r="H193" s="162"/>
      <c r="I193" s="162"/>
    </row>
    <row r="194" spans="1:9" ht="14.25" hidden="1">
      <c r="A194" s="162"/>
      <c r="B194" s="162"/>
      <c r="C194" s="162"/>
      <c r="D194" s="162"/>
      <c r="E194" s="162"/>
      <c r="F194" s="162"/>
      <c r="G194" s="162"/>
      <c r="H194" s="162"/>
      <c r="I194" s="162"/>
    </row>
    <row r="195" spans="1:9" ht="14.25" hidden="1">
      <c r="A195" s="162"/>
      <c r="B195" s="162"/>
      <c r="C195" s="162"/>
      <c r="D195" s="162"/>
      <c r="E195" s="162"/>
      <c r="F195" s="162"/>
      <c r="G195" s="162"/>
      <c r="H195" s="162"/>
      <c r="I195" s="162"/>
    </row>
    <row r="196" spans="1:9" ht="14.25" hidden="1">
      <c r="A196" s="162"/>
      <c r="B196" s="162"/>
      <c r="C196" s="162"/>
      <c r="D196" s="162"/>
      <c r="E196" s="162"/>
      <c r="F196" s="162"/>
      <c r="G196" s="162"/>
      <c r="H196" s="162"/>
      <c r="I196" s="162"/>
    </row>
    <row r="197" spans="1:9" ht="14.25" hidden="1">
      <c r="A197" s="162"/>
      <c r="B197" s="162"/>
      <c r="C197" s="162"/>
      <c r="D197" s="162"/>
      <c r="E197" s="162"/>
      <c r="F197" s="162"/>
      <c r="G197" s="162"/>
      <c r="H197" s="162"/>
      <c r="I197" s="162"/>
    </row>
    <row r="198" spans="1:9" ht="14.25" hidden="1">
      <c r="A198" s="162"/>
      <c r="B198" s="162"/>
      <c r="C198" s="162"/>
      <c r="D198" s="162"/>
      <c r="E198" s="162"/>
      <c r="F198" s="162"/>
      <c r="G198" s="162"/>
      <c r="H198" s="162"/>
      <c r="I198" s="162"/>
    </row>
    <row r="199" spans="1:9" ht="14.25" hidden="1">
      <c r="A199" s="162"/>
      <c r="B199" s="162"/>
      <c r="C199" s="162"/>
      <c r="D199" s="162"/>
      <c r="E199" s="162"/>
      <c r="F199" s="162"/>
      <c r="G199" s="162"/>
      <c r="H199" s="162"/>
      <c r="I199" s="162"/>
    </row>
    <row r="200" spans="1:9" ht="14.25" hidden="1">
      <c r="A200" s="162"/>
      <c r="B200" s="162"/>
      <c r="C200" s="162"/>
      <c r="D200" s="162"/>
      <c r="E200" s="162"/>
      <c r="F200" s="162"/>
      <c r="G200" s="162"/>
      <c r="H200" s="162"/>
      <c r="I200" s="162"/>
    </row>
    <row r="201" spans="1:9" ht="14.25" hidden="1">
      <c r="A201" s="162"/>
      <c r="B201" s="162"/>
      <c r="C201" s="162"/>
      <c r="D201" s="162"/>
      <c r="E201" s="162"/>
      <c r="F201" s="162"/>
      <c r="G201" s="162"/>
      <c r="H201" s="162"/>
      <c r="I201" s="162"/>
    </row>
    <row r="202" spans="1:9" ht="14.25" hidden="1">
      <c r="A202" s="162"/>
      <c r="B202" s="162"/>
      <c r="C202" s="162"/>
      <c r="D202" s="162"/>
      <c r="E202" s="162"/>
      <c r="F202" s="162"/>
      <c r="G202" s="162"/>
      <c r="H202" s="162"/>
      <c r="I202" s="162"/>
    </row>
    <row r="203" spans="1:9" ht="14.25" hidden="1">
      <c r="A203" s="162"/>
      <c r="B203" s="162"/>
      <c r="C203" s="162"/>
      <c r="D203" s="162"/>
      <c r="E203" s="162"/>
      <c r="F203" s="162"/>
      <c r="G203" s="162"/>
      <c r="H203" s="162"/>
      <c r="I203" s="162"/>
    </row>
    <row r="204" spans="1:9" ht="14.25" hidden="1">
      <c r="A204" s="162"/>
      <c r="B204" s="162"/>
      <c r="C204" s="162"/>
      <c r="D204" s="162"/>
      <c r="E204" s="162"/>
      <c r="F204" s="162"/>
      <c r="G204" s="162"/>
      <c r="H204" s="162"/>
      <c r="I204" s="162"/>
    </row>
    <row r="205" spans="1:9" ht="14.25" hidden="1">
      <c r="A205" s="162"/>
      <c r="B205" s="162"/>
      <c r="C205" s="162"/>
      <c r="D205" s="162"/>
      <c r="E205" s="162"/>
      <c r="F205" s="162"/>
      <c r="G205" s="162"/>
      <c r="H205" s="162"/>
      <c r="I205" s="162"/>
    </row>
    <row r="206" spans="1:9" ht="14.25" hidden="1">
      <c r="A206" s="162"/>
      <c r="B206" s="162"/>
      <c r="C206" s="162"/>
      <c r="D206" s="162"/>
      <c r="E206" s="162"/>
      <c r="F206" s="162"/>
      <c r="G206" s="162"/>
      <c r="H206" s="162"/>
      <c r="I206" s="162"/>
    </row>
    <row r="207" spans="1:9" ht="14.25" hidden="1">
      <c r="A207" s="162"/>
      <c r="B207" s="162"/>
      <c r="C207" s="162"/>
      <c r="D207" s="162"/>
      <c r="E207" s="162"/>
      <c r="F207" s="162"/>
      <c r="G207" s="162"/>
      <c r="H207" s="162"/>
      <c r="I207" s="162"/>
    </row>
    <row r="208" spans="1:9" ht="14.25" hidden="1">
      <c r="A208" s="162"/>
      <c r="B208" s="162"/>
      <c r="C208" s="162"/>
      <c r="D208" s="162"/>
      <c r="E208" s="162"/>
      <c r="F208" s="162"/>
      <c r="G208" s="162"/>
      <c r="H208" s="162"/>
      <c r="I208" s="162"/>
    </row>
    <row r="209" spans="1:9" ht="14.25" hidden="1">
      <c r="A209" s="162"/>
      <c r="B209" s="162"/>
      <c r="C209" s="162"/>
      <c r="D209" s="162"/>
      <c r="E209" s="162"/>
      <c r="F209" s="162"/>
      <c r="G209" s="162"/>
      <c r="H209" s="162"/>
      <c r="I209" s="162"/>
    </row>
    <row r="210" spans="1:9" ht="14.25" hidden="1">
      <c r="A210" s="162"/>
      <c r="B210" s="162"/>
      <c r="C210" s="162"/>
      <c r="D210" s="162"/>
      <c r="E210" s="162"/>
      <c r="F210" s="162"/>
      <c r="G210" s="162"/>
      <c r="H210" s="162"/>
      <c r="I210" s="162"/>
    </row>
    <row r="211" spans="1:9" ht="14.25" hidden="1">
      <c r="A211" s="162"/>
      <c r="B211" s="162"/>
      <c r="C211" s="162"/>
      <c r="D211" s="162"/>
      <c r="E211" s="162"/>
      <c r="F211" s="162"/>
      <c r="G211" s="162"/>
      <c r="H211" s="162"/>
      <c r="I211" s="162"/>
    </row>
    <row r="212" spans="1:9" ht="14.25" hidden="1">
      <c r="A212" s="162"/>
      <c r="B212" s="162"/>
      <c r="C212" s="162"/>
      <c r="D212" s="162"/>
      <c r="E212" s="162"/>
      <c r="F212" s="162"/>
      <c r="G212" s="162"/>
      <c r="H212" s="162"/>
      <c r="I212" s="162"/>
    </row>
    <row r="213" spans="1:9" ht="14.25" hidden="1">
      <c r="A213" s="162"/>
      <c r="B213" s="162"/>
      <c r="C213" s="162"/>
      <c r="D213" s="162"/>
      <c r="E213" s="162"/>
      <c r="F213" s="162"/>
      <c r="G213" s="162"/>
      <c r="H213" s="162"/>
      <c r="I213" s="162"/>
    </row>
    <row r="214" spans="1:9" ht="14.25" hidden="1">
      <c r="A214" s="162"/>
      <c r="B214" s="162"/>
      <c r="C214" s="162"/>
      <c r="D214" s="162"/>
      <c r="E214" s="162"/>
      <c r="F214" s="162"/>
      <c r="G214" s="162"/>
      <c r="H214" s="162"/>
      <c r="I214" s="162"/>
    </row>
    <row r="215" spans="1:9" ht="14.25" hidden="1">
      <c r="A215" s="162"/>
      <c r="B215" s="162"/>
      <c r="C215" s="162"/>
      <c r="D215" s="162"/>
      <c r="E215" s="162"/>
      <c r="F215" s="162"/>
      <c r="G215" s="162"/>
      <c r="H215" s="162"/>
      <c r="I215" s="162"/>
    </row>
    <row r="216" spans="1:9" ht="14.25" hidden="1">
      <c r="A216" s="162"/>
      <c r="B216" s="162"/>
      <c r="C216" s="162"/>
      <c r="D216" s="162"/>
      <c r="E216" s="162"/>
      <c r="F216" s="162"/>
      <c r="G216" s="162"/>
      <c r="H216" s="162"/>
      <c r="I216" s="162"/>
    </row>
    <row r="217" spans="1:9" ht="14.25" hidden="1">
      <c r="A217" s="162"/>
      <c r="B217" s="162"/>
      <c r="C217" s="162"/>
      <c r="D217" s="162"/>
      <c r="E217" s="162"/>
      <c r="F217" s="162"/>
      <c r="G217" s="162"/>
      <c r="H217" s="162"/>
      <c r="I217" s="162"/>
    </row>
    <row r="218" spans="1:9" ht="14.25" hidden="1">
      <c r="A218" s="162"/>
      <c r="B218" s="162"/>
      <c r="C218" s="162"/>
      <c r="D218" s="162"/>
      <c r="E218" s="162"/>
      <c r="F218" s="162"/>
      <c r="G218" s="162"/>
      <c r="H218" s="162"/>
      <c r="I218" s="162"/>
    </row>
    <row r="219" spans="1:9" ht="14.25" hidden="1">
      <c r="A219" s="162"/>
      <c r="B219" s="162"/>
      <c r="C219" s="162"/>
      <c r="D219" s="162"/>
      <c r="E219" s="162"/>
      <c r="F219" s="162"/>
      <c r="G219" s="162"/>
      <c r="H219" s="162"/>
      <c r="I219" s="162"/>
    </row>
    <row r="220" spans="1:9" ht="14.25" hidden="1">
      <c r="A220" s="162"/>
      <c r="B220" s="162"/>
      <c r="C220" s="162"/>
      <c r="D220" s="162"/>
      <c r="E220" s="162"/>
      <c r="F220" s="162"/>
      <c r="G220" s="162"/>
      <c r="H220" s="162"/>
      <c r="I220" s="162"/>
    </row>
    <row r="221" spans="1:9" ht="14.25" hidden="1">
      <c r="A221" s="162"/>
      <c r="B221" s="162"/>
      <c r="C221" s="162"/>
      <c r="D221" s="162"/>
      <c r="E221" s="162"/>
      <c r="F221" s="162"/>
      <c r="G221" s="162"/>
      <c r="H221" s="162"/>
      <c r="I221" s="162"/>
    </row>
    <row r="222" spans="1:9" ht="14.25" hidden="1">
      <c r="A222" s="162"/>
      <c r="B222" s="162"/>
      <c r="C222" s="162"/>
      <c r="D222" s="162"/>
      <c r="E222" s="162"/>
      <c r="F222" s="162"/>
      <c r="G222" s="162"/>
      <c r="H222" s="162"/>
      <c r="I222" s="162"/>
    </row>
    <row r="223" spans="1:9" ht="14.25" hidden="1">
      <c r="A223" s="162"/>
      <c r="B223" s="162"/>
      <c r="C223" s="162"/>
      <c r="D223" s="162"/>
      <c r="E223" s="162"/>
      <c r="F223" s="162"/>
      <c r="G223" s="162"/>
      <c r="H223" s="162"/>
      <c r="I223" s="162"/>
    </row>
    <row r="224" spans="1:9" ht="14.25" hidden="1">
      <c r="A224" s="162"/>
      <c r="B224" s="162"/>
      <c r="C224" s="162"/>
      <c r="D224" s="162"/>
      <c r="E224" s="162"/>
      <c r="F224" s="162"/>
      <c r="G224" s="162"/>
      <c r="H224" s="162"/>
      <c r="I224" s="162"/>
    </row>
    <row r="225" spans="1:9" ht="14.25" hidden="1">
      <c r="A225" s="162"/>
      <c r="B225" s="162"/>
      <c r="C225" s="162"/>
      <c r="D225" s="162"/>
      <c r="E225" s="162"/>
      <c r="F225" s="162"/>
      <c r="G225" s="162"/>
      <c r="H225" s="162"/>
      <c r="I225" s="162"/>
    </row>
    <row r="226" spans="1:9" ht="14.25" hidden="1">
      <c r="A226" s="162"/>
      <c r="B226" s="162"/>
      <c r="C226" s="162"/>
      <c r="D226" s="162"/>
      <c r="E226" s="162"/>
      <c r="F226" s="162"/>
      <c r="G226" s="162"/>
      <c r="H226" s="162"/>
      <c r="I226" s="162"/>
    </row>
    <row r="227" spans="1:9" ht="14.25" hidden="1">
      <c r="A227" s="162"/>
      <c r="B227" s="162"/>
      <c r="C227" s="162"/>
      <c r="D227" s="162"/>
      <c r="E227" s="162"/>
      <c r="F227" s="162"/>
      <c r="G227" s="162"/>
      <c r="H227" s="162"/>
      <c r="I227" s="162"/>
    </row>
    <row r="228" spans="1:9" ht="14.25" hidden="1">
      <c r="A228" s="162"/>
      <c r="B228" s="162"/>
      <c r="C228" s="162"/>
      <c r="D228" s="162"/>
      <c r="E228" s="162"/>
      <c r="F228" s="162"/>
      <c r="G228" s="162"/>
      <c r="H228" s="162"/>
      <c r="I228" s="162"/>
    </row>
    <row r="229" spans="1:9" ht="14.25" hidden="1">
      <c r="A229" s="162"/>
      <c r="B229" s="162"/>
      <c r="C229" s="162"/>
      <c r="D229" s="162"/>
      <c r="E229" s="162"/>
      <c r="F229" s="162"/>
      <c r="G229" s="162"/>
      <c r="H229" s="162"/>
      <c r="I229" s="162"/>
    </row>
    <row r="230" spans="1:9" ht="14.25" hidden="1">
      <c r="A230" s="162"/>
      <c r="B230" s="162"/>
      <c r="C230" s="162"/>
      <c r="D230" s="162"/>
      <c r="E230" s="162"/>
      <c r="F230" s="162"/>
      <c r="G230" s="162"/>
      <c r="H230" s="162"/>
      <c r="I230" s="162"/>
    </row>
    <row r="231" spans="1:9" ht="14.25" hidden="1">
      <c r="A231" s="162"/>
      <c r="B231" s="162"/>
      <c r="C231" s="162"/>
      <c r="D231" s="162"/>
      <c r="E231" s="162"/>
      <c r="F231" s="162"/>
      <c r="G231" s="162"/>
      <c r="H231" s="162"/>
      <c r="I231" s="162"/>
    </row>
    <row r="232" spans="1:9" ht="14.25" hidden="1">
      <c r="A232" s="162"/>
      <c r="B232" s="162"/>
      <c r="C232" s="162"/>
      <c r="D232" s="162"/>
      <c r="E232" s="162"/>
      <c r="F232" s="162"/>
      <c r="G232" s="162"/>
      <c r="H232" s="162"/>
      <c r="I232" s="162"/>
    </row>
    <row r="233" spans="1:9" ht="14.25" hidden="1">
      <c r="A233" s="162"/>
      <c r="B233" s="162"/>
      <c r="C233" s="162"/>
      <c r="D233" s="162"/>
      <c r="E233" s="162"/>
      <c r="F233" s="162"/>
      <c r="G233" s="162"/>
      <c r="H233" s="162"/>
      <c r="I233" s="162"/>
    </row>
    <row r="234" spans="1:9" ht="14.25" hidden="1">
      <c r="A234" s="162"/>
      <c r="B234" s="162"/>
      <c r="C234" s="162"/>
      <c r="D234" s="162"/>
      <c r="E234" s="162"/>
      <c r="F234" s="162"/>
      <c r="G234" s="162"/>
      <c r="H234" s="162"/>
      <c r="I234" s="162"/>
    </row>
    <row r="235" spans="1:9" ht="14.25" hidden="1">
      <c r="A235" s="162"/>
      <c r="B235" s="162"/>
      <c r="C235" s="162"/>
      <c r="D235" s="162"/>
      <c r="E235" s="162"/>
      <c r="F235" s="162"/>
      <c r="G235" s="162"/>
      <c r="H235" s="162"/>
      <c r="I235" s="162"/>
    </row>
    <row r="236" spans="1:9" ht="14.25" hidden="1">
      <c r="A236" s="162"/>
      <c r="B236" s="162"/>
      <c r="C236" s="162"/>
      <c r="D236" s="162"/>
      <c r="E236" s="162"/>
      <c r="F236" s="162"/>
      <c r="G236" s="162"/>
      <c r="H236" s="162"/>
      <c r="I236" s="162"/>
    </row>
    <row r="237" spans="1:9" ht="14.25" hidden="1">
      <c r="A237" s="162"/>
      <c r="B237" s="162"/>
      <c r="C237" s="162"/>
      <c r="D237" s="162"/>
      <c r="E237" s="162"/>
      <c r="F237" s="162"/>
      <c r="G237" s="162"/>
      <c r="H237" s="162"/>
      <c r="I237" s="162"/>
    </row>
    <row r="238" spans="1:9" ht="14.25" hidden="1">
      <c r="A238" s="162"/>
      <c r="B238" s="162"/>
      <c r="C238" s="162"/>
      <c r="D238" s="162"/>
      <c r="E238" s="162"/>
      <c r="F238" s="162"/>
      <c r="G238" s="162"/>
      <c r="H238" s="162"/>
      <c r="I238" s="162"/>
    </row>
    <row r="239" spans="1:9" ht="14.25" hidden="1">
      <c r="A239" s="162"/>
      <c r="B239" s="162"/>
      <c r="C239" s="162"/>
      <c r="D239" s="162"/>
      <c r="E239" s="162"/>
      <c r="F239" s="162"/>
      <c r="G239" s="162"/>
      <c r="H239" s="162"/>
      <c r="I239" s="162"/>
    </row>
    <row r="240" spans="1:9" ht="14.25" hidden="1">
      <c r="A240" s="162"/>
      <c r="B240" s="162"/>
      <c r="C240" s="162"/>
      <c r="D240" s="162"/>
      <c r="E240" s="162"/>
      <c r="F240" s="162"/>
      <c r="G240" s="162"/>
      <c r="H240" s="162"/>
      <c r="I240" s="162"/>
    </row>
    <row r="241" spans="1:9" ht="14.25" hidden="1">
      <c r="A241" s="162"/>
      <c r="B241" s="162"/>
      <c r="C241" s="162"/>
      <c r="D241" s="162"/>
      <c r="E241" s="162"/>
      <c r="F241" s="162"/>
      <c r="G241" s="162"/>
      <c r="H241" s="162"/>
      <c r="I241" s="162"/>
    </row>
    <row r="242" spans="1:9" ht="14.25" hidden="1">
      <c r="A242" s="162"/>
      <c r="B242" s="162"/>
      <c r="C242" s="162"/>
      <c r="D242" s="162"/>
      <c r="E242" s="162"/>
      <c r="F242" s="162"/>
      <c r="G242" s="162"/>
      <c r="H242" s="162"/>
      <c r="I242" s="162"/>
    </row>
    <row r="243" spans="1:9" ht="14.25" hidden="1">
      <c r="A243" s="162"/>
      <c r="B243" s="162"/>
      <c r="C243" s="162"/>
      <c r="D243" s="162"/>
      <c r="E243" s="162"/>
      <c r="F243" s="162"/>
      <c r="G243" s="162"/>
      <c r="H243" s="162"/>
      <c r="I243" s="162"/>
    </row>
    <row r="244" spans="1:9" ht="14.25" hidden="1">
      <c r="A244" s="162"/>
      <c r="B244" s="162"/>
      <c r="C244" s="162"/>
      <c r="D244" s="162"/>
      <c r="E244" s="162"/>
      <c r="F244" s="162"/>
      <c r="G244" s="162"/>
      <c r="H244" s="162"/>
      <c r="I244" s="162"/>
    </row>
    <row r="245" spans="1:9" ht="14.25" hidden="1">
      <c r="A245" s="162"/>
      <c r="B245" s="162"/>
      <c r="C245" s="162"/>
      <c r="D245" s="162"/>
      <c r="E245" s="162"/>
      <c r="F245" s="162"/>
      <c r="G245" s="162"/>
      <c r="H245" s="162"/>
      <c r="I245" s="162"/>
    </row>
    <row r="246" spans="1:9" ht="14.25" hidden="1">
      <c r="A246" s="162"/>
      <c r="B246" s="162"/>
      <c r="C246" s="162"/>
      <c r="D246" s="162"/>
      <c r="E246" s="162"/>
      <c r="F246" s="162"/>
      <c r="G246" s="162"/>
      <c r="H246" s="162"/>
      <c r="I246" s="162"/>
    </row>
    <row r="247" spans="1:9" ht="14.25" hidden="1">
      <c r="A247" s="162"/>
      <c r="B247" s="162"/>
      <c r="C247" s="162"/>
      <c r="D247" s="162"/>
      <c r="E247" s="162"/>
      <c r="F247" s="162"/>
      <c r="G247" s="162"/>
      <c r="H247" s="162"/>
      <c r="I247" s="162"/>
    </row>
    <row r="248" spans="1:9" ht="14.25" hidden="1">
      <c r="A248" s="162"/>
      <c r="B248" s="162"/>
      <c r="C248" s="162"/>
      <c r="D248" s="162"/>
      <c r="E248" s="162"/>
      <c r="F248" s="162"/>
      <c r="G248" s="162"/>
      <c r="H248" s="162"/>
      <c r="I248" s="162"/>
    </row>
    <row r="249" spans="1:9" ht="14.25" hidden="1">
      <c r="A249" s="162"/>
      <c r="B249" s="162"/>
      <c r="C249" s="162"/>
      <c r="D249" s="162"/>
      <c r="E249" s="162"/>
      <c r="F249" s="162"/>
      <c r="G249" s="162"/>
      <c r="H249" s="162"/>
      <c r="I249" s="162"/>
    </row>
    <row r="250" spans="1:9" ht="14.25" hidden="1">
      <c r="A250" s="162"/>
      <c r="B250" s="162"/>
      <c r="C250" s="162"/>
      <c r="D250" s="162"/>
      <c r="E250" s="162"/>
      <c r="F250" s="162"/>
      <c r="G250" s="162"/>
      <c r="H250" s="162"/>
      <c r="I250" s="162"/>
    </row>
    <row r="251" spans="1:9" ht="14.25" hidden="1">
      <c r="A251" s="162"/>
      <c r="B251" s="162"/>
      <c r="C251" s="162"/>
      <c r="D251" s="162"/>
      <c r="E251" s="162"/>
      <c r="F251" s="162"/>
      <c r="G251" s="162"/>
      <c r="H251" s="162"/>
      <c r="I251" s="162"/>
    </row>
    <row r="252" spans="1:9" ht="14.25" hidden="1">
      <c r="A252" s="162"/>
      <c r="B252" s="162"/>
      <c r="C252" s="162"/>
      <c r="D252" s="162"/>
      <c r="E252" s="162"/>
      <c r="F252" s="162"/>
      <c r="G252" s="162"/>
      <c r="H252" s="162"/>
      <c r="I252" s="162"/>
    </row>
    <row r="253" spans="1:9" ht="14.25" hidden="1">
      <c r="A253" s="162"/>
      <c r="B253" s="162"/>
      <c r="C253" s="162"/>
      <c r="D253" s="162"/>
      <c r="E253" s="162"/>
      <c r="F253" s="162"/>
      <c r="G253" s="162"/>
      <c r="H253" s="162"/>
      <c r="I253" s="162"/>
    </row>
    <row r="254" spans="1:9" ht="14.25" hidden="1">
      <c r="A254" s="162"/>
      <c r="B254" s="162"/>
      <c r="C254" s="162"/>
      <c r="D254" s="162"/>
      <c r="E254" s="162"/>
      <c r="F254" s="162"/>
      <c r="G254" s="162"/>
      <c r="H254" s="162"/>
      <c r="I254" s="162"/>
    </row>
    <row r="255" spans="1:9" ht="14.25" hidden="1">
      <c r="A255" s="162"/>
      <c r="B255" s="162"/>
      <c r="C255" s="162"/>
      <c r="D255" s="162"/>
      <c r="E255" s="162"/>
      <c r="F255" s="162"/>
      <c r="G255" s="162"/>
      <c r="H255" s="162"/>
      <c r="I255" s="162"/>
    </row>
    <row r="256" spans="1:9" ht="14.25" hidden="1">
      <c r="A256" s="162"/>
      <c r="B256" s="162"/>
      <c r="C256" s="162"/>
      <c r="D256" s="162"/>
      <c r="E256" s="162"/>
      <c r="F256" s="162"/>
      <c r="G256" s="162"/>
      <c r="H256" s="162"/>
      <c r="I256" s="162"/>
    </row>
    <row r="257" spans="1:9" ht="14.25" hidden="1">
      <c r="A257" s="162"/>
      <c r="B257" s="162"/>
      <c r="C257" s="162"/>
      <c r="D257" s="162"/>
      <c r="E257" s="162"/>
      <c r="F257" s="162"/>
      <c r="G257" s="162"/>
      <c r="H257" s="162"/>
      <c r="I257" s="162"/>
    </row>
    <row r="258" spans="1:9" ht="14.25" hidden="1">
      <c r="A258" s="162"/>
      <c r="B258" s="162"/>
      <c r="C258" s="162"/>
      <c r="D258" s="162"/>
      <c r="E258" s="162"/>
      <c r="F258" s="162"/>
      <c r="G258" s="162"/>
      <c r="H258" s="162"/>
      <c r="I258" s="162"/>
    </row>
    <row r="259" spans="1:9" ht="14.25" hidden="1">
      <c r="A259" s="162"/>
      <c r="B259" s="162"/>
      <c r="C259" s="162"/>
      <c r="D259" s="162"/>
      <c r="E259" s="162"/>
      <c r="F259" s="162"/>
      <c r="G259" s="162"/>
      <c r="H259" s="162"/>
      <c r="I259" s="162"/>
    </row>
    <row r="260" spans="1:9" ht="14.25" hidden="1">
      <c r="A260" s="162"/>
      <c r="B260" s="162"/>
      <c r="C260" s="162"/>
      <c r="D260" s="162"/>
      <c r="E260" s="162"/>
      <c r="F260" s="162"/>
      <c r="G260" s="162"/>
      <c r="H260" s="162"/>
      <c r="I260" s="162"/>
    </row>
    <row r="261" spans="1:9" ht="14.25" hidden="1">
      <c r="A261" s="162"/>
      <c r="B261" s="162"/>
      <c r="C261" s="162"/>
      <c r="D261" s="162"/>
      <c r="E261" s="162"/>
      <c r="F261" s="162"/>
      <c r="G261" s="162"/>
      <c r="H261" s="162"/>
      <c r="I261" s="162"/>
    </row>
    <row r="262" spans="1:9" ht="14.25" hidden="1">
      <c r="A262" s="162"/>
      <c r="B262" s="162"/>
      <c r="C262" s="162"/>
      <c r="D262" s="162"/>
      <c r="E262" s="162"/>
      <c r="F262" s="162"/>
      <c r="G262" s="162"/>
      <c r="H262" s="162"/>
      <c r="I262" s="162"/>
    </row>
    <row r="263" spans="1:9" ht="14.25" hidden="1">
      <c r="A263" s="162"/>
      <c r="B263" s="162"/>
      <c r="C263" s="162"/>
      <c r="D263" s="162"/>
      <c r="E263" s="162"/>
      <c r="F263" s="162"/>
      <c r="G263" s="162"/>
      <c r="H263" s="162"/>
      <c r="I263" s="162"/>
    </row>
    <row r="264" spans="1:9" ht="14.25" hidden="1">
      <c r="A264" s="162"/>
      <c r="B264" s="162"/>
      <c r="C264" s="162"/>
      <c r="D264" s="162"/>
      <c r="E264" s="162"/>
      <c r="F264" s="162"/>
      <c r="G264" s="162"/>
      <c r="H264" s="162"/>
      <c r="I264" s="162"/>
    </row>
    <row r="265" spans="1:9" ht="14.25" hidden="1">
      <c r="A265" s="162"/>
      <c r="B265" s="162"/>
      <c r="C265" s="162"/>
      <c r="D265" s="162"/>
      <c r="E265" s="162"/>
      <c r="F265" s="162"/>
      <c r="G265" s="162"/>
      <c r="H265" s="162"/>
      <c r="I265" s="162"/>
    </row>
    <row r="266" spans="1:9" ht="14.25" hidden="1">
      <c r="A266" s="162"/>
      <c r="B266" s="162"/>
      <c r="C266" s="162"/>
      <c r="D266" s="162"/>
      <c r="E266" s="162"/>
      <c r="F266" s="162"/>
      <c r="G266" s="162"/>
      <c r="H266" s="162"/>
      <c r="I266" s="162"/>
    </row>
    <row r="267" spans="1:9" ht="14.25" hidden="1">
      <c r="A267" s="162"/>
      <c r="B267" s="162"/>
      <c r="C267" s="162"/>
      <c r="D267" s="162"/>
      <c r="E267" s="162"/>
      <c r="F267" s="162"/>
      <c r="G267" s="162"/>
      <c r="H267" s="162"/>
      <c r="I267" s="162"/>
    </row>
    <row r="268" spans="1:9" ht="14.25" hidden="1">
      <c r="A268" s="162"/>
      <c r="B268" s="162"/>
      <c r="C268" s="162"/>
      <c r="D268" s="162"/>
      <c r="E268" s="162"/>
      <c r="F268" s="162"/>
      <c r="G268" s="162"/>
      <c r="H268" s="162"/>
      <c r="I268" s="162"/>
    </row>
    <row r="269" spans="1:9" ht="14.25" hidden="1">
      <c r="A269" s="162"/>
      <c r="B269" s="162"/>
      <c r="C269" s="162"/>
      <c r="D269" s="162"/>
      <c r="E269" s="162"/>
      <c r="F269" s="162"/>
      <c r="G269" s="162"/>
      <c r="H269" s="162"/>
      <c r="I269" s="162"/>
    </row>
    <row r="270" spans="1:9" ht="14.25" hidden="1">
      <c r="A270" s="162"/>
      <c r="B270" s="162"/>
      <c r="C270" s="162"/>
      <c r="D270" s="162"/>
      <c r="E270" s="162"/>
      <c r="F270" s="162"/>
      <c r="G270" s="162"/>
      <c r="H270" s="162"/>
      <c r="I270" s="162"/>
    </row>
    <row r="271" spans="1:9" ht="14.25" hidden="1">
      <c r="A271" s="162"/>
      <c r="B271" s="162"/>
      <c r="C271" s="162"/>
      <c r="D271" s="162"/>
      <c r="E271" s="162"/>
      <c r="F271" s="162"/>
      <c r="G271" s="162"/>
      <c r="H271" s="162"/>
      <c r="I271" s="162"/>
    </row>
    <row r="272" spans="1:9" ht="14.25" hidden="1">
      <c r="A272" s="162"/>
      <c r="B272" s="162"/>
      <c r="C272" s="162"/>
      <c r="D272" s="162"/>
      <c r="E272" s="162"/>
      <c r="F272" s="162"/>
      <c r="G272" s="162"/>
      <c r="H272" s="162"/>
      <c r="I272" s="162"/>
    </row>
    <row r="273" spans="1:9" ht="14.25" hidden="1">
      <c r="A273" s="162"/>
      <c r="B273" s="162"/>
      <c r="C273" s="162"/>
      <c r="D273" s="162"/>
      <c r="E273" s="162"/>
      <c r="F273" s="162"/>
      <c r="G273" s="162"/>
      <c r="H273" s="162"/>
      <c r="I273" s="162"/>
    </row>
    <row r="274" spans="1:9" ht="14.25" hidden="1">
      <c r="A274" s="162"/>
      <c r="B274" s="162"/>
      <c r="C274" s="162"/>
      <c r="D274" s="162"/>
      <c r="E274" s="162"/>
      <c r="F274" s="162"/>
      <c r="G274" s="162"/>
      <c r="H274" s="162"/>
      <c r="I274" s="162"/>
    </row>
    <row r="275" spans="1:9" ht="14.25" hidden="1">
      <c r="A275" s="162"/>
      <c r="B275" s="162"/>
      <c r="C275" s="162"/>
      <c r="D275" s="162"/>
      <c r="E275" s="162"/>
      <c r="F275" s="162"/>
      <c r="G275" s="162"/>
      <c r="H275" s="162"/>
      <c r="I275" s="162"/>
    </row>
    <row r="276" spans="1:9" ht="14.25" hidden="1">
      <c r="A276" s="162"/>
      <c r="B276" s="162"/>
      <c r="C276" s="162"/>
      <c r="D276" s="162"/>
      <c r="E276" s="162"/>
      <c r="F276" s="162"/>
      <c r="G276" s="162"/>
      <c r="H276" s="162"/>
      <c r="I276" s="162"/>
    </row>
    <row r="277" spans="1:9" ht="14.25" hidden="1">
      <c r="A277" s="162"/>
      <c r="B277" s="162"/>
      <c r="C277" s="162"/>
      <c r="D277" s="162"/>
      <c r="E277" s="162"/>
      <c r="F277" s="162"/>
      <c r="G277" s="162"/>
      <c r="H277" s="162"/>
      <c r="I277" s="162"/>
    </row>
    <row r="278" spans="1:9" ht="14.25" hidden="1">
      <c r="A278" s="162"/>
      <c r="B278" s="162"/>
      <c r="C278" s="162"/>
      <c r="D278" s="162"/>
      <c r="E278" s="162"/>
      <c r="F278" s="162"/>
      <c r="G278" s="162"/>
      <c r="H278" s="162"/>
      <c r="I278" s="162"/>
    </row>
    <row r="279" spans="1:9" ht="14.25" hidden="1">
      <c r="A279" s="162"/>
      <c r="E279" s="162"/>
      <c r="F279" s="162"/>
      <c r="G279" s="162"/>
      <c r="H279" s="162"/>
      <c r="I279" s="162"/>
    </row>
    <row r="280" spans="1:9" ht="14.25" hidden="1">
      <c r="A280" s="162"/>
      <c r="E280" s="162"/>
      <c r="F280" s="162"/>
      <c r="G280" s="162"/>
      <c r="H280" s="162"/>
      <c r="I280" s="162"/>
    </row>
    <row r="281" spans="1:9" ht="14.25" hidden="1">
      <c r="A281" s="162"/>
      <c r="E281" s="162"/>
      <c r="F281" s="162"/>
      <c r="G281" s="162"/>
      <c r="H281" s="162"/>
      <c r="I281" s="162"/>
    </row>
    <row r="282" spans="1:9" ht="14.25" hidden="1">
      <c r="A282" s="162"/>
      <c r="E282" s="162"/>
      <c r="F282" s="162"/>
      <c r="G282" s="162"/>
      <c r="H282" s="162"/>
      <c r="I282" s="162"/>
    </row>
    <row r="283" spans="1:9" ht="14.25" hidden="1">
      <c r="A283" s="162"/>
      <c r="E283" s="162"/>
      <c r="F283" s="162"/>
      <c r="G283" s="162"/>
      <c r="H283" s="162"/>
      <c r="I283" s="162"/>
    </row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</sheetData>
  <sheetProtection/>
  <mergeCells count="33">
    <mergeCell ref="B17:D17"/>
    <mergeCell ref="H17:I17"/>
    <mergeCell ref="B18:D18"/>
    <mergeCell ref="H18:I18"/>
    <mergeCell ref="B12:D12"/>
    <mergeCell ref="H12:I12"/>
    <mergeCell ref="B19:D19"/>
    <mergeCell ref="H19:I19"/>
    <mergeCell ref="B14:D14"/>
    <mergeCell ref="H14:I14"/>
    <mergeCell ref="B15:D15"/>
    <mergeCell ref="H15:I15"/>
    <mergeCell ref="B16:D16"/>
    <mergeCell ref="H16:I16"/>
    <mergeCell ref="B13:D13"/>
    <mergeCell ref="H13:I13"/>
    <mergeCell ref="B8:D8"/>
    <mergeCell ref="H8:I8"/>
    <mergeCell ref="B9:D9"/>
    <mergeCell ref="H9:I9"/>
    <mergeCell ref="B10:D10"/>
    <mergeCell ref="H10:I10"/>
    <mergeCell ref="B11:D11"/>
    <mergeCell ref="H11:I11"/>
    <mergeCell ref="A1:D1"/>
    <mergeCell ref="B5:D5"/>
    <mergeCell ref="H5:I5"/>
    <mergeCell ref="B6:D6"/>
    <mergeCell ref="H6:I6"/>
    <mergeCell ref="B3:D3"/>
    <mergeCell ref="H3:I3"/>
    <mergeCell ref="B4:D4"/>
    <mergeCell ref="H4:I4"/>
  </mergeCells>
  <printOptions horizontalCentered="1"/>
  <pageMargins left="0.3" right="0.32" top="0.3937007874015748" bottom="0.3937007874015748" header="0.4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:F1"/>
    </sheetView>
  </sheetViews>
  <sheetFormatPr defaultColWidth="8.88671875" defaultRowHeight="13.5"/>
  <cols>
    <col min="1" max="1" width="9.88671875" style="0" customWidth="1"/>
    <col min="2" max="2" width="18.4453125" style="0" customWidth="1"/>
    <col min="4" max="4" width="17.21484375" style="0" customWidth="1"/>
  </cols>
  <sheetData>
    <row r="1" spans="1:6" s="89" customFormat="1" ht="32.25" customHeight="1">
      <c r="A1" s="605" t="s">
        <v>83</v>
      </c>
      <c r="B1" s="543"/>
      <c r="C1" s="543"/>
      <c r="D1" s="543"/>
      <c r="E1" s="543"/>
      <c r="F1" s="543"/>
    </row>
    <row r="2" spans="2:3" s="89" customFormat="1" ht="9.75" customHeight="1">
      <c r="B2" s="118"/>
      <c r="C2" s="119"/>
    </row>
    <row r="3" spans="1:6" s="5" customFormat="1" ht="18" customHeight="1">
      <c r="A3" s="606" t="s">
        <v>84</v>
      </c>
      <c r="B3" s="607"/>
      <c r="C3" s="81" t="s">
        <v>85</v>
      </c>
      <c r="D3" s="116" t="s">
        <v>86</v>
      </c>
      <c r="E3" s="608" t="s">
        <v>87</v>
      </c>
      <c r="F3" s="607"/>
    </row>
    <row r="4" spans="1:6" s="5" customFormat="1" ht="15.75" customHeight="1">
      <c r="A4" s="551" t="s">
        <v>88</v>
      </c>
      <c r="B4" s="551"/>
      <c r="C4" s="43" t="s">
        <v>89</v>
      </c>
      <c r="D4" s="14" t="s">
        <v>64</v>
      </c>
      <c r="E4" s="609" t="s">
        <v>90</v>
      </c>
      <c r="F4" s="551"/>
    </row>
    <row r="5" spans="1:6" s="456" customFormat="1" ht="18" customHeight="1">
      <c r="A5" s="452" t="s">
        <v>91</v>
      </c>
      <c r="B5" s="453" t="s">
        <v>433</v>
      </c>
      <c r="C5" s="454">
        <f>SUM(C6:C50)</f>
        <v>45</v>
      </c>
      <c r="D5" s="455">
        <f>SUM(D6:D50)</f>
        <v>1108269</v>
      </c>
      <c r="E5" s="453" t="s">
        <v>703</v>
      </c>
      <c r="F5" s="453" t="s">
        <v>92</v>
      </c>
    </row>
    <row r="6" spans="1:6" s="6" customFormat="1" ht="17.25" customHeight="1">
      <c r="A6" s="120" t="s">
        <v>93</v>
      </c>
      <c r="B6" s="8" t="s">
        <v>94</v>
      </c>
      <c r="C6" s="8">
        <v>1</v>
      </c>
      <c r="D6" s="121">
        <v>252</v>
      </c>
      <c r="E6" s="120" t="s">
        <v>95</v>
      </c>
      <c r="F6" s="8" t="s">
        <v>96</v>
      </c>
    </row>
    <row r="7" spans="1:6" s="6" customFormat="1" ht="13.5" customHeight="1">
      <c r="A7" s="120" t="s">
        <v>97</v>
      </c>
      <c r="B7" s="8" t="s">
        <v>98</v>
      </c>
      <c r="C7" s="8">
        <v>1</v>
      </c>
      <c r="D7" s="122">
        <v>3174</v>
      </c>
      <c r="E7" s="120" t="s">
        <v>99</v>
      </c>
      <c r="F7" s="8" t="s">
        <v>100</v>
      </c>
    </row>
    <row r="8" spans="1:6" s="6" customFormat="1" ht="13.5" customHeight="1">
      <c r="A8" s="120" t="s">
        <v>101</v>
      </c>
      <c r="B8" s="8" t="s">
        <v>102</v>
      </c>
      <c r="C8" s="8">
        <v>1</v>
      </c>
      <c r="D8" s="122">
        <v>24694</v>
      </c>
      <c r="E8" s="120" t="s">
        <v>103</v>
      </c>
      <c r="F8" s="8" t="s">
        <v>104</v>
      </c>
    </row>
    <row r="9" spans="1:6" s="6" customFormat="1" ht="13.5" customHeight="1">
      <c r="A9" s="120" t="s">
        <v>105</v>
      </c>
      <c r="B9" s="8" t="s">
        <v>106</v>
      </c>
      <c r="C9" s="8">
        <v>3</v>
      </c>
      <c r="D9" s="122">
        <v>155863</v>
      </c>
      <c r="E9" s="120" t="s">
        <v>107</v>
      </c>
      <c r="F9" s="8" t="s">
        <v>108</v>
      </c>
    </row>
    <row r="10" spans="1:6" s="6" customFormat="1" ht="13.5" customHeight="1">
      <c r="A10" s="120" t="s">
        <v>109</v>
      </c>
      <c r="B10" s="8"/>
      <c r="C10" s="8"/>
      <c r="D10" s="122">
        <v>5058</v>
      </c>
      <c r="E10" s="120" t="s">
        <v>110</v>
      </c>
      <c r="F10" s="8" t="s">
        <v>111</v>
      </c>
    </row>
    <row r="11" spans="1:6" s="6" customFormat="1" ht="13.5" customHeight="1">
      <c r="A11" s="120" t="s">
        <v>109</v>
      </c>
      <c r="B11" s="8"/>
      <c r="C11" s="8"/>
      <c r="D11" s="122">
        <v>2281</v>
      </c>
      <c r="E11" s="120" t="s">
        <v>112</v>
      </c>
      <c r="F11" s="8" t="s">
        <v>113</v>
      </c>
    </row>
    <row r="12" spans="1:6" s="6" customFormat="1" ht="13.5" customHeight="1">
      <c r="A12" s="120" t="s">
        <v>114</v>
      </c>
      <c r="B12" s="8" t="s">
        <v>115</v>
      </c>
      <c r="C12" s="8">
        <v>7</v>
      </c>
      <c r="D12" s="122">
        <v>1314</v>
      </c>
      <c r="E12" s="120" t="s">
        <v>116</v>
      </c>
      <c r="F12" s="8" t="s">
        <v>117</v>
      </c>
    </row>
    <row r="13" spans="1:6" s="6" customFormat="1" ht="13.5" customHeight="1">
      <c r="A13" s="120" t="s">
        <v>109</v>
      </c>
      <c r="B13" s="8"/>
      <c r="C13" s="8"/>
      <c r="D13" s="122">
        <v>6407</v>
      </c>
      <c r="E13" s="120" t="s">
        <v>118</v>
      </c>
      <c r="F13" s="8" t="s">
        <v>119</v>
      </c>
    </row>
    <row r="14" spans="1:6" s="6" customFormat="1" ht="13.5" customHeight="1">
      <c r="A14" s="120" t="s">
        <v>109</v>
      </c>
      <c r="B14" s="8"/>
      <c r="C14" s="8"/>
      <c r="D14" s="122">
        <v>14027</v>
      </c>
      <c r="E14" s="120" t="s">
        <v>120</v>
      </c>
      <c r="F14" s="8" t="s">
        <v>121</v>
      </c>
    </row>
    <row r="15" spans="1:6" s="6" customFormat="1" ht="13.5" customHeight="1">
      <c r="A15" s="120" t="s">
        <v>109</v>
      </c>
      <c r="B15" s="8"/>
      <c r="C15" s="8"/>
      <c r="D15" s="122">
        <v>29626</v>
      </c>
      <c r="E15" s="120" t="s">
        <v>122</v>
      </c>
      <c r="F15" s="8" t="s">
        <v>123</v>
      </c>
    </row>
    <row r="16" spans="1:6" s="6" customFormat="1" ht="13.5" customHeight="1">
      <c r="A16" s="120" t="s">
        <v>109</v>
      </c>
      <c r="B16" s="8"/>
      <c r="C16" s="8"/>
      <c r="D16" s="122">
        <v>1087</v>
      </c>
      <c r="E16" s="120" t="s">
        <v>124</v>
      </c>
      <c r="F16" s="8" t="s">
        <v>125</v>
      </c>
    </row>
    <row r="17" spans="1:6" s="6" customFormat="1" ht="13.5" customHeight="1">
      <c r="A17" s="120" t="s">
        <v>109</v>
      </c>
      <c r="B17" s="8"/>
      <c r="C17" s="8"/>
      <c r="D17" s="121">
        <v>954</v>
      </c>
      <c r="E17" s="120" t="s">
        <v>126</v>
      </c>
      <c r="F17" s="8" t="s">
        <v>127</v>
      </c>
    </row>
    <row r="18" spans="1:6" s="6" customFormat="1" ht="13.5" customHeight="1">
      <c r="A18" s="120" t="s">
        <v>109</v>
      </c>
      <c r="B18" s="8"/>
      <c r="C18" s="8"/>
      <c r="D18" s="122">
        <v>2077</v>
      </c>
      <c r="E18" s="120" t="s">
        <v>128</v>
      </c>
      <c r="F18" s="8" t="s">
        <v>129</v>
      </c>
    </row>
    <row r="19" spans="1:6" s="6" customFormat="1" ht="13.5" customHeight="1">
      <c r="A19" s="120" t="s">
        <v>130</v>
      </c>
      <c r="B19" s="8" t="s">
        <v>131</v>
      </c>
      <c r="C19" s="8">
        <v>12</v>
      </c>
      <c r="D19" s="122">
        <v>69223</v>
      </c>
      <c r="E19" s="120" t="s">
        <v>132</v>
      </c>
      <c r="F19" s="8" t="s">
        <v>133</v>
      </c>
    </row>
    <row r="20" spans="1:6" s="6" customFormat="1" ht="13.5" customHeight="1">
      <c r="A20" s="120" t="s">
        <v>109</v>
      </c>
      <c r="B20" s="8"/>
      <c r="C20" s="8"/>
      <c r="D20" s="122">
        <v>30347</v>
      </c>
      <c r="E20" s="120" t="s">
        <v>134</v>
      </c>
      <c r="F20" s="8" t="s">
        <v>135</v>
      </c>
    </row>
    <row r="21" spans="1:6" s="6" customFormat="1" ht="13.5" customHeight="1">
      <c r="A21" s="120" t="s">
        <v>109</v>
      </c>
      <c r="B21" s="8"/>
      <c r="C21" s="8"/>
      <c r="D21" s="122">
        <v>14380</v>
      </c>
      <c r="E21" s="120" t="s">
        <v>136</v>
      </c>
      <c r="F21" s="8" t="s">
        <v>137</v>
      </c>
    </row>
    <row r="22" spans="1:6" s="6" customFormat="1" ht="13.5" customHeight="1">
      <c r="A22" s="120" t="s">
        <v>109</v>
      </c>
      <c r="B22" s="8"/>
      <c r="C22" s="8"/>
      <c r="D22" s="122">
        <v>3968</v>
      </c>
      <c r="E22" s="120" t="s">
        <v>138</v>
      </c>
      <c r="F22" s="8" t="s">
        <v>139</v>
      </c>
    </row>
    <row r="23" spans="1:6" s="6" customFormat="1" ht="13.5" customHeight="1">
      <c r="A23" s="120" t="s">
        <v>109</v>
      </c>
      <c r="B23" s="8"/>
      <c r="C23" s="8"/>
      <c r="D23" s="122">
        <v>14261</v>
      </c>
      <c r="E23" s="120" t="s">
        <v>140</v>
      </c>
      <c r="F23" s="8" t="s">
        <v>141</v>
      </c>
    </row>
    <row r="24" spans="1:6" s="6" customFormat="1" ht="13.5" customHeight="1">
      <c r="A24" s="120" t="s">
        <v>109</v>
      </c>
      <c r="B24" s="8"/>
      <c r="C24" s="8"/>
      <c r="D24" s="122">
        <v>21757</v>
      </c>
      <c r="E24" s="120" t="s">
        <v>142</v>
      </c>
      <c r="F24" s="8" t="s">
        <v>143</v>
      </c>
    </row>
    <row r="25" spans="1:6" s="6" customFormat="1" ht="13.5" customHeight="1">
      <c r="A25" s="120" t="s">
        <v>109</v>
      </c>
      <c r="B25" s="8"/>
      <c r="C25" s="8"/>
      <c r="D25" s="122">
        <v>9844</v>
      </c>
      <c r="E25" s="120" t="s">
        <v>144</v>
      </c>
      <c r="F25" s="8" t="s">
        <v>145</v>
      </c>
    </row>
    <row r="26" spans="1:6" s="6" customFormat="1" ht="13.5" customHeight="1">
      <c r="A26" s="120" t="s">
        <v>109</v>
      </c>
      <c r="B26" s="8"/>
      <c r="C26" s="8"/>
      <c r="D26" s="122">
        <v>1998</v>
      </c>
      <c r="E26" s="120" t="s">
        <v>146</v>
      </c>
      <c r="F26" s="8" t="s">
        <v>147</v>
      </c>
    </row>
    <row r="27" spans="1:6" s="6" customFormat="1" ht="13.5" customHeight="1">
      <c r="A27" s="120" t="s">
        <v>109</v>
      </c>
      <c r="B27" s="8"/>
      <c r="C27" s="8"/>
      <c r="D27" s="122">
        <v>2303</v>
      </c>
      <c r="E27" s="120" t="s">
        <v>148</v>
      </c>
      <c r="F27" s="8" t="s">
        <v>149</v>
      </c>
    </row>
    <row r="28" spans="1:6" s="6" customFormat="1" ht="13.5" customHeight="1">
      <c r="A28" s="120" t="s">
        <v>109</v>
      </c>
      <c r="B28" s="8"/>
      <c r="C28" s="8"/>
      <c r="D28" s="122">
        <v>1989</v>
      </c>
      <c r="E28" s="120" t="s">
        <v>150</v>
      </c>
      <c r="F28" s="8" t="s">
        <v>313</v>
      </c>
    </row>
    <row r="29" spans="1:6" s="6" customFormat="1" ht="13.5" customHeight="1">
      <c r="A29" s="120" t="s">
        <v>109</v>
      </c>
      <c r="B29" s="8"/>
      <c r="C29" s="8"/>
      <c r="D29" s="122">
        <v>3735</v>
      </c>
      <c r="E29" s="120" t="s">
        <v>151</v>
      </c>
      <c r="F29" s="8" t="s">
        <v>152</v>
      </c>
    </row>
    <row r="30" spans="1:6" s="6" customFormat="1" ht="13.5" customHeight="1">
      <c r="A30" s="120" t="s">
        <v>109</v>
      </c>
      <c r="B30" s="8"/>
      <c r="C30" s="8"/>
      <c r="D30" s="122">
        <v>7944</v>
      </c>
      <c r="E30" s="120" t="s">
        <v>153</v>
      </c>
      <c r="F30" s="8" t="s">
        <v>154</v>
      </c>
    </row>
    <row r="31" spans="1:6" s="6" customFormat="1" ht="13.5" customHeight="1">
      <c r="A31" s="120" t="s">
        <v>155</v>
      </c>
      <c r="B31" s="8" t="s">
        <v>156</v>
      </c>
      <c r="C31" s="8">
        <v>10</v>
      </c>
      <c r="D31" s="122">
        <v>77157</v>
      </c>
      <c r="E31" s="120" t="s">
        <v>157</v>
      </c>
      <c r="F31" s="8" t="s">
        <v>158</v>
      </c>
    </row>
    <row r="32" spans="1:6" s="6" customFormat="1" ht="13.5" customHeight="1">
      <c r="A32" s="120" t="s">
        <v>109</v>
      </c>
      <c r="B32" s="8"/>
      <c r="C32" s="8"/>
      <c r="D32" s="122">
        <v>145884</v>
      </c>
      <c r="E32" s="120" t="s">
        <v>159</v>
      </c>
      <c r="F32" s="8" t="s">
        <v>314</v>
      </c>
    </row>
    <row r="33" spans="1:6" s="6" customFormat="1" ht="13.5" customHeight="1">
      <c r="A33" s="120" t="s">
        <v>109</v>
      </c>
      <c r="B33" s="8"/>
      <c r="C33" s="8"/>
      <c r="D33" s="122">
        <v>45719</v>
      </c>
      <c r="E33" s="120" t="s">
        <v>160</v>
      </c>
      <c r="F33" s="8" t="s">
        <v>161</v>
      </c>
    </row>
    <row r="34" spans="1:6" s="6" customFormat="1" ht="13.5" customHeight="1">
      <c r="A34" s="120" t="s">
        <v>109</v>
      </c>
      <c r="B34" s="8"/>
      <c r="C34" s="8"/>
      <c r="D34" s="122">
        <v>21719</v>
      </c>
      <c r="E34" s="120" t="s">
        <v>162</v>
      </c>
      <c r="F34" s="8" t="s">
        <v>163</v>
      </c>
    </row>
    <row r="35" spans="1:6" s="6" customFormat="1" ht="13.5" customHeight="1">
      <c r="A35" s="120" t="s">
        <v>109</v>
      </c>
      <c r="B35" s="8"/>
      <c r="C35" s="8"/>
      <c r="D35" s="122">
        <v>16552</v>
      </c>
      <c r="E35" s="120" t="s">
        <v>164</v>
      </c>
      <c r="F35" s="8" t="s">
        <v>165</v>
      </c>
    </row>
    <row r="36" spans="1:6" s="6" customFormat="1" ht="13.5" customHeight="1">
      <c r="A36" s="120" t="s">
        <v>109</v>
      </c>
      <c r="B36" s="8"/>
      <c r="C36" s="8"/>
      <c r="D36" s="122">
        <v>13787</v>
      </c>
      <c r="E36" s="120" t="s">
        <v>166</v>
      </c>
      <c r="F36" s="8" t="s">
        <v>167</v>
      </c>
    </row>
    <row r="37" spans="1:6" s="6" customFormat="1" ht="13.5" customHeight="1">
      <c r="A37" s="120" t="s">
        <v>109</v>
      </c>
      <c r="B37" s="8"/>
      <c r="C37" s="8"/>
      <c r="D37" s="122">
        <v>3305</v>
      </c>
      <c r="E37" s="120" t="s">
        <v>168</v>
      </c>
      <c r="F37" s="8" t="s">
        <v>169</v>
      </c>
    </row>
    <row r="38" spans="1:6" s="6" customFormat="1" ht="13.5" customHeight="1">
      <c r="A38" s="120" t="s">
        <v>109</v>
      </c>
      <c r="B38" s="8"/>
      <c r="C38" s="8"/>
      <c r="D38" s="121">
        <v>489</v>
      </c>
      <c r="E38" s="120" t="s">
        <v>170</v>
      </c>
      <c r="F38" s="8" t="s">
        <v>171</v>
      </c>
    </row>
    <row r="39" spans="1:6" s="6" customFormat="1" ht="13.5" customHeight="1">
      <c r="A39" s="120" t="s">
        <v>109</v>
      </c>
      <c r="B39" s="8"/>
      <c r="C39" s="8"/>
      <c r="D39" s="122">
        <v>9846</v>
      </c>
      <c r="E39" s="120" t="s">
        <v>172</v>
      </c>
      <c r="F39" s="8" t="s">
        <v>173</v>
      </c>
    </row>
    <row r="40" spans="1:6" s="6" customFormat="1" ht="13.5" customHeight="1">
      <c r="A40" s="120" t="s">
        <v>109</v>
      </c>
      <c r="B40" s="8"/>
      <c r="C40" s="8"/>
      <c r="D40" s="121">
        <v>452</v>
      </c>
      <c r="E40" s="120" t="s">
        <v>174</v>
      </c>
      <c r="F40" s="8" t="s">
        <v>175</v>
      </c>
    </row>
    <row r="41" spans="1:6" s="6" customFormat="1" ht="12.75" customHeight="1">
      <c r="A41" s="120" t="s">
        <v>176</v>
      </c>
      <c r="B41" s="8" t="s">
        <v>177</v>
      </c>
      <c r="C41" s="8">
        <v>6</v>
      </c>
      <c r="D41" s="121">
        <v>825</v>
      </c>
      <c r="E41" s="120" t="s">
        <v>178</v>
      </c>
      <c r="F41" s="8" t="s">
        <v>179</v>
      </c>
    </row>
    <row r="42" spans="1:6" s="6" customFormat="1" ht="12.75" customHeight="1">
      <c r="A42" s="120" t="s">
        <v>109</v>
      </c>
      <c r="B42" s="8"/>
      <c r="C42" s="8"/>
      <c r="D42" s="122">
        <v>35901</v>
      </c>
      <c r="E42" s="120" t="s">
        <v>180</v>
      </c>
      <c r="F42" s="8" t="s">
        <v>181</v>
      </c>
    </row>
    <row r="43" spans="1:6" s="6" customFormat="1" ht="12.75" customHeight="1">
      <c r="A43" s="120" t="s">
        <v>109</v>
      </c>
      <c r="B43" s="8"/>
      <c r="C43" s="8"/>
      <c r="D43" s="122">
        <v>167603</v>
      </c>
      <c r="E43" s="120" t="s">
        <v>182</v>
      </c>
      <c r="F43" s="8" t="s">
        <v>183</v>
      </c>
    </row>
    <row r="44" spans="1:6" s="6" customFormat="1" ht="12.75" customHeight="1">
      <c r="A44" s="120" t="s">
        <v>109</v>
      </c>
      <c r="B44" s="8"/>
      <c r="C44" s="8"/>
      <c r="D44" s="122">
        <v>3372</v>
      </c>
      <c r="E44" s="120" t="s">
        <v>184</v>
      </c>
      <c r="F44" s="8" t="s">
        <v>185</v>
      </c>
    </row>
    <row r="45" spans="1:6" s="6" customFormat="1" ht="12.75" customHeight="1">
      <c r="A45" s="120" t="s">
        <v>109</v>
      </c>
      <c r="B45" s="8"/>
      <c r="C45" s="8"/>
      <c r="D45" s="122">
        <v>27264</v>
      </c>
      <c r="E45" s="120" t="s">
        <v>186</v>
      </c>
      <c r="F45" s="8" t="s">
        <v>312</v>
      </c>
    </row>
    <row r="46" spans="1:6" s="6" customFormat="1" ht="12.75" customHeight="1">
      <c r="A46" s="120" t="s">
        <v>109</v>
      </c>
      <c r="B46" s="8"/>
      <c r="C46" s="8"/>
      <c r="D46" s="122">
        <v>33322</v>
      </c>
      <c r="E46" s="120" t="s">
        <v>187</v>
      </c>
      <c r="F46" s="8" t="s">
        <v>188</v>
      </c>
    </row>
    <row r="47" spans="1:6" s="6" customFormat="1" ht="12.75" customHeight="1">
      <c r="A47" s="120" t="s">
        <v>189</v>
      </c>
      <c r="B47" s="8" t="s">
        <v>190</v>
      </c>
      <c r="C47" s="8">
        <v>3</v>
      </c>
      <c r="D47" s="122">
        <v>2172</v>
      </c>
      <c r="E47" s="120" t="s">
        <v>191</v>
      </c>
      <c r="F47" s="8" t="s">
        <v>192</v>
      </c>
    </row>
    <row r="48" spans="1:6" s="6" customFormat="1" ht="12.75" customHeight="1">
      <c r="A48" s="120" t="s">
        <v>109</v>
      </c>
      <c r="B48" s="8"/>
      <c r="C48" s="8"/>
      <c r="D48" s="122">
        <v>44619</v>
      </c>
      <c r="E48" s="120" t="s">
        <v>193</v>
      </c>
      <c r="F48" s="8" t="s">
        <v>194</v>
      </c>
    </row>
    <row r="49" spans="1:6" s="6" customFormat="1" ht="12.75" customHeight="1">
      <c r="A49" s="120" t="s">
        <v>109</v>
      </c>
      <c r="B49" s="8"/>
      <c r="C49" s="8"/>
      <c r="D49" s="121">
        <v>815</v>
      </c>
      <c r="E49" s="120" t="s">
        <v>195</v>
      </c>
      <c r="F49" s="8" t="s">
        <v>196</v>
      </c>
    </row>
    <row r="50" spans="1:6" s="6" customFormat="1" ht="12.75" customHeight="1">
      <c r="A50" s="105" t="s">
        <v>197</v>
      </c>
      <c r="B50" s="9" t="s">
        <v>198</v>
      </c>
      <c r="C50" s="9">
        <v>1</v>
      </c>
      <c r="D50" s="123">
        <v>28903</v>
      </c>
      <c r="E50" s="105" t="s">
        <v>199</v>
      </c>
      <c r="F50" s="9" t="s">
        <v>200</v>
      </c>
    </row>
    <row r="51" spans="1:6" s="125" customFormat="1" ht="15">
      <c r="A51" s="124"/>
      <c r="B51" s="124"/>
      <c r="D51" s="126"/>
      <c r="E51" s="126"/>
      <c r="F51" s="127"/>
    </row>
  </sheetData>
  <mergeCells count="5">
    <mergeCell ref="A1:F1"/>
    <mergeCell ref="A3:B3"/>
    <mergeCell ref="E3:F3"/>
    <mergeCell ref="A4:B4"/>
    <mergeCell ref="E4:F4"/>
  </mergeCells>
  <printOptions/>
  <pageMargins left="0.51" right="0.75" top="0.75" bottom="0.8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A1" sqref="A1:T1"/>
    </sheetView>
  </sheetViews>
  <sheetFormatPr defaultColWidth="8.88671875" defaultRowHeight="13.5"/>
  <cols>
    <col min="1" max="1" width="12.3359375" style="0" customWidth="1"/>
    <col min="2" max="2" width="7.3359375" style="0" customWidth="1"/>
    <col min="3" max="3" width="7.77734375" style="0" customWidth="1"/>
    <col min="4" max="4" width="4.88671875" style="0" customWidth="1"/>
    <col min="5" max="5" width="5.4453125" style="0" customWidth="1"/>
    <col min="6" max="6" width="6.10546875" style="0" customWidth="1"/>
    <col min="7" max="7" width="6.5546875" style="0" customWidth="1"/>
    <col min="8" max="8" width="6.10546875" style="0" customWidth="1"/>
    <col min="9" max="9" width="6.4453125" style="0" customWidth="1"/>
    <col min="10" max="10" width="6.10546875" style="0" customWidth="1"/>
    <col min="11" max="11" width="7.5546875" style="0" customWidth="1"/>
    <col min="12" max="12" width="7.6640625" style="0" customWidth="1"/>
    <col min="13" max="13" width="5.4453125" style="0" customWidth="1"/>
    <col min="14" max="14" width="5.77734375" style="0" customWidth="1"/>
    <col min="15" max="15" width="5.6640625" style="0" customWidth="1"/>
    <col min="16" max="16" width="6.6640625" style="0" customWidth="1"/>
    <col min="17" max="17" width="15.77734375" style="0" customWidth="1"/>
  </cols>
  <sheetData>
    <row r="1" spans="1:20" s="22" customFormat="1" ht="27.75" customHeight="1">
      <c r="A1" s="552" t="s">
        <v>322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</row>
    <row r="2" spans="1:18" s="24" customFormat="1" ht="15.75" customHeight="1" thickBot="1">
      <c r="A2" s="192" t="s">
        <v>323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 t="s">
        <v>324</v>
      </c>
      <c r="R2" s="68"/>
    </row>
    <row r="3" spans="1:20" s="72" customFormat="1" ht="18.75" customHeight="1">
      <c r="A3" s="554" t="s">
        <v>325</v>
      </c>
      <c r="B3" s="524" t="s">
        <v>326</v>
      </c>
      <c r="C3" s="525"/>
      <c r="D3" s="526" t="s">
        <v>327</v>
      </c>
      <c r="E3" s="527"/>
      <c r="F3" s="527"/>
      <c r="G3" s="527"/>
      <c r="H3" s="525"/>
      <c r="I3" s="524" t="s">
        <v>328</v>
      </c>
      <c r="J3" s="527"/>
      <c r="K3" s="527"/>
      <c r="L3" s="193" t="s">
        <v>329</v>
      </c>
      <c r="M3" s="524" t="s">
        <v>330</v>
      </c>
      <c r="N3" s="527"/>
      <c r="O3" s="527"/>
      <c r="P3" s="525"/>
      <c r="Q3" s="528" t="s">
        <v>331</v>
      </c>
      <c r="R3" s="70"/>
      <c r="S3" s="71"/>
      <c r="T3" s="71"/>
    </row>
    <row r="4" spans="1:18" s="72" customFormat="1" ht="18.75" customHeight="1">
      <c r="A4" s="555"/>
      <c r="B4" s="21"/>
      <c r="C4" s="27" t="s">
        <v>332</v>
      </c>
      <c r="D4" s="21"/>
      <c r="E4" s="25" t="s">
        <v>333</v>
      </c>
      <c r="F4" s="25" t="s">
        <v>334</v>
      </c>
      <c r="G4" s="531" t="s">
        <v>335</v>
      </c>
      <c r="H4" s="532"/>
      <c r="I4" s="533"/>
      <c r="J4" s="25" t="s">
        <v>336</v>
      </c>
      <c r="K4" s="185" t="s">
        <v>337</v>
      </c>
      <c r="L4" s="28"/>
      <c r="M4" s="29"/>
      <c r="N4" s="25" t="s">
        <v>338</v>
      </c>
      <c r="O4" s="25" t="s">
        <v>339</v>
      </c>
      <c r="P4" s="30" t="s">
        <v>340</v>
      </c>
      <c r="Q4" s="529"/>
      <c r="R4" s="24"/>
    </row>
    <row r="5" spans="1:18" s="72" customFormat="1" ht="23.25" customHeight="1">
      <c r="A5" s="555"/>
      <c r="B5" s="21" t="s">
        <v>341</v>
      </c>
      <c r="C5" s="28" t="s">
        <v>342</v>
      </c>
      <c r="D5" s="21"/>
      <c r="E5" s="28"/>
      <c r="F5" s="28"/>
      <c r="G5" s="25" t="s">
        <v>343</v>
      </c>
      <c r="H5" s="31" t="s">
        <v>344</v>
      </c>
      <c r="I5" s="533"/>
      <c r="J5" s="28"/>
      <c r="K5" s="25" t="s">
        <v>343</v>
      </c>
      <c r="L5" s="28"/>
      <c r="M5" s="29"/>
      <c r="N5" s="28"/>
      <c r="O5" s="28"/>
      <c r="P5" s="32"/>
      <c r="Q5" s="529"/>
      <c r="R5" s="24"/>
    </row>
    <row r="6" spans="1:18" s="73" customFormat="1" ht="23.25" customHeight="1">
      <c r="A6" s="523"/>
      <c r="B6" s="34" t="s">
        <v>345</v>
      </c>
      <c r="C6" s="35" t="s">
        <v>346</v>
      </c>
      <c r="D6" s="36"/>
      <c r="E6" s="34" t="s">
        <v>347</v>
      </c>
      <c r="F6" s="34" t="s">
        <v>348</v>
      </c>
      <c r="G6" s="37" t="s">
        <v>349</v>
      </c>
      <c r="H6" s="38" t="s">
        <v>350</v>
      </c>
      <c r="I6" s="534"/>
      <c r="J6" s="34" t="s">
        <v>351</v>
      </c>
      <c r="K6" s="37" t="s">
        <v>349</v>
      </c>
      <c r="L6" s="34" t="s">
        <v>352</v>
      </c>
      <c r="M6" s="33"/>
      <c r="N6" s="34" t="s">
        <v>353</v>
      </c>
      <c r="O6" s="37" t="s">
        <v>354</v>
      </c>
      <c r="P6" s="37" t="s">
        <v>355</v>
      </c>
      <c r="Q6" s="530"/>
      <c r="R6" s="24"/>
    </row>
    <row r="7" spans="1:17" s="64" customFormat="1" ht="12" customHeight="1">
      <c r="A7" s="61" t="s">
        <v>356</v>
      </c>
      <c r="B7" s="194">
        <v>977.77</v>
      </c>
      <c r="C7" s="195">
        <v>100</v>
      </c>
      <c r="D7" s="196">
        <v>26</v>
      </c>
      <c r="E7" s="197">
        <v>4</v>
      </c>
      <c r="F7" s="197">
        <v>3</v>
      </c>
      <c r="G7" s="197">
        <v>19</v>
      </c>
      <c r="H7" s="197">
        <v>40</v>
      </c>
      <c r="I7" s="198" t="s">
        <v>357</v>
      </c>
      <c r="J7" s="197">
        <v>414</v>
      </c>
      <c r="K7" s="197">
        <v>96</v>
      </c>
      <c r="L7" s="166">
        <v>3968</v>
      </c>
      <c r="M7" s="165">
        <v>0</v>
      </c>
      <c r="N7" s="165">
        <v>0</v>
      </c>
      <c r="O7" s="165">
        <v>0</v>
      </c>
      <c r="P7" s="62">
        <v>0</v>
      </c>
      <c r="Q7" s="63" t="s">
        <v>358</v>
      </c>
    </row>
    <row r="8" spans="1:17" s="64" customFormat="1" ht="12" customHeight="1">
      <c r="A8" s="61" t="s">
        <v>359</v>
      </c>
      <c r="B8" s="194">
        <v>977.77</v>
      </c>
      <c r="C8" s="195">
        <v>100</v>
      </c>
      <c r="D8" s="196">
        <v>26</v>
      </c>
      <c r="E8" s="197">
        <v>4</v>
      </c>
      <c r="F8" s="197">
        <v>3</v>
      </c>
      <c r="G8" s="197">
        <v>19</v>
      </c>
      <c r="H8" s="197">
        <v>40</v>
      </c>
      <c r="I8" s="198" t="s">
        <v>357</v>
      </c>
      <c r="J8" s="197">
        <v>414</v>
      </c>
      <c r="K8" s="197">
        <v>96</v>
      </c>
      <c r="L8" s="166">
        <v>3968</v>
      </c>
      <c r="M8" s="165">
        <v>0</v>
      </c>
      <c r="N8" s="165">
        <v>0</v>
      </c>
      <c r="O8" s="165">
        <v>0</v>
      </c>
      <c r="P8" s="62">
        <v>0</v>
      </c>
      <c r="Q8" s="63" t="s">
        <v>360</v>
      </c>
    </row>
    <row r="9" spans="1:17" s="64" customFormat="1" ht="12" customHeight="1">
      <c r="A9" s="61" t="s">
        <v>315</v>
      </c>
      <c r="B9" s="194">
        <v>977.77</v>
      </c>
      <c r="C9" s="195">
        <v>99.99969318031894</v>
      </c>
      <c r="D9" s="196">
        <v>26</v>
      </c>
      <c r="E9" s="197">
        <v>4</v>
      </c>
      <c r="F9" s="197">
        <v>3</v>
      </c>
      <c r="G9" s="197">
        <v>19</v>
      </c>
      <c r="H9" s="197">
        <v>40</v>
      </c>
      <c r="I9" s="198" t="s">
        <v>316</v>
      </c>
      <c r="J9" s="197">
        <v>414</v>
      </c>
      <c r="K9" s="197">
        <v>96</v>
      </c>
      <c r="L9" s="166">
        <v>3968</v>
      </c>
      <c r="M9" s="165">
        <v>0</v>
      </c>
      <c r="N9" s="165">
        <v>0</v>
      </c>
      <c r="O9" s="165">
        <v>0</v>
      </c>
      <c r="P9" s="62">
        <v>0</v>
      </c>
      <c r="Q9" s="63" t="s">
        <v>315</v>
      </c>
    </row>
    <row r="10" spans="1:17" s="60" customFormat="1" ht="12" customHeight="1">
      <c r="A10" s="199" t="s">
        <v>361</v>
      </c>
      <c r="B10" s="200">
        <v>977.93</v>
      </c>
      <c r="C10" s="201">
        <v>100</v>
      </c>
      <c r="D10" s="196">
        <v>26</v>
      </c>
      <c r="E10" s="202">
        <v>4</v>
      </c>
      <c r="F10" s="202">
        <v>3</v>
      </c>
      <c r="G10" s="202">
        <v>19</v>
      </c>
      <c r="H10" s="202">
        <v>40</v>
      </c>
      <c r="I10" s="203" t="s">
        <v>357</v>
      </c>
      <c r="J10" s="202">
        <v>414</v>
      </c>
      <c r="K10" s="202">
        <v>96</v>
      </c>
      <c r="L10" s="204">
        <v>3968</v>
      </c>
      <c r="M10" s="59">
        <v>0</v>
      </c>
      <c r="N10" s="59">
        <v>0</v>
      </c>
      <c r="O10" s="59">
        <v>0</v>
      </c>
      <c r="P10" s="59">
        <v>0</v>
      </c>
      <c r="Q10" s="205" t="s">
        <v>361</v>
      </c>
    </row>
    <row r="11" spans="1:17" s="369" customFormat="1" ht="12" customHeight="1">
      <c r="A11" s="414" t="s">
        <v>662</v>
      </c>
      <c r="B11" s="415">
        <f>SUM(B12:B37)</f>
        <v>977.98</v>
      </c>
      <c r="C11" s="416">
        <f>SUM(C12:C37)</f>
        <v>100.00185434237407</v>
      </c>
      <c r="D11" s="417">
        <v>26</v>
      </c>
      <c r="E11" s="417">
        <v>4</v>
      </c>
      <c r="F11" s="417">
        <v>3</v>
      </c>
      <c r="G11" s="417">
        <v>19</v>
      </c>
      <c r="H11" s="417">
        <v>40</v>
      </c>
      <c r="I11" s="417">
        <v>510</v>
      </c>
      <c r="J11" s="417">
        <v>414</v>
      </c>
      <c r="K11" s="417">
        <v>96</v>
      </c>
      <c r="L11" s="418">
        <v>3968</v>
      </c>
      <c r="M11" s="417" t="s">
        <v>663</v>
      </c>
      <c r="N11" s="417" t="s">
        <v>663</v>
      </c>
      <c r="O11" s="417" t="s">
        <v>663</v>
      </c>
      <c r="P11" s="417" t="s">
        <v>663</v>
      </c>
      <c r="Q11" s="419" t="s">
        <v>664</v>
      </c>
    </row>
    <row r="12" spans="1:17" s="60" customFormat="1" ht="12" customHeight="1">
      <c r="A12" s="42" t="s">
        <v>363</v>
      </c>
      <c r="B12" s="206">
        <v>91.21</v>
      </c>
      <c r="C12" s="207">
        <f>B12/B11*100</f>
        <v>9.32636659236385</v>
      </c>
      <c r="D12" s="208" t="s">
        <v>362</v>
      </c>
      <c r="E12" s="209">
        <v>1</v>
      </c>
      <c r="F12" s="208" t="s">
        <v>362</v>
      </c>
      <c r="G12" s="208" t="s">
        <v>362</v>
      </c>
      <c r="H12" s="208" t="s">
        <v>362</v>
      </c>
      <c r="I12" s="208" t="s">
        <v>362</v>
      </c>
      <c r="J12" s="388" t="s">
        <v>362</v>
      </c>
      <c r="K12" s="210">
        <v>21</v>
      </c>
      <c r="L12" s="211">
        <v>350</v>
      </c>
      <c r="M12" s="208" t="s">
        <v>362</v>
      </c>
      <c r="N12" s="208" t="s">
        <v>362</v>
      </c>
      <c r="O12" s="208" t="s">
        <v>362</v>
      </c>
      <c r="P12" s="59" t="s">
        <v>362</v>
      </c>
      <c r="Q12" s="7" t="s">
        <v>364</v>
      </c>
    </row>
    <row r="13" spans="1:17" s="60" customFormat="1" ht="12" customHeight="1">
      <c r="A13" s="42" t="s">
        <v>365</v>
      </c>
      <c r="B13" s="206">
        <v>202.2</v>
      </c>
      <c r="C13" s="207">
        <f aca="true" t="shared" si="0" ref="C13:C37">B13/977.96*100</f>
        <v>20.675692257352036</v>
      </c>
      <c r="D13" s="208" t="s">
        <v>362</v>
      </c>
      <c r="E13" s="209">
        <v>1</v>
      </c>
      <c r="F13" s="208" t="s">
        <v>362</v>
      </c>
      <c r="G13" s="208" t="s">
        <v>362</v>
      </c>
      <c r="H13" s="208" t="s">
        <v>362</v>
      </c>
      <c r="I13" s="208" t="s">
        <v>362</v>
      </c>
      <c r="J13" s="388" t="s">
        <v>362</v>
      </c>
      <c r="K13" s="210">
        <v>26</v>
      </c>
      <c r="L13" s="211">
        <v>317</v>
      </c>
      <c r="M13" s="208" t="s">
        <v>362</v>
      </c>
      <c r="N13" s="208" t="s">
        <v>362</v>
      </c>
      <c r="O13" s="208" t="s">
        <v>362</v>
      </c>
      <c r="P13" s="59" t="s">
        <v>362</v>
      </c>
      <c r="Q13" s="7" t="s">
        <v>366</v>
      </c>
    </row>
    <row r="14" spans="1:17" s="60" customFormat="1" ht="12" customHeight="1">
      <c r="A14" s="42" t="s">
        <v>367</v>
      </c>
      <c r="B14" s="206">
        <v>185.94</v>
      </c>
      <c r="C14" s="207">
        <f t="shared" si="0"/>
        <v>19.013047568407703</v>
      </c>
      <c r="D14" s="208" t="s">
        <v>362</v>
      </c>
      <c r="E14" s="209">
        <v>1</v>
      </c>
      <c r="F14" s="208" t="s">
        <v>362</v>
      </c>
      <c r="G14" s="208" t="s">
        <v>362</v>
      </c>
      <c r="H14" s="208" t="s">
        <v>362</v>
      </c>
      <c r="I14" s="208" t="s">
        <v>362</v>
      </c>
      <c r="J14" s="388" t="s">
        <v>362</v>
      </c>
      <c r="K14" s="210">
        <v>12</v>
      </c>
      <c r="L14" s="211">
        <v>220</v>
      </c>
      <c r="M14" s="208" t="s">
        <v>362</v>
      </c>
      <c r="N14" s="208" t="s">
        <v>362</v>
      </c>
      <c r="O14" s="208" t="s">
        <v>362</v>
      </c>
      <c r="P14" s="59" t="s">
        <v>362</v>
      </c>
      <c r="Q14" s="7" t="s">
        <v>368</v>
      </c>
    </row>
    <row r="15" spans="1:17" s="60" customFormat="1" ht="12" customHeight="1">
      <c r="A15" s="42" t="s">
        <v>369</v>
      </c>
      <c r="B15" s="206">
        <v>150.68</v>
      </c>
      <c r="C15" s="207">
        <f t="shared" si="0"/>
        <v>15.407583132234448</v>
      </c>
      <c r="D15" s="208" t="s">
        <v>362</v>
      </c>
      <c r="E15" s="209">
        <v>1</v>
      </c>
      <c r="F15" s="208" t="s">
        <v>362</v>
      </c>
      <c r="G15" s="208" t="s">
        <v>362</v>
      </c>
      <c r="H15" s="208" t="s">
        <v>362</v>
      </c>
      <c r="I15" s="208" t="s">
        <v>362</v>
      </c>
      <c r="J15" s="388" t="s">
        <v>362</v>
      </c>
      <c r="K15" s="210">
        <v>12</v>
      </c>
      <c r="L15" s="211">
        <v>244</v>
      </c>
      <c r="M15" s="208" t="s">
        <v>362</v>
      </c>
      <c r="N15" s="208" t="s">
        <v>362</v>
      </c>
      <c r="O15" s="208" t="s">
        <v>362</v>
      </c>
      <c r="P15" s="59" t="s">
        <v>362</v>
      </c>
      <c r="Q15" s="7" t="s">
        <v>370</v>
      </c>
    </row>
    <row r="16" spans="1:17" s="60" customFormat="1" ht="12" customHeight="1">
      <c r="A16" s="42" t="s">
        <v>371</v>
      </c>
      <c r="B16" s="206">
        <v>79.12</v>
      </c>
      <c r="C16" s="207">
        <f t="shared" si="0"/>
        <v>8.090310442144872</v>
      </c>
      <c r="D16" s="208" t="s">
        <v>362</v>
      </c>
      <c r="E16" s="208" t="s">
        <v>362</v>
      </c>
      <c r="F16" s="209">
        <v>1</v>
      </c>
      <c r="G16" s="208" t="s">
        <v>362</v>
      </c>
      <c r="H16" s="208" t="s">
        <v>362</v>
      </c>
      <c r="I16" s="208" t="s">
        <v>362</v>
      </c>
      <c r="J16" s="388" t="s">
        <v>362</v>
      </c>
      <c r="K16" s="210">
        <v>15</v>
      </c>
      <c r="L16" s="211">
        <v>187</v>
      </c>
      <c r="M16" s="208" t="s">
        <v>362</v>
      </c>
      <c r="N16" s="208" t="s">
        <v>362</v>
      </c>
      <c r="O16" s="208" t="s">
        <v>362</v>
      </c>
      <c r="P16" s="59" t="s">
        <v>362</v>
      </c>
      <c r="Q16" s="7" t="s">
        <v>372</v>
      </c>
    </row>
    <row r="17" spans="1:17" s="60" customFormat="1" ht="12" customHeight="1">
      <c r="A17" s="42" t="s">
        <v>373</v>
      </c>
      <c r="B17" s="206">
        <v>7.16</v>
      </c>
      <c r="C17" s="207">
        <f t="shared" si="0"/>
        <v>0.7321362836925845</v>
      </c>
      <c r="D17" s="208" t="s">
        <v>362</v>
      </c>
      <c r="E17" s="208" t="s">
        <v>362</v>
      </c>
      <c r="F17" s="209">
        <v>1</v>
      </c>
      <c r="G17" s="208" t="s">
        <v>362</v>
      </c>
      <c r="H17" s="208" t="s">
        <v>362</v>
      </c>
      <c r="I17" s="208" t="s">
        <v>362</v>
      </c>
      <c r="J17" s="388" t="s">
        <v>362</v>
      </c>
      <c r="K17" s="210">
        <v>6</v>
      </c>
      <c r="L17" s="211">
        <v>44</v>
      </c>
      <c r="M17" s="208" t="s">
        <v>362</v>
      </c>
      <c r="N17" s="208" t="s">
        <v>362</v>
      </c>
      <c r="O17" s="208" t="s">
        <v>362</v>
      </c>
      <c r="P17" s="59" t="s">
        <v>362</v>
      </c>
      <c r="Q17" s="7" t="s">
        <v>374</v>
      </c>
    </row>
    <row r="18" spans="1:17" s="60" customFormat="1" ht="12" customHeight="1">
      <c r="A18" s="42" t="s">
        <v>375</v>
      </c>
      <c r="B18" s="206">
        <v>6.18</v>
      </c>
      <c r="C18" s="207">
        <f t="shared" si="0"/>
        <v>0.6319276862039347</v>
      </c>
      <c r="D18" s="208" t="s">
        <v>362</v>
      </c>
      <c r="E18" s="208" t="s">
        <v>362</v>
      </c>
      <c r="F18" s="209">
        <v>1</v>
      </c>
      <c r="G18" s="208" t="s">
        <v>362</v>
      </c>
      <c r="H18" s="208" t="s">
        <v>362</v>
      </c>
      <c r="I18" s="208" t="s">
        <v>362</v>
      </c>
      <c r="J18" s="388" t="s">
        <v>362</v>
      </c>
      <c r="K18" s="210">
        <v>4</v>
      </c>
      <c r="L18" s="211">
        <v>20</v>
      </c>
      <c r="M18" s="208" t="s">
        <v>362</v>
      </c>
      <c r="N18" s="208" t="s">
        <v>362</v>
      </c>
      <c r="O18" s="208" t="s">
        <v>362</v>
      </c>
      <c r="P18" s="59" t="s">
        <v>362</v>
      </c>
      <c r="Q18" s="7" t="s">
        <v>376</v>
      </c>
    </row>
    <row r="19" spans="1:17" s="60" customFormat="1" ht="12" customHeight="1">
      <c r="A19" s="42" t="s">
        <v>377</v>
      </c>
      <c r="B19" s="206">
        <v>0.31</v>
      </c>
      <c r="C19" s="207">
        <f t="shared" si="0"/>
        <v>0.03169863798110352</v>
      </c>
      <c r="D19" s="208" t="s">
        <v>362</v>
      </c>
      <c r="E19" s="208" t="s">
        <v>362</v>
      </c>
      <c r="F19" s="208" t="s">
        <v>362</v>
      </c>
      <c r="G19" s="212">
        <v>1</v>
      </c>
      <c r="H19" s="212">
        <v>1</v>
      </c>
      <c r="I19" s="208" t="s">
        <v>362</v>
      </c>
      <c r="J19" s="389" t="s">
        <v>378</v>
      </c>
      <c r="K19" s="208" t="s">
        <v>362</v>
      </c>
      <c r="L19" s="211">
        <v>61</v>
      </c>
      <c r="M19" s="208" t="s">
        <v>362</v>
      </c>
      <c r="N19" s="208" t="s">
        <v>362</v>
      </c>
      <c r="O19" s="208" t="s">
        <v>362</v>
      </c>
      <c r="P19" s="59" t="s">
        <v>362</v>
      </c>
      <c r="Q19" s="7" t="s">
        <v>379</v>
      </c>
    </row>
    <row r="20" spans="1:17" s="60" customFormat="1" ht="12" customHeight="1">
      <c r="A20" s="42" t="s">
        <v>380</v>
      </c>
      <c r="B20" s="206">
        <v>2.19</v>
      </c>
      <c r="C20" s="207">
        <f t="shared" si="0"/>
        <v>0.22393553928586035</v>
      </c>
      <c r="D20" s="208" t="s">
        <v>362</v>
      </c>
      <c r="E20" s="208" t="s">
        <v>362</v>
      </c>
      <c r="F20" s="208" t="s">
        <v>362</v>
      </c>
      <c r="G20" s="212">
        <v>1</v>
      </c>
      <c r="H20" s="212">
        <v>1</v>
      </c>
      <c r="I20" s="208" t="s">
        <v>362</v>
      </c>
      <c r="J20" s="389" t="s">
        <v>381</v>
      </c>
      <c r="K20" s="208" t="s">
        <v>362</v>
      </c>
      <c r="L20" s="213">
        <v>326</v>
      </c>
      <c r="M20" s="208" t="s">
        <v>362</v>
      </c>
      <c r="N20" s="208" t="s">
        <v>362</v>
      </c>
      <c r="O20" s="208" t="s">
        <v>362</v>
      </c>
      <c r="P20" s="59" t="s">
        <v>362</v>
      </c>
      <c r="Q20" s="7" t="s">
        <v>382</v>
      </c>
    </row>
    <row r="21" spans="1:17" s="60" customFormat="1" ht="12" customHeight="1">
      <c r="A21" s="42" t="s">
        <v>383</v>
      </c>
      <c r="B21" s="206">
        <v>0.69</v>
      </c>
      <c r="C21" s="207">
        <f t="shared" si="0"/>
        <v>0.07055503292568202</v>
      </c>
      <c r="D21" s="208" t="s">
        <v>362</v>
      </c>
      <c r="E21" s="208" t="s">
        <v>362</v>
      </c>
      <c r="F21" s="208" t="s">
        <v>362</v>
      </c>
      <c r="G21" s="212">
        <v>1</v>
      </c>
      <c r="H21" s="212">
        <v>1</v>
      </c>
      <c r="I21" s="208" t="s">
        <v>362</v>
      </c>
      <c r="J21" s="389" t="s">
        <v>384</v>
      </c>
      <c r="K21" s="208" t="s">
        <v>362</v>
      </c>
      <c r="L21" s="211">
        <v>97</v>
      </c>
      <c r="M21" s="208" t="s">
        <v>362</v>
      </c>
      <c r="N21" s="208" t="s">
        <v>362</v>
      </c>
      <c r="O21" s="208" t="s">
        <v>362</v>
      </c>
      <c r="P21" s="59" t="s">
        <v>362</v>
      </c>
      <c r="Q21" s="7" t="s">
        <v>385</v>
      </c>
    </row>
    <row r="22" spans="1:17" s="60" customFormat="1" ht="12" customHeight="1">
      <c r="A22" s="42" t="s">
        <v>386</v>
      </c>
      <c r="B22" s="206">
        <v>5.58</v>
      </c>
      <c r="C22" s="207">
        <f t="shared" si="0"/>
        <v>0.5705754836598633</v>
      </c>
      <c r="D22" s="208" t="s">
        <v>362</v>
      </c>
      <c r="E22" s="208" t="s">
        <v>362</v>
      </c>
      <c r="F22" s="208" t="s">
        <v>362</v>
      </c>
      <c r="G22" s="212">
        <v>1</v>
      </c>
      <c r="H22" s="212">
        <v>2</v>
      </c>
      <c r="I22" s="208" t="s">
        <v>362</v>
      </c>
      <c r="J22" s="389" t="s">
        <v>387</v>
      </c>
      <c r="K22" s="208" t="s">
        <v>362</v>
      </c>
      <c r="L22" s="211">
        <v>323</v>
      </c>
      <c r="M22" s="208" t="s">
        <v>362</v>
      </c>
      <c r="N22" s="208" t="s">
        <v>362</v>
      </c>
      <c r="O22" s="208" t="s">
        <v>362</v>
      </c>
      <c r="P22" s="59" t="s">
        <v>362</v>
      </c>
      <c r="Q22" s="7" t="s">
        <v>388</v>
      </c>
    </row>
    <row r="23" spans="1:17" s="60" customFormat="1" ht="12" customHeight="1">
      <c r="A23" s="42" t="s">
        <v>389</v>
      </c>
      <c r="B23" s="214">
        <v>0.87</v>
      </c>
      <c r="C23" s="207">
        <f t="shared" si="0"/>
        <v>0.08896069368890343</v>
      </c>
      <c r="D23" s="208" t="s">
        <v>362</v>
      </c>
      <c r="E23" s="208" t="s">
        <v>362</v>
      </c>
      <c r="F23" s="208" t="s">
        <v>362</v>
      </c>
      <c r="G23" s="212">
        <v>1</v>
      </c>
      <c r="H23" s="212">
        <v>1</v>
      </c>
      <c r="I23" s="208" t="s">
        <v>362</v>
      </c>
      <c r="J23" s="389" t="s">
        <v>390</v>
      </c>
      <c r="K23" s="208" t="s">
        <v>362</v>
      </c>
      <c r="L23" s="211">
        <v>122</v>
      </c>
      <c r="M23" s="208" t="s">
        <v>362</v>
      </c>
      <c r="N23" s="208" t="s">
        <v>362</v>
      </c>
      <c r="O23" s="208" t="s">
        <v>362</v>
      </c>
      <c r="P23" s="59" t="s">
        <v>362</v>
      </c>
      <c r="Q23" s="7" t="s">
        <v>391</v>
      </c>
    </row>
    <row r="24" spans="1:17" s="60" customFormat="1" ht="12" customHeight="1">
      <c r="A24" s="42" t="s">
        <v>392</v>
      </c>
      <c r="B24" s="206">
        <v>0.83</v>
      </c>
      <c r="C24" s="207">
        <f t="shared" si="0"/>
        <v>0.084870546852632</v>
      </c>
      <c r="D24" s="208" t="s">
        <v>362</v>
      </c>
      <c r="E24" s="208" t="s">
        <v>362</v>
      </c>
      <c r="F24" s="208" t="s">
        <v>362</v>
      </c>
      <c r="G24" s="212">
        <v>1</v>
      </c>
      <c r="H24" s="212">
        <v>1</v>
      </c>
      <c r="I24" s="208" t="s">
        <v>362</v>
      </c>
      <c r="J24" s="389" t="s">
        <v>393</v>
      </c>
      <c r="K24" s="208" t="s">
        <v>362</v>
      </c>
      <c r="L24" s="211">
        <v>109</v>
      </c>
      <c r="M24" s="208" t="s">
        <v>362</v>
      </c>
      <c r="N24" s="208" t="s">
        <v>362</v>
      </c>
      <c r="O24" s="208" t="s">
        <v>362</v>
      </c>
      <c r="P24" s="59" t="s">
        <v>362</v>
      </c>
      <c r="Q24" s="7" t="s">
        <v>394</v>
      </c>
    </row>
    <row r="25" spans="1:17" s="60" customFormat="1" ht="12" customHeight="1">
      <c r="A25" s="42" t="s">
        <v>395</v>
      </c>
      <c r="B25" s="206">
        <v>0.61</v>
      </c>
      <c r="C25" s="207">
        <f t="shared" si="0"/>
        <v>0.06237473925313918</v>
      </c>
      <c r="D25" s="208" t="s">
        <v>362</v>
      </c>
      <c r="E25" s="208" t="s">
        <v>362</v>
      </c>
      <c r="F25" s="208" t="s">
        <v>362</v>
      </c>
      <c r="G25" s="212">
        <v>1</v>
      </c>
      <c r="H25" s="212">
        <v>1</v>
      </c>
      <c r="I25" s="208" t="s">
        <v>362</v>
      </c>
      <c r="J25" s="389" t="s">
        <v>396</v>
      </c>
      <c r="K25" s="208" t="s">
        <v>362</v>
      </c>
      <c r="L25" s="211">
        <v>102</v>
      </c>
      <c r="M25" s="208" t="s">
        <v>362</v>
      </c>
      <c r="N25" s="208" t="s">
        <v>362</v>
      </c>
      <c r="O25" s="208" t="s">
        <v>362</v>
      </c>
      <c r="P25" s="59" t="s">
        <v>362</v>
      </c>
      <c r="Q25" s="7" t="s">
        <v>397</v>
      </c>
    </row>
    <row r="26" spans="1:17" s="60" customFormat="1" ht="12" customHeight="1">
      <c r="A26" s="42" t="s">
        <v>398</v>
      </c>
      <c r="B26" s="206">
        <v>4.94</v>
      </c>
      <c r="C26" s="207">
        <f t="shared" si="0"/>
        <v>0.5051331342795207</v>
      </c>
      <c r="D26" s="208" t="s">
        <v>362</v>
      </c>
      <c r="E26" s="208" t="s">
        <v>362</v>
      </c>
      <c r="F26" s="208" t="s">
        <v>362</v>
      </c>
      <c r="G26" s="212">
        <v>1</v>
      </c>
      <c r="H26" s="212">
        <v>2</v>
      </c>
      <c r="I26" s="208" t="s">
        <v>362</v>
      </c>
      <c r="J26" s="389" t="s">
        <v>399</v>
      </c>
      <c r="K26" s="208" t="s">
        <v>362</v>
      </c>
      <c r="L26" s="211">
        <v>155</v>
      </c>
      <c r="M26" s="208" t="s">
        <v>362</v>
      </c>
      <c r="N26" s="208" t="s">
        <v>362</v>
      </c>
      <c r="O26" s="208" t="s">
        <v>362</v>
      </c>
      <c r="P26" s="59" t="s">
        <v>362</v>
      </c>
      <c r="Q26" s="7" t="s">
        <v>400</v>
      </c>
    </row>
    <row r="27" spans="1:17" s="60" customFormat="1" ht="12" customHeight="1">
      <c r="A27" s="42" t="s">
        <v>401</v>
      </c>
      <c r="B27" s="206">
        <v>2.53</v>
      </c>
      <c r="C27" s="207">
        <f t="shared" si="0"/>
        <v>0.25870178739416744</v>
      </c>
      <c r="D27" s="208" t="s">
        <v>362</v>
      </c>
      <c r="E27" s="208" t="s">
        <v>362</v>
      </c>
      <c r="F27" s="208" t="s">
        <v>362</v>
      </c>
      <c r="G27" s="212">
        <v>1</v>
      </c>
      <c r="H27" s="212">
        <v>1</v>
      </c>
      <c r="I27" s="208" t="s">
        <v>362</v>
      </c>
      <c r="J27" s="389" t="s">
        <v>402</v>
      </c>
      <c r="K27" s="208" t="s">
        <v>362</v>
      </c>
      <c r="L27" s="211">
        <v>113</v>
      </c>
      <c r="M27" s="208" t="s">
        <v>362</v>
      </c>
      <c r="N27" s="208" t="s">
        <v>362</v>
      </c>
      <c r="O27" s="208" t="s">
        <v>362</v>
      </c>
      <c r="P27" s="59" t="s">
        <v>362</v>
      </c>
      <c r="Q27" s="7" t="s">
        <v>403</v>
      </c>
    </row>
    <row r="28" spans="1:17" s="60" customFormat="1" ht="12" customHeight="1">
      <c r="A28" s="42" t="s">
        <v>404</v>
      </c>
      <c r="B28" s="206">
        <v>8.29</v>
      </c>
      <c r="C28" s="207">
        <f t="shared" si="0"/>
        <v>0.8476829318172521</v>
      </c>
      <c r="D28" s="208" t="s">
        <v>362</v>
      </c>
      <c r="E28" s="208" t="s">
        <v>362</v>
      </c>
      <c r="F28" s="208" t="s">
        <v>362</v>
      </c>
      <c r="G28" s="212">
        <v>1</v>
      </c>
      <c r="H28" s="212">
        <v>2</v>
      </c>
      <c r="I28" s="208" t="s">
        <v>362</v>
      </c>
      <c r="J28" s="389" t="s">
        <v>405</v>
      </c>
      <c r="K28" s="208" t="s">
        <v>362</v>
      </c>
      <c r="L28" s="211">
        <v>165</v>
      </c>
      <c r="M28" s="208" t="s">
        <v>362</v>
      </c>
      <c r="N28" s="208" t="s">
        <v>362</v>
      </c>
      <c r="O28" s="208" t="s">
        <v>362</v>
      </c>
      <c r="P28" s="59" t="s">
        <v>362</v>
      </c>
      <c r="Q28" s="7" t="s">
        <v>406</v>
      </c>
    </row>
    <row r="29" spans="1:17" s="60" customFormat="1" ht="12" customHeight="1">
      <c r="A29" s="42" t="s">
        <v>407</v>
      </c>
      <c r="B29" s="206">
        <v>9.53</v>
      </c>
      <c r="C29" s="207">
        <f t="shared" si="0"/>
        <v>0.9744774837416661</v>
      </c>
      <c r="D29" s="208" t="s">
        <v>362</v>
      </c>
      <c r="E29" s="208" t="s">
        <v>362</v>
      </c>
      <c r="F29" s="208" t="s">
        <v>362</v>
      </c>
      <c r="G29" s="212">
        <v>1</v>
      </c>
      <c r="H29" s="212">
        <v>5</v>
      </c>
      <c r="I29" s="208" t="s">
        <v>362</v>
      </c>
      <c r="J29" s="389" t="s">
        <v>384</v>
      </c>
      <c r="K29" s="208" t="s">
        <v>362</v>
      </c>
      <c r="L29" s="211">
        <v>89</v>
      </c>
      <c r="M29" s="208" t="s">
        <v>362</v>
      </c>
      <c r="N29" s="208" t="s">
        <v>362</v>
      </c>
      <c r="O29" s="208" t="s">
        <v>362</v>
      </c>
      <c r="P29" s="59" t="s">
        <v>362</v>
      </c>
      <c r="Q29" s="7" t="s">
        <v>408</v>
      </c>
    </row>
    <row r="30" spans="1:17" s="60" customFormat="1" ht="12" customHeight="1">
      <c r="A30" s="42" t="s">
        <v>409</v>
      </c>
      <c r="B30" s="206">
        <v>47.35</v>
      </c>
      <c r="C30" s="207">
        <f t="shared" si="0"/>
        <v>4.841711317436296</v>
      </c>
      <c r="D30" s="208" t="s">
        <v>362</v>
      </c>
      <c r="E30" s="208" t="s">
        <v>362</v>
      </c>
      <c r="F30" s="208" t="s">
        <v>362</v>
      </c>
      <c r="G30" s="212">
        <v>1</v>
      </c>
      <c r="H30" s="212">
        <v>3</v>
      </c>
      <c r="I30" s="208" t="s">
        <v>362</v>
      </c>
      <c r="J30" s="389" t="s">
        <v>410</v>
      </c>
      <c r="K30" s="208" t="s">
        <v>362</v>
      </c>
      <c r="L30" s="211">
        <v>30</v>
      </c>
      <c r="M30" s="208" t="s">
        <v>362</v>
      </c>
      <c r="N30" s="208" t="s">
        <v>362</v>
      </c>
      <c r="O30" s="208" t="s">
        <v>362</v>
      </c>
      <c r="P30" s="59" t="s">
        <v>362</v>
      </c>
      <c r="Q30" s="7" t="s">
        <v>411</v>
      </c>
    </row>
    <row r="31" spans="1:17" s="60" customFormat="1" ht="12" customHeight="1">
      <c r="A31" s="42" t="s">
        <v>412</v>
      </c>
      <c r="B31" s="206">
        <v>70.5</v>
      </c>
      <c r="C31" s="207">
        <f t="shared" si="0"/>
        <v>7.208883798928381</v>
      </c>
      <c r="D31" s="208" t="s">
        <v>362</v>
      </c>
      <c r="E31" s="208" t="s">
        <v>362</v>
      </c>
      <c r="F31" s="208" t="s">
        <v>362</v>
      </c>
      <c r="G31" s="212">
        <v>1</v>
      </c>
      <c r="H31" s="212">
        <v>5</v>
      </c>
      <c r="I31" s="208" t="s">
        <v>362</v>
      </c>
      <c r="J31" s="389" t="s">
        <v>393</v>
      </c>
      <c r="K31" s="208" t="s">
        <v>362</v>
      </c>
      <c r="L31" s="211">
        <v>93</v>
      </c>
      <c r="M31" s="208" t="s">
        <v>362</v>
      </c>
      <c r="N31" s="208" t="s">
        <v>362</v>
      </c>
      <c r="O31" s="208" t="s">
        <v>362</v>
      </c>
      <c r="P31" s="59" t="s">
        <v>362</v>
      </c>
      <c r="Q31" s="7" t="s">
        <v>413</v>
      </c>
    </row>
    <row r="32" spans="1:17" s="60" customFormat="1" ht="12" customHeight="1">
      <c r="A32" s="42" t="s">
        <v>414</v>
      </c>
      <c r="B32" s="206">
        <v>28.65</v>
      </c>
      <c r="C32" s="207">
        <f t="shared" si="0"/>
        <v>2.929567671479406</v>
      </c>
      <c r="D32" s="208" t="s">
        <v>362</v>
      </c>
      <c r="E32" s="208" t="s">
        <v>362</v>
      </c>
      <c r="F32" s="208" t="s">
        <v>362</v>
      </c>
      <c r="G32" s="212">
        <v>1</v>
      </c>
      <c r="H32" s="212">
        <v>3</v>
      </c>
      <c r="I32" s="208" t="s">
        <v>362</v>
      </c>
      <c r="J32" s="389" t="s">
        <v>410</v>
      </c>
      <c r="K32" s="208" t="s">
        <v>362</v>
      </c>
      <c r="L32" s="211">
        <v>47</v>
      </c>
      <c r="M32" s="208" t="s">
        <v>362</v>
      </c>
      <c r="N32" s="208" t="s">
        <v>362</v>
      </c>
      <c r="O32" s="208" t="s">
        <v>362</v>
      </c>
      <c r="P32" s="59" t="s">
        <v>362</v>
      </c>
      <c r="Q32" s="7" t="s">
        <v>415</v>
      </c>
    </row>
    <row r="33" spans="1:17" s="60" customFormat="1" ht="12" customHeight="1">
      <c r="A33" s="42" t="s">
        <v>416</v>
      </c>
      <c r="B33" s="206">
        <v>12.32</v>
      </c>
      <c r="C33" s="207">
        <f t="shared" si="0"/>
        <v>1.259765225571598</v>
      </c>
      <c r="D33" s="208" t="s">
        <v>362</v>
      </c>
      <c r="E33" s="208" t="s">
        <v>362</v>
      </c>
      <c r="F33" s="208" t="s">
        <v>362</v>
      </c>
      <c r="G33" s="212">
        <v>1</v>
      </c>
      <c r="H33" s="212">
        <v>1</v>
      </c>
      <c r="I33" s="208" t="s">
        <v>362</v>
      </c>
      <c r="J33" s="389" t="s">
        <v>417</v>
      </c>
      <c r="K33" s="208" t="s">
        <v>362</v>
      </c>
      <c r="L33" s="211">
        <v>268</v>
      </c>
      <c r="M33" s="208" t="s">
        <v>362</v>
      </c>
      <c r="N33" s="208" t="s">
        <v>362</v>
      </c>
      <c r="O33" s="208" t="s">
        <v>362</v>
      </c>
      <c r="P33" s="59" t="s">
        <v>362</v>
      </c>
      <c r="Q33" s="7" t="s">
        <v>418</v>
      </c>
    </row>
    <row r="34" spans="1:17" s="60" customFormat="1" ht="12" customHeight="1">
      <c r="A34" s="42" t="s">
        <v>419</v>
      </c>
      <c r="B34" s="206">
        <v>45.21</v>
      </c>
      <c r="C34" s="207">
        <f t="shared" si="0"/>
        <v>4.622888461695775</v>
      </c>
      <c r="D34" s="208" t="s">
        <v>362</v>
      </c>
      <c r="E34" s="208" t="s">
        <v>362</v>
      </c>
      <c r="F34" s="208" t="s">
        <v>362</v>
      </c>
      <c r="G34" s="212">
        <v>1</v>
      </c>
      <c r="H34" s="212">
        <v>2</v>
      </c>
      <c r="I34" s="208" t="s">
        <v>362</v>
      </c>
      <c r="J34" s="389" t="s">
        <v>420</v>
      </c>
      <c r="K34" s="208" t="s">
        <v>362</v>
      </c>
      <c r="L34" s="211">
        <v>305</v>
      </c>
      <c r="M34" s="208" t="s">
        <v>362</v>
      </c>
      <c r="N34" s="208" t="s">
        <v>362</v>
      </c>
      <c r="O34" s="208" t="s">
        <v>362</v>
      </c>
      <c r="P34" s="59" t="s">
        <v>362</v>
      </c>
      <c r="Q34" s="7" t="s">
        <v>421</v>
      </c>
    </row>
    <row r="35" spans="1:17" s="60" customFormat="1" ht="12" customHeight="1">
      <c r="A35" s="42" t="s">
        <v>422</v>
      </c>
      <c r="B35" s="206">
        <v>8.41</v>
      </c>
      <c r="C35" s="207">
        <f t="shared" si="0"/>
        <v>0.8599533723260664</v>
      </c>
      <c r="D35" s="208" t="s">
        <v>362</v>
      </c>
      <c r="E35" s="208" t="s">
        <v>362</v>
      </c>
      <c r="F35" s="208" t="s">
        <v>362</v>
      </c>
      <c r="G35" s="212">
        <v>1</v>
      </c>
      <c r="H35" s="212">
        <v>4</v>
      </c>
      <c r="I35" s="208" t="s">
        <v>362</v>
      </c>
      <c r="J35" s="389" t="s">
        <v>384</v>
      </c>
      <c r="K35" s="208" t="s">
        <v>362</v>
      </c>
      <c r="L35" s="211">
        <v>121</v>
      </c>
      <c r="M35" s="208" t="s">
        <v>362</v>
      </c>
      <c r="N35" s="208" t="s">
        <v>362</v>
      </c>
      <c r="O35" s="208" t="s">
        <v>362</v>
      </c>
      <c r="P35" s="59" t="s">
        <v>362</v>
      </c>
      <c r="Q35" s="7" t="s">
        <v>423</v>
      </c>
    </row>
    <row r="36" spans="1:17" s="60" customFormat="1" ht="12" customHeight="1">
      <c r="A36" s="42" t="s">
        <v>424</v>
      </c>
      <c r="B36" s="206">
        <v>2.66</v>
      </c>
      <c r="C36" s="207">
        <f t="shared" si="0"/>
        <v>0.2719947646120496</v>
      </c>
      <c r="D36" s="208" t="s">
        <v>362</v>
      </c>
      <c r="E36" s="208" t="s">
        <v>362</v>
      </c>
      <c r="F36" s="208" t="s">
        <v>362</v>
      </c>
      <c r="G36" s="212">
        <v>1</v>
      </c>
      <c r="H36" s="212">
        <v>2</v>
      </c>
      <c r="I36" s="208" t="s">
        <v>362</v>
      </c>
      <c r="J36" s="389" t="s">
        <v>425</v>
      </c>
      <c r="K36" s="208" t="s">
        <v>362</v>
      </c>
      <c r="L36" s="211">
        <v>37</v>
      </c>
      <c r="M36" s="208" t="s">
        <v>362</v>
      </c>
      <c r="N36" s="208" t="s">
        <v>362</v>
      </c>
      <c r="O36" s="208" t="s">
        <v>362</v>
      </c>
      <c r="P36" s="59" t="s">
        <v>362</v>
      </c>
      <c r="Q36" s="7" t="s">
        <v>426</v>
      </c>
    </row>
    <row r="37" spans="1:17" s="60" customFormat="1" ht="12" customHeight="1" thickBot="1">
      <c r="A37" s="215" t="s">
        <v>427</v>
      </c>
      <c r="B37" s="216">
        <v>4.02</v>
      </c>
      <c r="C37" s="217">
        <f t="shared" si="0"/>
        <v>0.41105975704527786</v>
      </c>
      <c r="D37" s="218" t="s">
        <v>362</v>
      </c>
      <c r="E37" s="218" t="s">
        <v>362</v>
      </c>
      <c r="F37" s="218" t="s">
        <v>362</v>
      </c>
      <c r="G37" s="219">
        <v>1</v>
      </c>
      <c r="H37" s="219">
        <v>2</v>
      </c>
      <c r="I37" s="218" t="s">
        <v>362</v>
      </c>
      <c r="J37" s="390" t="s">
        <v>428</v>
      </c>
      <c r="K37" s="218" t="s">
        <v>362</v>
      </c>
      <c r="L37" s="220">
        <v>23</v>
      </c>
      <c r="M37" s="218" t="s">
        <v>362</v>
      </c>
      <c r="N37" s="218" t="s">
        <v>362</v>
      </c>
      <c r="O37" s="218" t="s">
        <v>362</v>
      </c>
      <c r="P37" s="221" t="s">
        <v>362</v>
      </c>
      <c r="Q37" s="222" t="s">
        <v>429</v>
      </c>
    </row>
    <row r="38" spans="1:20" s="463" customFormat="1" ht="13.5" customHeight="1">
      <c r="A38" s="462" t="s">
        <v>713</v>
      </c>
      <c r="B38" s="462"/>
      <c r="C38" s="462"/>
      <c r="D38" s="462"/>
      <c r="O38" s="462" t="s">
        <v>714</v>
      </c>
      <c r="P38" s="462"/>
      <c r="Q38" s="462"/>
      <c r="R38" s="462"/>
      <c r="S38" s="462"/>
      <c r="T38" s="462"/>
    </row>
    <row r="39" spans="1:16" s="463" customFormat="1" ht="13.5" customHeight="1">
      <c r="A39" s="464" t="s">
        <v>715</v>
      </c>
      <c r="B39" s="464"/>
      <c r="C39" s="464"/>
      <c r="O39" s="465" t="s">
        <v>716</v>
      </c>
      <c r="P39" s="465"/>
    </row>
    <row r="40" spans="1:17" s="74" customFormat="1" ht="12" customHeight="1">
      <c r="A40" s="40"/>
      <c r="B40" s="40"/>
      <c r="C40" s="40"/>
      <c r="D40" s="39"/>
      <c r="E40" s="39"/>
      <c r="F40" s="39"/>
      <c r="G40" s="39"/>
      <c r="H40" s="39"/>
      <c r="I40" s="39"/>
      <c r="J40" s="39"/>
      <c r="K40" s="39"/>
      <c r="L40" s="39"/>
      <c r="N40" s="39"/>
      <c r="O40" s="41"/>
      <c r="Q40" s="39"/>
    </row>
    <row r="41" spans="1:12" s="76" customFormat="1" ht="13.5">
      <c r="A41" s="55"/>
      <c r="B41" s="75"/>
      <c r="C41" s="55"/>
      <c r="D41" s="55"/>
      <c r="E41" s="55"/>
      <c r="F41" s="55"/>
      <c r="G41" s="55"/>
      <c r="H41" s="55"/>
      <c r="I41" s="55"/>
      <c r="J41" s="55"/>
      <c r="K41" s="55"/>
      <c r="L41" s="55"/>
    </row>
  </sheetData>
  <mergeCells count="9">
    <mergeCell ref="A1:T1"/>
    <mergeCell ref="A3:A6"/>
    <mergeCell ref="B3:C3"/>
    <mergeCell ref="D3:H3"/>
    <mergeCell ref="I3:K3"/>
    <mergeCell ref="M3:P3"/>
    <mergeCell ref="Q3:Q6"/>
    <mergeCell ref="G4:H4"/>
    <mergeCell ref="I4:I6"/>
  </mergeCells>
  <printOptions/>
  <pageMargins left="0.22" right="0.17" top="0.38" bottom="0.5" header="0.24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:J1"/>
    </sheetView>
  </sheetViews>
  <sheetFormatPr defaultColWidth="8.88671875" defaultRowHeight="13.5"/>
  <cols>
    <col min="1" max="1" width="12.99609375" style="0" customWidth="1"/>
    <col min="2" max="2" width="14.21484375" style="0" customWidth="1"/>
    <col min="3" max="3" width="13.3359375" style="0" customWidth="1"/>
    <col min="4" max="4" width="11.6640625" style="0" customWidth="1"/>
    <col min="5" max="5" width="12.21484375" style="0" customWidth="1"/>
    <col min="6" max="6" width="13.5546875" style="0" customWidth="1"/>
    <col min="7" max="7" width="13.6640625" style="0" customWidth="1"/>
    <col min="8" max="8" width="13.3359375" style="0" customWidth="1"/>
    <col min="9" max="9" width="10.4453125" style="0" customWidth="1"/>
    <col min="10" max="10" width="12.21484375" style="0" customWidth="1"/>
  </cols>
  <sheetData>
    <row r="1" spans="1:10" s="77" customFormat="1" ht="32.25" customHeight="1">
      <c r="A1" s="543" t="s">
        <v>443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0" s="5" customFormat="1" ht="18" customHeight="1" thickBot="1">
      <c r="A2" s="20" t="s">
        <v>281</v>
      </c>
      <c r="B2" s="20"/>
      <c r="C2" s="20"/>
      <c r="D2" s="20"/>
      <c r="E2" s="20"/>
      <c r="F2" s="20"/>
      <c r="G2" s="20"/>
      <c r="H2" s="20"/>
      <c r="I2" s="20"/>
      <c r="J2" s="78" t="s">
        <v>282</v>
      </c>
    </row>
    <row r="3" spans="1:10" s="5" customFormat="1" ht="13.5" customHeight="1">
      <c r="A3" s="535" t="s">
        <v>205</v>
      </c>
      <c r="B3" s="223" t="s">
        <v>444</v>
      </c>
      <c r="C3" s="223" t="s">
        <v>430</v>
      </c>
      <c r="D3" s="223" t="s">
        <v>431</v>
      </c>
      <c r="E3" s="223" t="s">
        <v>445</v>
      </c>
      <c r="F3" s="223" t="s">
        <v>446</v>
      </c>
      <c r="G3" s="190" t="s">
        <v>447</v>
      </c>
      <c r="H3" s="223" t="s">
        <v>448</v>
      </c>
      <c r="I3" s="223" t="s">
        <v>449</v>
      </c>
      <c r="J3" s="514" t="s">
        <v>432</v>
      </c>
    </row>
    <row r="4" spans="1:10" s="5" customFormat="1" ht="13.5" customHeight="1">
      <c r="A4" s="536"/>
      <c r="B4" s="517" t="s">
        <v>433</v>
      </c>
      <c r="C4" s="517" t="s">
        <v>434</v>
      </c>
      <c r="D4" s="517" t="s">
        <v>435</v>
      </c>
      <c r="E4" s="517" t="s">
        <v>436</v>
      </c>
      <c r="F4" s="517" t="s">
        <v>437</v>
      </c>
      <c r="G4" s="518" t="s">
        <v>438</v>
      </c>
      <c r="H4" s="517" t="s">
        <v>439</v>
      </c>
      <c r="I4" s="79" t="s">
        <v>440</v>
      </c>
      <c r="J4" s="515"/>
    </row>
    <row r="5" spans="1:10" s="5" customFormat="1" ht="12.75">
      <c r="A5" s="513"/>
      <c r="B5" s="547"/>
      <c r="C5" s="547"/>
      <c r="D5" s="547"/>
      <c r="E5" s="547"/>
      <c r="F5" s="547"/>
      <c r="G5" s="545"/>
      <c r="H5" s="547"/>
      <c r="I5" s="43" t="s">
        <v>225</v>
      </c>
      <c r="J5" s="516"/>
    </row>
    <row r="6" spans="1:10" s="86" customFormat="1" ht="12.75" customHeight="1">
      <c r="A6" s="83" t="s">
        <v>44</v>
      </c>
      <c r="B6" s="84">
        <v>977758412.4</v>
      </c>
      <c r="C6" s="84">
        <v>211752448.5</v>
      </c>
      <c r="D6" s="84">
        <v>3105386</v>
      </c>
      <c r="E6" s="84">
        <v>61067132</v>
      </c>
      <c r="F6" s="84">
        <v>109416876</v>
      </c>
      <c r="G6" s="84">
        <v>462206284</v>
      </c>
      <c r="H6" s="84">
        <v>29996411.5</v>
      </c>
      <c r="I6" s="84">
        <v>1543718.2</v>
      </c>
      <c r="J6" s="85" t="s">
        <v>44</v>
      </c>
    </row>
    <row r="7" spans="1:10" s="86" customFormat="1" ht="12.75" customHeight="1">
      <c r="A7" s="83" t="s">
        <v>25</v>
      </c>
      <c r="B7" s="84">
        <v>977773257.8</v>
      </c>
      <c r="C7" s="84">
        <v>211943552.5</v>
      </c>
      <c r="D7" s="84">
        <v>3094174</v>
      </c>
      <c r="E7" s="84">
        <v>60947905</v>
      </c>
      <c r="F7" s="84">
        <v>107163906</v>
      </c>
      <c r="G7" s="84">
        <v>457645067</v>
      </c>
      <c r="H7" s="84">
        <v>30610315.4</v>
      </c>
      <c r="I7" s="84">
        <v>1620146.2</v>
      </c>
      <c r="J7" s="85" t="s">
        <v>43</v>
      </c>
    </row>
    <row r="8" spans="1:10" s="86" customFormat="1" ht="12.75" customHeight="1">
      <c r="A8" s="83" t="s">
        <v>315</v>
      </c>
      <c r="B8" s="84">
        <v>977771364.8</v>
      </c>
      <c r="C8" s="84">
        <v>212447665.5</v>
      </c>
      <c r="D8" s="84">
        <v>3053924</v>
      </c>
      <c r="E8" s="84">
        <v>60883134</v>
      </c>
      <c r="F8" s="84">
        <v>106813614</v>
      </c>
      <c r="G8" s="84">
        <v>454333767</v>
      </c>
      <c r="H8" s="84">
        <v>31100961.599999998</v>
      </c>
      <c r="I8" s="84">
        <v>1742326.2</v>
      </c>
      <c r="J8" s="85" t="s">
        <v>315</v>
      </c>
    </row>
    <row r="9" spans="1:10" s="82" customFormat="1" ht="12.75" customHeight="1">
      <c r="A9" s="199" t="s">
        <v>317</v>
      </c>
      <c r="B9" s="183">
        <v>977935737.8</v>
      </c>
      <c r="C9" s="183">
        <v>212274555.5</v>
      </c>
      <c r="D9" s="183">
        <v>2877160</v>
      </c>
      <c r="E9" s="183">
        <v>60649871</v>
      </c>
      <c r="F9" s="183">
        <v>105993470</v>
      </c>
      <c r="G9" s="183">
        <v>453420021</v>
      </c>
      <c r="H9" s="183">
        <v>32210972.9</v>
      </c>
      <c r="I9" s="183">
        <v>1772596.6</v>
      </c>
      <c r="J9" s="224" t="s">
        <v>317</v>
      </c>
    </row>
    <row r="10" spans="1:10" s="73" customFormat="1" ht="12.75" customHeight="1">
      <c r="A10" s="414" t="s">
        <v>665</v>
      </c>
      <c r="B10" s="420">
        <f aca="true" t="shared" si="0" ref="B10:I10">SUM(B11:B36)</f>
        <v>977979703.5</v>
      </c>
      <c r="C10" s="420">
        <f t="shared" si="0"/>
        <v>211507823.5</v>
      </c>
      <c r="D10" s="420">
        <f t="shared" si="0"/>
        <v>2858435</v>
      </c>
      <c r="E10" s="420">
        <f t="shared" si="0"/>
        <v>60343451</v>
      </c>
      <c r="F10" s="420">
        <f t="shared" si="0"/>
        <v>105102384</v>
      </c>
      <c r="G10" s="420">
        <f t="shared" si="0"/>
        <v>451539289</v>
      </c>
      <c r="H10" s="420">
        <f t="shared" si="0"/>
        <v>33038846</v>
      </c>
      <c r="I10" s="420">
        <f t="shared" si="0"/>
        <v>1829742.6</v>
      </c>
      <c r="J10" s="421" t="s">
        <v>666</v>
      </c>
    </row>
    <row r="11" spans="1:10" s="16" customFormat="1" ht="12.75" customHeight="1">
      <c r="A11" s="65" t="s">
        <v>229</v>
      </c>
      <c r="B11" s="167">
        <v>91213255.9</v>
      </c>
      <c r="C11" s="167">
        <v>30640278</v>
      </c>
      <c r="D11" s="167">
        <v>213318</v>
      </c>
      <c r="E11" s="167">
        <v>4731514</v>
      </c>
      <c r="F11" s="167">
        <v>11118677</v>
      </c>
      <c r="G11" s="167">
        <v>29309261</v>
      </c>
      <c r="H11" s="167">
        <v>3003373.4</v>
      </c>
      <c r="I11" s="183">
        <v>294171.8</v>
      </c>
      <c r="J11" s="87" t="s">
        <v>230</v>
      </c>
    </row>
    <row r="12" spans="1:10" s="16" customFormat="1" ht="12.75" customHeight="1">
      <c r="A12" s="65" t="s">
        <v>231</v>
      </c>
      <c r="B12" s="167">
        <v>202201632.4</v>
      </c>
      <c r="C12" s="167">
        <v>43988361</v>
      </c>
      <c r="D12" s="167">
        <v>645316</v>
      </c>
      <c r="E12" s="167">
        <v>10146935</v>
      </c>
      <c r="F12" s="167">
        <v>23711076</v>
      </c>
      <c r="G12" s="167">
        <v>98551066</v>
      </c>
      <c r="H12" s="167">
        <v>4737765.1</v>
      </c>
      <c r="I12" s="183">
        <v>320815</v>
      </c>
      <c r="J12" s="87" t="s">
        <v>232</v>
      </c>
    </row>
    <row r="13" spans="1:10" s="16" customFormat="1" ht="12.75" customHeight="1">
      <c r="A13" s="65" t="s">
        <v>233</v>
      </c>
      <c r="B13" s="167">
        <v>185935199</v>
      </c>
      <c r="C13" s="167">
        <v>43576737</v>
      </c>
      <c r="D13" s="167">
        <v>345381</v>
      </c>
      <c r="E13" s="167">
        <v>992575</v>
      </c>
      <c r="F13" s="167">
        <v>29076814</v>
      </c>
      <c r="G13" s="167">
        <v>90451081</v>
      </c>
      <c r="H13" s="167">
        <v>2921948.4</v>
      </c>
      <c r="I13" s="183">
        <v>237718</v>
      </c>
      <c r="J13" s="87" t="s">
        <v>234</v>
      </c>
    </row>
    <row r="14" spans="1:10" s="16" customFormat="1" ht="12.75" customHeight="1">
      <c r="A14" s="65" t="s">
        <v>235</v>
      </c>
      <c r="B14" s="167">
        <v>150684063.9</v>
      </c>
      <c r="C14" s="167">
        <v>22833997</v>
      </c>
      <c r="D14" s="167">
        <v>9586</v>
      </c>
      <c r="E14" s="167">
        <v>12944700</v>
      </c>
      <c r="F14" s="167">
        <v>21279818</v>
      </c>
      <c r="G14" s="167">
        <v>78694947</v>
      </c>
      <c r="H14" s="167">
        <v>2543135.2</v>
      </c>
      <c r="I14" s="183">
        <v>413529</v>
      </c>
      <c r="J14" s="87" t="s">
        <v>236</v>
      </c>
    </row>
    <row r="15" spans="1:10" s="16" customFormat="1" ht="12.75" customHeight="1">
      <c r="A15" s="65" t="s">
        <v>237</v>
      </c>
      <c r="B15" s="167">
        <v>79118156</v>
      </c>
      <c r="C15" s="167">
        <v>35031019</v>
      </c>
      <c r="D15" s="167">
        <v>1039349</v>
      </c>
      <c r="E15" s="167">
        <v>6325247</v>
      </c>
      <c r="F15" s="167">
        <v>371192</v>
      </c>
      <c r="G15" s="167">
        <v>25045092</v>
      </c>
      <c r="H15" s="167">
        <v>1997521.4</v>
      </c>
      <c r="I15" s="183">
        <v>38063</v>
      </c>
      <c r="J15" s="87" t="s">
        <v>238</v>
      </c>
    </row>
    <row r="16" spans="1:10" s="16" customFormat="1" ht="12.75" customHeight="1">
      <c r="A16" s="65" t="s">
        <v>239</v>
      </c>
      <c r="B16" s="167">
        <v>7160407</v>
      </c>
      <c r="C16" s="167">
        <v>1558618</v>
      </c>
      <c r="D16" s="167">
        <v>38667</v>
      </c>
      <c r="E16" s="167">
        <v>0</v>
      </c>
      <c r="F16" s="167">
        <v>0</v>
      </c>
      <c r="G16" s="167">
        <v>4738929</v>
      </c>
      <c r="H16" s="167">
        <v>283304</v>
      </c>
      <c r="I16" s="183">
        <v>2685</v>
      </c>
      <c r="J16" s="87" t="s">
        <v>240</v>
      </c>
    </row>
    <row r="17" spans="1:10" s="16" customFormat="1" ht="12.75" customHeight="1">
      <c r="A17" s="65" t="s">
        <v>241</v>
      </c>
      <c r="B17" s="167">
        <v>6181248</v>
      </c>
      <c r="C17" s="167">
        <v>4092399</v>
      </c>
      <c r="D17" s="167">
        <v>3538</v>
      </c>
      <c r="E17" s="167">
        <v>0</v>
      </c>
      <c r="F17" s="167">
        <v>2636</v>
      </c>
      <c r="G17" s="167">
        <v>945392</v>
      </c>
      <c r="H17" s="167">
        <v>389623</v>
      </c>
      <c r="I17" s="183">
        <v>0</v>
      </c>
      <c r="J17" s="87" t="s">
        <v>242</v>
      </c>
    </row>
    <row r="18" spans="1:10" s="5" customFormat="1" ht="12.75" customHeight="1">
      <c r="A18" s="65" t="s">
        <v>243</v>
      </c>
      <c r="B18" s="167">
        <v>312726.6</v>
      </c>
      <c r="C18" s="167">
        <v>83</v>
      </c>
      <c r="D18" s="167">
        <v>0</v>
      </c>
      <c r="E18" s="167">
        <v>0</v>
      </c>
      <c r="F18" s="167">
        <v>0</v>
      </c>
      <c r="G18" s="167">
        <v>344</v>
      </c>
      <c r="H18" s="167">
        <v>200479.8</v>
      </c>
      <c r="I18" s="183">
        <v>0</v>
      </c>
      <c r="J18" s="66" t="s">
        <v>42</v>
      </c>
    </row>
    <row r="19" spans="1:10" s="5" customFormat="1" ht="12.75" customHeight="1">
      <c r="A19" s="65" t="s">
        <v>244</v>
      </c>
      <c r="B19" s="167">
        <v>2194337.9</v>
      </c>
      <c r="C19" s="167">
        <v>81637</v>
      </c>
      <c r="D19" s="167">
        <v>0</v>
      </c>
      <c r="E19" s="167">
        <v>69632</v>
      </c>
      <c r="F19" s="167">
        <v>0</v>
      </c>
      <c r="G19" s="167">
        <v>33874</v>
      </c>
      <c r="H19" s="167">
        <v>1304293.3</v>
      </c>
      <c r="I19" s="183">
        <v>0</v>
      </c>
      <c r="J19" s="66" t="s">
        <v>245</v>
      </c>
    </row>
    <row r="20" spans="1:10" s="5" customFormat="1" ht="12.75" customHeight="1">
      <c r="A20" s="65" t="s">
        <v>246</v>
      </c>
      <c r="B20" s="167">
        <v>692143.5</v>
      </c>
      <c r="C20" s="167">
        <v>17672</v>
      </c>
      <c r="D20" s="167">
        <v>142</v>
      </c>
      <c r="E20" s="167">
        <v>0</v>
      </c>
      <c r="F20" s="167">
        <v>0</v>
      </c>
      <c r="G20" s="167">
        <v>0</v>
      </c>
      <c r="H20" s="167">
        <v>383069.4</v>
      </c>
      <c r="I20" s="183">
        <v>0</v>
      </c>
      <c r="J20" s="66" t="s">
        <v>247</v>
      </c>
    </row>
    <row r="21" spans="1:10" s="5" customFormat="1" ht="12.75" customHeight="1">
      <c r="A21" s="65" t="s">
        <v>248</v>
      </c>
      <c r="B21" s="167">
        <v>5574964.3</v>
      </c>
      <c r="C21" s="167">
        <v>620082</v>
      </c>
      <c r="D21" s="167">
        <v>0</v>
      </c>
      <c r="E21" s="167">
        <v>735189</v>
      </c>
      <c r="F21" s="167">
        <v>0</v>
      </c>
      <c r="G21" s="167">
        <v>131599</v>
      </c>
      <c r="H21" s="167">
        <v>2254929.6</v>
      </c>
      <c r="I21" s="183">
        <v>1267</v>
      </c>
      <c r="J21" s="66" t="s">
        <v>249</v>
      </c>
    </row>
    <row r="22" spans="1:10" s="5" customFormat="1" ht="12.75" customHeight="1">
      <c r="A22" s="65" t="s">
        <v>250</v>
      </c>
      <c r="B22" s="167">
        <v>870275.1</v>
      </c>
      <c r="C22" s="167">
        <v>7235</v>
      </c>
      <c r="D22" s="167">
        <v>0</v>
      </c>
      <c r="E22" s="167">
        <v>0</v>
      </c>
      <c r="F22" s="167">
        <v>0</v>
      </c>
      <c r="G22" s="167">
        <v>0</v>
      </c>
      <c r="H22" s="167">
        <v>557377.5</v>
      </c>
      <c r="I22" s="183">
        <v>0</v>
      </c>
      <c r="J22" s="66" t="s">
        <v>251</v>
      </c>
    </row>
    <row r="23" spans="1:10" s="5" customFormat="1" ht="12.75" customHeight="1">
      <c r="A23" s="65" t="s">
        <v>252</v>
      </c>
      <c r="B23" s="167">
        <v>834982.5</v>
      </c>
      <c r="C23" s="167">
        <v>7223</v>
      </c>
      <c r="D23" s="167">
        <v>0</v>
      </c>
      <c r="E23" s="167">
        <v>0</v>
      </c>
      <c r="F23" s="167">
        <v>0</v>
      </c>
      <c r="G23" s="167">
        <v>0</v>
      </c>
      <c r="H23" s="167">
        <v>523688.3</v>
      </c>
      <c r="I23" s="183">
        <v>0</v>
      </c>
      <c r="J23" s="66" t="s">
        <v>253</v>
      </c>
    </row>
    <row r="24" spans="1:10" s="5" customFormat="1" ht="12.75" customHeight="1">
      <c r="A24" s="65" t="s">
        <v>254</v>
      </c>
      <c r="B24" s="167">
        <v>611112.8</v>
      </c>
      <c r="C24" s="167">
        <v>56980</v>
      </c>
      <c r="D24" s="167">
        <v>0</v>
      </c>
      <c r="E24" s="167">
        <v>0</v>
      </c>
      <c r="F24" s="167">
        <v>0</v>
      </c>
      <c r="G24" s="167">
        <v>478</v>
      </c>
      <c r="H24" s="167">
        <v>359827.7</v>
      </c>
      <c r="I24" s="183">
        <v>0</v>
      </c>
      <c r="J24" s="66" t="s">
        <v>255</v>
      </c>
    </row>
    <row r="25" spans="1:10" s="5" customFormat="1" ht="12.75" customHeight="1">
      <c r="A25" s="65" t="s">
        <v>256</v>
      </c>
      <c r="B25" s="167">
        <v>4936909.2</v>
      </c>
      <c r="C25" s="167">
        <v>1162397.5</v>
      </c>
      <c r="D25" s="167">
        <v>0</v>
      </c>
      <c r="E25" s="167">
        <v>154865</v>
      </c>
      <c r="F25" s="167">
        <v>0</v>
      </c>
      <c r="G25" s="167">
        <v>121458</v>
      </c>
      <c r="H25" s="167">
        <v>828970.7</v>
      </c>
      <c r="I25" s="183">
        <v>90</v>
      </c>
      <c r="J25" s="66" t="s">
        <v>257</v>
      </c>
    </row>
    <row r="26" spans="1:10" s="5" customFormat="1" ht="12.75" customHeight="1">
      <c r="A26" s="65" t="s">
        <v>258</v>
      </c>
      <c r="B26" s="167">
        <v>2533737</v>
      </c>
      <c r="C26" s="167">
        <v>419233</v>
      </c>
      <c r="D26" s="167">
        <v>2562</v>
      </c>
      <c r="E26" s="167">
        <v>138400</v>
      </c>
      <c r="F26" s="167">
        <v>0</v>
      </c>
      <c r="G26" s="167">
        <v>446639</v>
      </c>
      <c r="H26" s="167">
        <v>661990.6</v>
      </c>
      <c r="I26" s="183">
        <v>0</v>
      </c>
      <c r="J26" s="66" t="s">
        <v>259</v>
      </c>
    </row>
    <row r="27" spans="1:10" s="5" customFormat="1" ht="12.75" customHeight="1">
      <c r="A27" s="65" t="s">
        <v>260</v>
      </c>
      <c r="B27" s="167">
        <v>8282639.6</v>
      </c>
      <c r="C27" s="167">
        <v>1922910</v>
      </c>
      <c r="D27" s="167">
        <v>33809</v>
      </c>
      <c r="E27" s="167">
        <v>2081629</v>
      </c>
      <c r="F27" s="167">
        <v>0</v>
      </c>
      <c r="G27" s="167">
        <v>1340861</v>
      </c>
      <c r="H27" s="167">
        <v>839845.6</v>
      </c>
      <c r="I27" s="183">
        <v>261920.8</v>
      </c>
      <c r="J27" s="66" t="s">
        <v>261</v>
      </c>
    </row>
    <row r="28" spans="1:10" s="5" customFormat="1" ht="12.75" customHeight="1">
      <c r="A28" s="65" t="s">
        <v>262</v>
      </c>
      <c r="B28" s="167">
        <v>9524166</v>
      </c>
      <c r="C28" s="167">
        <v>2814221</v>
      </c>
      <c r="D28" s="167">
        <v>665</v>
      </c>
      <c r="E28" s="167">
        <v>3472925</v>
      </c>
      <c r="F28" s="167">
        <v>0</v>
      </c>
      <c r="G28" s="167">
        <v>879020</v>
      </c>
      <c r="H28" s="167">
        <v>817082</v>
      </c>
      <c r="I28" s="183">
        <v>193782</v>
      </c>
      <c r="J28" s="66" t="s">
        <v>263</v>
      </c>
    </row>
    <row r="29" spans="1:10" s="5" customFormat="1" ht="12.75" customHeight="1">
      <c r="A29" s="65" t="s">
        <v>264</v>
      </c>
      <c r="B29" s="167">
        <v>47348448</v>
      </c>
      <c r="C29" s="167">
        <v>3787315</v>
      </c>
      <c r="D29" s="167">
        <v>0</v>
      </c>
      <c r="E29" s="167">
        <v>4621985</v>
      </c>
      <c r="F29" s="167">
        <v>6111963</v>
      </c>
      <c r="G29" s="167">
        <v>27676350</v>
      </c>
      <c r="H29" s="167">
        <v>450332</v>
      </c>
      <c r="I29" s="183">
        <v>36475</v>
      </c>
      <c r="J29" s="66" t="s">
        <v>265</v>
      </c>
    </row>
    <row r="30" spans="1:10" s="5" customFormat="1" ht="12.75" customHeight="1">
      <c r="A30" s="65" t="s">
        <v>266</v>
      </c>
      <c r="B30" s="167">
        <v>70482126.3</v>
      </c>
      <c r="C30" s="167">
        <v>6311339</v>
      </c>
      <c r="D30" s="167">
        <v>17296</v>
      </c>
      <c r="E30" s="167">
        <v>7297118</v>
      </c>
      <c r="F30" s="167">
        <v>4185303</v>
      </c>
      <c r="G30" s="167">
        <v>42211229</v>
      </c>
      <c r="H30" s="167">
        <v>1902163</v>
      </c>
      <c r="I30" s="183">
        <v>12027</v>
      </c>
      <c r="J30" s="66" t="s">
        <v>267</v>
      </c>
    </row>
    <row r="31" spans="1:10" s="5" customFormat="1" ht="12.75" customHeight="1">
      <c r="A31" s="65" t="s">
        <v>268</v>
      </c>
      <c r="B31" s="167">
        <v>28646202.8</v>
      </c>
      <c r="C31" s="167">
        <v>2496003</v>
      </c>
      <c r="D31" s="167">
        <v>438</v>
      </c>
      <c r="E31" s="167">
        <v>1403564</v>
      </c>
      <c r="F31" s="167">
        <v>2031578</v>
      </c>
      <c r="G31" s="167">
        <v>18042878</v>
      </c>
      <c r="H31" s="167">
        <v>778983.3</v>
      </c>
      <c r="I31" s="183">
        <v>3841</v>
      </c>
      <c r="J31" s="66" t="s">
        <v>269</v>
      </c>
    </row>
    <row r="32" spans="1:10" s="5" customFormat="1" ht="12.75" customHeight="1">
      <c r="A32" s="65" t="s">
        <v>270</v>
      </c>
      <c r="B32" s="167">
        <v>12324596.4</v>
      </c>
      <c r="C32" s="167">
        <v>653934</v>
      </c>
      <c r="D32" s="167">
        <v>7358</v>
      </c>
      <c r="E32" s="167">
        <v>279668</v>
      </c>
      <c r="F32" s="167">
        <v>1534674</v>
      </c>
      <c r="G32" s="167">
        <v>5286741</v>
      </c>
      <c r="H32" s="167">
        <v>1901947.4</v>
      </c>
      <c r="I32" s="183">
        <v>1650</v>
      </c>
      <c r="J32" s="66" t="s">
        <v>271</v>
      </c>
    </row>
    <row r="33" spans="1:10" s="5" customFormat="1" ht="12.75" customHeight="1">
      <c r="A33" s="65" t="s">
        <v>272</v>
      </c>
      <c r="B33" s="167">
        <v>45212773.2</v>
      </c>
      <c r="C33" s="167">
        <v>3023888</v>
      </c>
      <c r="D33" s="167">
        <v>1701</v>
      </c>
      <c r="E33" s="167">
        <v>3069429</v>
      </c>
      <c r="F33" s="167">
        <v>5678653</v>
      </c>
      <c r="G33" s="167">
        <v>26633781</v>
      </c>
      <c r="H33" s="167">
        <v>1874674.9</v>
      </c>
      <c r="I33" s="183">
        <v>1370</v>
      </c>
      <c r="J33" s="66" t="s">
        <v>273</v>
      </c>
    </row>
    <row r="34" spans="1:10" s="5" customFormat="1" ht="12.75" customHeight="1">
      <c r="A34" s="65" t="s">
        <v>274</v>
      </c>
      <c r="B34" s="167">
        <v>8418056.4</v>
      </c>
      <c r="C34" s="167">
        <v>3491529</v>
      </c>
      <c r="D34" s="167">
        <v>469054</v>
      </c>
      <c r="E34" s="167">
        <v>1360240</v>
      </c>
      <c r="F34" s="167">
        <v>0</v>
      </c>
      <c r="G34" s="167">
        <v>646609</v>
      </c>
      <c r="H34" s="167">
        <v>947801.9</v>
      </c>
      <c r="I34" s="183">
        <v>8486</v>
      </c>
      <c r="J34" s="66" t="s">
        <v>275</v>
      </c>
    </row>
    <row r="35" spans="1:10" s="5" customFormat="1" ht="12.75" customHeight="1">
      <c r="A35" s="65" t="s">
        <v>276</v>
      </c>
      <c r="B35" s="167">
        <v>2660693</v>
      </c>
      <c r="C35" s="167">
        <v>1390218</v>
      </c>
      <c r="D35" s="167">
        <v>28970</v>
      </c>
      <c r="E35" s="167">
        <v>239946</v>
      </c>
      <c r="F35" s="167">
        <v>0</v>
      </c>
      <c r="G35" s="167">
        <v>136315</v>
      </c>
      <c r="H35" s="167">
        <v>304604</v>
      </c>
      <c r="I35" s="183">
        <v>1852</v>
      </c>
      <c r="J35" s="66" t="s">
        <v>277</v>
      </c>
    </row>
    <row r="36" spans="1:10" s="5" customFormat="1" ht="12.75" customHeight="1" thickBot="1">
      <c r="A36" s="225" t="s">
        <v>278</v>
      </c>
      <c r="B36" s="226">
        <v>4024850.7</v>
      </c>
      <c r="C36" s="227">
        <v>1522515</v>
      </c>
      <c r="D36" s="227">
        <v>1285</v>
      </c>
      <c r="E36" s="227">
        <v>277890</v>
      </c>
      <c r="F36" s="227">
        <v>0</v>
      </c>
      <c r="G36" s="227">
        <v>215345</v>
      </c>
      <c r="H36" s="227">
        <v>270114.5</v>
      </c>
      <c r="I36" s="228">
        <v>0</v>
      </c>
      <c r="J36" s="229" t="s">
        <v>279</v>
      </c>
    </row>
    <row r="37" spans="1:8" s="457" customFormat="1" ht="18.75" customHeight="1">
      <c r="A37" s="466" t="s">
        <v>280</v>
      </c>
      <c r="H37" s="457" t="s">
        <v>442</v>
      </c>
    </row>
    <row r="39" ht="13.5">
      <c r="B39" s="138"/>
    </row>
    <row r="40" ht="13.5">
      <c r="B40" s="230"/>
    </row>
    <row r="41" ht="13.5">
      <c r="B41" s="230"/>
    </row>
  </sheetData>
  <sheetProtection/>
  <mergeCells count="10">
    <mergeCell ref="A1:J1"/>
    <mergeCell ref="A3:A5"/>
    <mergeCell ref="J3:J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9" right="0.1968503937007874" top="0.68" bottom="0.2755905511811024" header="0.3937007874015748" footer="0.2362204724409449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:K1"/>
    </sheetView>
  </sheetViews>
  <sheetFormatPr defaultColWidth="8.88671875" defaultRowHeight="13.5"/>
  <cols>
    <col min="1" max="1" width="12.5546875" style="0" customWidth="1"/>
    <col min="2" max="10" width="10.88671875" style="0" customWidth="1"/>
    <col min="11" max="11" width="16.21484375" style="0" customWidth="1"/>
  </cols>
  <sheetData>
    <row r="1" spans="1:11" ht="30.75" customHeight="1">
      <c r="A1" s="543" t="s">
        <v>202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12.7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3.5">
      <c r="A3" s="94" t="s">
        <v>203</v>
      </c>
      <c r="B3" s="94"/>
      <c r="C3" s="94"/>
      <c r="D3" s="94"/>
      <c r="E3" s="94"/>
      <c r="F3" s="94"/>
      <c r="G3" s="94"/>
      <c r="H3" s="94"/>
      <c r="I3" s="94"/>
      <c r="J3" s="53"/>
      <c r="K3" s="117" t="s">
        <v>204</v>
      </c>
    </row>
    <row r="4" spans="1:11" ht="13.5">
      <c r="A4" s="519" t="s">
        <v>205</v>
      </c>
      <c r="B4" s="80" t="s">
        <v>206</v>
      </c>
      <c r="C4" s="81" t="s">
        <v>207</v>
      </c>
      <c r="D4" s="116" t="s">
        <v>208</v>
      </c>
      <c r="E4" s="81" t="s">
        <v>209</v>
      </c>
      <c r="F4" s="81" t="s">
        <v>210</v>
      </c>
      <c r="G4" s="81" t="s">
        <v>211</v>
      </c>
      <c r="H4" s="80" t="s">
        <v>212</v>
      </c>
      <c r="I4" s="81" t="s">
        <v>213</v>
      </c>
      <c r="J4" s="81" t="s">
        <v>214</v>
      </c>
      <c r="K4" s="520" t="s">
        <v>215</v>
      </c>
    </row>
    <row r="5" spans="1:11" ht="13.5">
      <c r="A5" s="536"/>
      <c r="B5" s="12" t="s">
        <v>216</v>
      </c>
      <c r="C5" s="79" t="s">
        <v>217</v>
      </c>
      <c r="D5" s="13" t="s">
        <v>218</v>
      </c>
      <c r="E5" s="79" t="s">
        <v>219</v>
      </c>
      <c r="F5" s="517" t="s">
        <v>220</v>
      </c>
      <c r="G5" s="517" t="s">
        <v>221</v>
      </c>
      <c r="H5" s="518" t="s">
        <v>222</v>
      </c>
      <c r="I5" s="517" t="s">
        <v>223</v>
      </c>
      <c r="J5" s="517" t="s">
        <v>224</v>
      </c>
      <c r="K5" s="521"/>
    </row>
    <row r="6" spans="1:11" ht="13.5">
      <c r="A6" s="513"/>
      <c r="B6" s="18" t="s">
        <v>225</v>
      </c>
      <c r="C6" s="43" t="s">
        <v>226</v>
      </c>
      <c r="D6" s="14" t="s">
        <v>227</v>
      </c>
      <c r="E6" s="43" t="s">
        <v>228</v>
      </c>
      <c r="F6" s="547"/>
      <c r="G6" s="547"/>
      <c r="H6" s="545"/>
      <c r="I6" s="547"/>
      <c r="J6" s="547"/>
      <c r="K6" s="522"/>
    </row>
    <row r="7" spans="1:11" ht="13.5">
      <c r="A7" s="83" t="s">
        <v>44</v>
      </c>
      <c r="B7" s="231">
        <v>3643106.8</v>
      </c>
      <c r="C7" s="232">
        <v>316932.7</v>
      </c>
      <c r="D7" s="232">
        <v>219549.5</v>
      </c>
      <c r="E7" s="232">
        <v>807212</v>
      </c>
      <c r="F7" s="232">
        <v>43194087.9</v>
      </c>
      <c r="G7" s="232">
        <v>10910751.4</v>
      </c>
      <c r="H7" s="232">
        <v>152029</v>
      </c>
      <c r="I7" s="232">
        <v>1225858</v>
      </c>
      <c r="J7" s="233">
        <v>1524168</v>
      </c>
      <c r="K7" s="85" t="s">
        <v>44</v>
      </c>
    </row>
    <row r="8" spans="1:11" s="134" customFormat="1" ht="13.5">
      <c r="A8" s="83" t="s">
        <v>25</v>
      </c>
      <c r="B8" s="234">
        <v>3668606.1</v>
      </c>
      <c r="C8" s="235">
        <v>351069.2</v>
      </c>
      <c r="D8" s="235">
        <v>236019.5</v>
      </c>
      <c r="E8" s="235">
        <v>876538</v>
      </c>
      <c r="F8" s="235">
        <v>43911954.9</v>
      </c>
      <c r="G8" s="235">
        <v>10934434.4</v>
      </c>
      <c r="H8" s="235">
        <v>152029</v>
      </c>
      <c r="I8" s="235">
        <v>1229300</v>
      </c>
      <c r="J8" s="236">
        <v>1517806</v>
      </c>
      <c r="K8" s="85" t="s">
        <v>43</v>
      </c>
    </row>
    <row r="9" spans="1:11" s="134" customFormat="1" ht="13.5">
      <c r="A9" s="83" t="s">
        <v>315</v>
      </c>
      <c r="B9" s="234">
        <v>3675288.1</v>
      </c>
      <c r="C9" s="235">
        <v>377400.4</v>
      </c>
      <c r="D9" s="235">
        <v>243138.5</v>
      </c>
      <c r="E9" s="235">
        <v>968887</v>
      </c>
      <c r="F9" s="235">
        <v>44042602.699999996</v>
      </c>
      <c r="G9" s="235">
        <v>10953889</v>
      </c>
      <c r="H9" s="235">
        <v>152029</v>
      </c>
      <c r="I9" s="235">
        <v>1211018</v>
      </c>
      <c r="J9" s="236">
        <v>1515034.8</v>
      </c>
      <c r="K9" s="85" t="s">
        <v>315</v>
      </c>
    </row>
    <row r="10" spans="1:11" s="134" customFormat="1" ht="14.25">
      <c r="A10" s="83" t="s">
        <v>317</v>
      </c>
      <c r="B10" s="237">
        <v>3760343</v>
      </c>
      <c r="C10" s="238">
        <v>450925.8</v>
      </c>
      <c r="D10" s="238">
        <v>251372.8</v>
      </c>
      <c r="E10" s="238">
        <v>1038146</v>
      </c>
      <c r="F10" s="238">
        <v>44508540.2</v>
      </c>
      <c r="G10" s="238">
        <v>10966271</v>
      </c>
      <c r="H10" s="238">
        <v>165942.8</v>
      </c>
      <c r="I10" s="238">
        <v>1208815.3</v>
      </c>
      <c r="J10" s="239">
        <v>1558992.6</v>
      </c>
      <c r="K10" s="85" t="s">
        <v>317</v>
      </c>
    </row>
    <row r="11" spans="1:11" s="425" customFormat="1" ht="13.5">
      <c r="A11" s="414" t="s">
        <v>664</v>
      </c>
      <c r="B11" s="422">
        <f aca="true" t="shared" si="0" ref="B11:J11">SUM(B12:B37)</f>
        <v>3824593.8</v>
      </c>
      <c r="C11" s="423">
        <f t="shared" si="0"/>
        <v>525359.9</v>
      </c>
      <c r="D11" s="423">
        <f t="shared" si="0"/>
        <v>261767.1</v>
      </c>
      <c r="E11" s="423">
        <f t="shared" si="0"/>
        <v>1120534</v>
      </c>
      <c r="F11" s="423">
        <f t="shared" si="0"/>
        <v>45065715.300000004</v>
      </c>
      <c r="G11" s="423">
        <f t="shared" si="0"/>
        <v>11005474.4</v>
      </c>
      <c r="H11" s="423">
        <f t="shared" si="0"/>
        <v>166887.8</v>
      </c>
      <c r="I11" s="423">
        <f t="shared" si="0"/>
        <v>1197686.3</v>
      </c>
      <c r="J11" s="424">
        <f t="shared" si="0"/>
        <v>1681491.6</v>
      </c>
      <c r="K11" s="421" t="s">
        <v>664</v>
      </c>
    </row>
    <row r="12" spans="1:11" ht="13.5">
      <c r="A12" s="65" t="s">
        <v>229</v>
      </c>
      <c r="B12" s="240">
        <v>245103</v>
      </c>
      <c r="C12" s="241">
        <v>3957</v>
      </c>
      <c r="D12" s="241">
        <v>22804</v>
      </c>
      <c r="E12" s="241">
        <v>107971</v>
      </c>
      <c r="F12" s="241">
        <v>5648116.8</v>
      </c>
      <c r="G12" s="241">
        <v>148397</v>
      </c>
      <c r="H12" s="241">
        <v>18411</v>
      </c>
      <c r="I12" s="241">
        <v>252051</v>
      </c>
      <c r="J12" s="242">
        <v>122867</v>
      </c>
      <c r="K12" s="128" t="s">
        <v>230</v>
      </c>
    </row>
    <row r="13" spans="1:11" ht="13.5">
      <c r="A13" s="65" t="s">
        <v>231</v>
      </c>
      <c r="B13" s="240">
        <v>377622.6</v>
      </c>
      <c r="C13" s="241">
        <v>81656</v>
      </c>
      <c r="D13" s="241">
        <v>22650</v>
      </c>
      <c r="E13" s="241">
        <v>237814</v>
      </c>
      <c r="F13" s="241">
        <v>7981516.9</v>
      </c>
      <c r="G13" s="241">
        <v>2440502</v>
      </c>
      <c r="H13" s="241">
        <v>9389</v>
      </c>
      <c r="I13" s="241">
        <v>305266.3</v>
      </c>
      <c r="J13" s="242">
        <v>206231</v>
      </c>
      <c r="K13" s="128" t="s">
        <v>232</v>
      </c>
    </row>
    <row r="14" spans="1:11" ht="13.5">
      <c r="A14" s="65" t="s">
        <v>233</v>
      </c>
      <c r="B14" s="240">
        <v>184247</v>
      </c>
      <c r="C14" s="241">
        <v>7617.8</v>
      </c>
      <c r="D14" s="241">
        <v>5889</v>
      </c>
      <c r="E14" s="241">
        <v>130792</v>
      </c>
      <c r="F14" s="241">
        <v>7633471</v>
      </c>
      <c r="G14" s="241">
        <v>320411</v>
      </c>
      <c r="H14" s="241">
        <v>31113</v>
      </c>
      <c r="I14" s="241">
        <v>152993</v>
      </c>
      <c r="J14" s="242">
        <v>694024</v>
      </c>
      <c r="K14" s="128" t="s">
        <v>234</v>
      </c>
    </row>
    <row r="15" spans="1:11" ht="13.5">
      <c r="A15" s="65" t="s">
        <v>235</v>
      </c>
      <c r="B15" s="240">
        <v>231906</v>
      </c>
      <c r="C15" s="241">
        <v>22508.9</v>
      </c>
      <c r="D15" s="241">
        <v>12626</v>
      </c>
      <c r="E15" s="241">
        <v>167060</v>
      </c>
      <c r="F15" s="241">
        <v>4913669.1</v>
      </c>
      <c r="G15" s="241">
        <v>1025116</v>
      </c>
      <c r="H15" s="241">
        <v>2082</v>
      </c>
      <c r="I15" s="241">
        <v>82666</v>
      </c>
      <c r="J15" s="242">
        <v>171751</v>
      </c>
      <c r="K15" s="128" t="s">
        <v>236</v>
      </c>
    </row>
    <row r="16" spans="1:11" ht="13.5">
      <c r="A16" s="65" t="s">
        <v>237</v>
      </c>
      <c r="B16" s="240">
        <v>163811</v>
      </c>
      <c r="C16" s="241">
        <v>7302</v>
      </c>
      <c r="D16" s="241">
        <v>2357</v>
      </c>
      <c r="E16" s="241">
        <v>95904</v>
      </c>
      <c r="F16" s="241">
        <v>4844368.4</v>
      </c>
      <c r="G16" s="243">
        <v>0</v>
      </c>
      <c r="H16" s="241">
        <v>9437</v>
      </c>
      <c r="I16" s="241">
        <v>126865</v>
      </c>
      <c r="J16" s="242">
        <v>299437.8</v>
      </c>
      <c r="K16" s="128" t="s">
        <v>238</v>
      </c>
    </row>
    <row r="17" spans="1:11" ht="13.5">
      <c r="A17" s="65" t="s">
        <v>239</v>
      </c>
      <c r="B17" s="240">
        <v>30670</v>
      </c>
      <c r="C17" s="243">
        <v>0</v>
      </c>
      <c r="D17" s="243">
        <v>0</v>
      </c>
      <c r="E17" s="241">
        <v>4154</v>
      </c>
      <c r="F17" s="241">
        <v>223532</v>
      </c>
      <c r="G17" s="243">
        <v>0</v>
      </c>
      <c r="H17" s="241">
        <v>18872</v>
      </c>
      <c r="I17" s="241">
        <v>29671</v>
      </c>
      <c r="J17" s="242">
        <v>7532</v>
      </c>
      <c r="K17" s="128" t="s">
        <v>240</v>
      </c>
    </row>
    <row r="18" spans="1:11" ht="13.5">
      <c r="A18" s="65" t="s">
        <v>241</v>
      </c>
      <c r="B18" s="240">
        <v>37032</v>
      </c>
      <c r="C18" s="241">
        <v>8352</v>
      </c>
      <c r="D18" s="243">
        <v>0</v>
      </c>
      <c r="E18" s="241">
        <v>6062</v>
      </c>
      <c r="F18" s="241">
        <v>497827</v>
      </c>
      <c r="G18" s="243">
        <v>0</v>
      </c>
      <c r="H18" s="243">
        <v>0</v>
      </c>
      <c r="I18" s="243">
        <v>0</v>
      </c>
      <c r="J18" s="242">
        <v>10991</v>
      </c>
      <c r="K18" s="128" t="s">
        <v>242</v>
      </c>
    </row>
    <row r="19" spans="1:11" ht="13.5">
      <c r="A19" s="65" t="s">
        <v>243</v>
      </c>
      <c r="B19" s="244">
        <v>0</v>
      </c>
      <c r="C19" s="241">
        <v>1103</v>
      </c>
      <c r="D19" s="243">
        <v>0</v>
      </c>
      <c r="E19" s="243">
        <v>0</v>
      </c>
      <c r="F19" s="241">
        <v>81219.8</v>
      </c>
      <c r="G19" s="241">
        <v>27565</v>
      </c>
      <c r="H19" s="243">
        <v>0</v>
      </c>
      <c r="I19" s="243">
        <v>0</v>
      </c>
      <c r="J19" s="245">
        <v>0</v>
      </c>
      <c r="K19" s="129" t="s">
        <v>42</v>
      </c>
    </row>
    <row r="20" spans="1:11" ht="13.5">
      <c r="A20" s="65" t="s">
        <v>244</v>
      </c>
      <c r="B20" s="240">
        <v>47889.8</v>
      </c>
      <c r="C20" s="241">
        <v>15409.9</v>
      </c>
      <c r="D20" s="241">
        <v>17261.1</v>
      </c>
      <c r="E20" s="241">
        <v>1286</v>
      </c>
      <c r="F20" s="241">
        <v>488916.5</v>
      </c>
      <c r="G20" s="241">
        <v>13537</v>
      </c>
      <c r="H20" s="243">
        <v>0</v>
      </c>
      <c r="I20" s="241">
        <v>550</v>
      </c>
      <c r="J20" s="245">
        <v>0</v>
      </c>
      <c r="K20" s="129" t="s">
        <v>245</v>
      </c>
    </row>
    <row r="21" spans="1:11" ht="13.5">
      <c r="A21" s="65" t="s">
        <v>246</v>
      </c>
      <c r="B21" s="240">
        <v>29756</v>
      </c>
      <c r="C21" s="241">
        <v>1812</v>
      </c>
      <c r="D21" s="241">
        <v>694.2</v>
      </c>
      <c r="E21" s="243">
        <v>0</v>
      </c>
      <c r="F21" s="241">
        <v>178642.4</v>
      </c>
      <c r="G21" s="241">
        <v>36657.9</v>
      </c>
      <c r="H21" s="243">
        <v>0</v>
      </c>
      <c r="I21" s="241">
        <v>1643</v>
      </c>
      <c r="J21" s="245">
        <v>0</v>
      </c>
      <c r="K21" s="129" t="s">
        <v>247</v>
      </c>
    </row>
    <row r="22" spans="1:11" ht="13.5">
      <c r="A22" s="65" t="s">
        <v>248</v>
      </c>
      <c r="B22" s="240">
        <v>128930</v>
      </c>
      <c r="C22" s="241">
        <v>44506.7</v>
      </c>
      <c r="D22" s="241">
        <v>13535.5</v>
      </c>
      <c r="E22" s="241">
        <v>11327</v>
      </c>
      <c r="F22" s="241">
        <v>1100888.2</v>
      </c>
      <c r="G22" s="241">
        <v>225797.8</v>
      </c>
      <c r="H22" s="241">
        <v>816</v>
      </c>
      <c r="I22" s="241">
        <v>8440</v>
      </c>
      <c r="J22" s="242">
        <v>416</v>
      </c>
      <c r="K22" s="129" t="s">
        <v>249</v>
      </c>
    </row>
    <row r="23" spans="1:11" ht="13.5">
      <c r="A23" s="65" t="s">
        <v>250</v>
      </c>
      <c r="B23" s="240">
        <v>19933.5</v>
      </c>
      <c r="C23" s="241">
        <v>379.8</v>
      </c>
      <c r="D23" s="241">
        <v>636</v>
      </c>
      <c r="E23" s="243">
        <v>0</v>
      </c>
      <c r="F23" s="241">
        <v>234415.7</v>
      </c>
      <c r="G23" s="241">
        <v>42832.5</v>
      </c>
      <c r="H23" s="243">
        <v>0</v>
      </c>
      <c r="I23" s="241">
        <v>816</v>
      </c>
      <c r="J23" s="245">
        <v>0</v>
      </c>
      <c r="K23" s="129" t="s">
        <v>251</v>
      </c>
    </row>
    <row r="24" spans="1:11" ht="13.5">
      <c r="A24" s="65" t="s">
        <v>252</v>
      </c>
      <c r="B24" s="240">
        <v>36607.6</v>
      </c>
      <c r="C24" s="241">
        <v>10789.5</v>
      </c>
      <c r="D24" s="243">
        <v>0</v>
      </c>
      <c r="E24" s="243">
        <v>0</v>
      </c>
      <c r="F24" s="241">
        <v>207717.3</v>
      </c>
      <c r="G24" s="241">
        <v>26151</v>
      </c>
      <c r="H24" s="241">
        <v>1139.9</v>
      </c>
      <c r="I24" s="241">
        <v>119</v>
      </c>
      <c r="J24" s="245">
        <v>0</v>
      </c>
      <c r="K24" s="129" t="s">
        <v>253</v>
      </c>
    </row>
    <row r="25" spans="1:11" ht="13.5">
      <c r="A25" s="65" t="s">
        <v>254</v>
      </c>
      <c r="B25" s="240">
        <v>13591.9</v>
      </c>
      <c r="C25" s="241">
        <v>759.6</v>
      </c>
      <c r="D25" s="241">
        <v>1897.5</v>
      </c>
      <c r="E25" s="241">
        <v>523</v>
      </c>
      <c r="F25" s="241">
        <v>111936.6</v>
      </c>
      <c r="G25" s="241">
        <v>58568.5</v>
      </c>
      <c r="H25" s="243">
        <v>0</v>
      </c>
      <c r="I25" s="243">
        <v>0</v>
      </c>
      <c r="J25" s="242">
        <v>327</v>
      </c>
      <c r="K25" s="129" t="s">
        <v>255</v>
      </c>
    </row>
    <row r="26" spans="1:11" ht="13.5">
      <c r="A26" s="65" t="s">
        <v>256</v>
      </c>
      <c r="B26" s="240">
        <v>83403</v>
      </c>
      <c r="C26" s="241">
        <v>66186.8</v>
      </c>
      <c r="D26" s="241">
        <v>14494</v>
      </c>
      <c r="E26" s="241">
        <v>15875</v>
      </c>
      <c r="F26" s="241">
        <v>596181.4</v>
      </c>
      <c r="G26" s="241">
        <v>62513.8</v>
      </c>
      <c r="H26" s="241">
        <v>1230</v>
      </c>
      <c r="I26" s="243">
        <v>0</v>
      </c>
      <c r="J26" s="242">
        <v>165</v>
      </c>
      <c r="K26" s="129" t="s">
        <v>257</v>
      </c>
    </row>
    <row r="27" spans="1:11" ht="13.5">
      <c r="A27" s="65" t="s">
        <v>258</v>
      </c>
      <c r="B27" s="240">
        <v>55022.5</v>
      </c>
      <c r="C27" s="241">
        <v>2586.7</v>
      </c>
      <c r="D27" s="241">
        <v>8604.1</v>
      </c>
      <c r="E27" s="241">
        <v>59370</v>
      </c>
      <c r="F27" s="241">
        <v>379986.8</v>
      </c>
      <c r="G27" s="241">
        <v>21633</v>
      </c>
      <c r="H27" s="241">
        <v>37201.6</v>
      </c>
      <c r="I27" s="241">
        <v>565</v>
      </c>
      <c r="J27" s="245">
        <v>0</v>
      </c>
      <c r="K27" s="129" t="s">
        <v>259</v>
      </c>
    </row>
    <row r="28" spans="1:11" ht="13.5">
      <c r="A28" s="65" t="s">
        <v>260</v>
      </c>
      <c r="B28" s="240">
        <v>145029.2</v>
      </c>
      <c r="C28" s="241">
        <v>19068.5</v>
      </c>
      <c r="D28" s="241">
        <v>22297.3</v>
      </c>
      <c r="E28" s="241">
        <v>58245</v>
      </c>
      <c r="F28" s="241">
        <v>746386.6</v>
      </c>
      <c r="G28" s="241">
        <v>301903</v>
      </c>
      <c r="H28" s="241">
        <v>6278</v>
      </c>
      <c r="I28" s="241">
        <v>1607</v>
      </c>
      <c r="J28" s="242">
        <v>3911</v>
      </c>
      <c r="K28" s="129" t="s">
        <v>261</v>
      </c>
    </row>
    <row r="29" spans="1:11" ht="13.5">
      <c r="A29" s="65" t="s">
        <v>262</v>
      </c>
      <c r="B29" s="240">
        <v>18652</v>
      </c>
      <c r="C29" s="241">
        <v>45722.3</v>
      </c>
      <c r="D29" s="241">
        <v>5164</v>
      </c>
      <c r="E29" s="241">
        <v>47194</v>
      </c>
      <c r="F29" s="241">
        <v>737952.6</v>
      </c>
      <c r="G29" s="241">
        <v>116864</v>
      </c>
      <c r="H29" s="241">
        <v>6052</v>
      </c>
      <c r="I29" s="243">
        <v>0</v>
      </c>
      <c r="J29" s="242">
        <v>1467</v>
      </c>
      <c r="K29" s="129" t="s">
        <v>263</v>
      </c>
    </row>
    <row r="30" spans="1:11" ht="13.5">
      <c r="A30" s="65" t="s">
        <v>264</v>
      </c>
      <c r="B30" s="240">
        <v>59140</v>
      </c>
      <c r="C30" s="241">
        <v>6628</v>
      </c>
      <c r="D30" s="241">
        <v>6026</v>
      </c>
      <c r="E30" s="241">
        <v>22588</v>
      </c>
      <c r="F30" s="241">
        <v>1255249</v>
      </c>
      <c r="G30" s="241">
        <v>649735</v>
      </c>
      <c r="H30" s="243">
        <v>0</v>
      </c>
      <c r="I30" s="241">
        <v>70713</v>
      </c>
      <c r="J30" s="242">
        <v>17507</v>
      </c>
      <c r="K30" s="129" t="s">
        <v>265</v>
      </c>
    </row>
    <row r="31" spans="1:11" ht="13.5">
      <c r="A31" s="65" t="s">
        <v>266</v>
      </c>
      <c r="B31" s="240">
        <v>1288500.4</v>
      </c>
      <c r="C31" s="241">
        <v>32990</v>
      </c>
      <c r="D31" s="241">
        <v>13611</v>
      </c>
      <c r="E31" s="241">
        <v>29836</v>
      </c>
      <c r="F31" s="241">
        <v>1920019.2</v>
      </c>
      <c r="G31" s="241">
        <v>2511000</v>
      </c>
      <c r="H31" s="243">
        <v>0</v>
      </c>
      <c r="I31" s="241">
        <v>93807</v>
      </c>
      <c r="J31" s="242">
        <v>138923.8</v>
      </c>
      <c r="K31" s="129" t="s">
        <v>267</v>
      </c>
    </row>
    <row r="32" spans="1:11" ht="13.5">
      <c r="A32" s="65" t="s">
        <v>268</v>
      </c>
      <c r="B32" s="240">
        <v>11494</v>
      </c>
      <c r="C32" s="241">
        <v>17691</v>
      </c>
      <c r="D32" s="241">
        <v>12974.4</v>
      </c>
      <c r="E32" s="241">
        <v>14939</v>
      </c>
      <c r="F32" s="241">
        <v>970471.1</v>
      </c>
      <c r="G32" s="241">
        <v>915662.8</v>
      </c>
      <c r="H32" s="243">
        <v>0</v>
      </c>
      <c r="I32" s="241">
        <v>1326</v>
      </c>
      <c r="J32" s="242">
        <v>1347</v>
      </c>
      <c r="K32" s="129" t="s">
        <v>269</v>
      </c>
    </row>
    <row r="33" spans="1:11" ht="13.5">
      <c r="A33" s="65" t="s">
        <v>270</v>
      </c>
      <c r="B33" s="240">
        <v>106919.3</v>
      </c>
      <c r="C33" s="241">
        <v>19239.3</v>
      </c>
      <c r="D33" s="241">
        <v>11411.5</v>
      </c>
      <c r="E33" s="241">
        <v>7436</v>
      </c>
      <c r="F33" s="241">
        <v>1186360.5</v>
      </c>
      <c r="G33" s="241">
        <v>116708.5</v>
      </c>
      <c r="H33" s="243">
        <v>0</v>
      </c>
      <c r="I33" s="241">
        <v>2549</v>
      </c>
      <c r="J33" s="245">
        <v>0</v>
      </c>
      <c r="K33" s="129" t="s">
        <v>271</v>
      </c>
    </row>
    <row r="34" spans="1:11" ht="13.5">
      <c r="A34" s="65" t="s">
        <v>272</v>
      </c>
      <c r="B34" s="240">
        <v>469450.3</v>
      </c>
      <c r="C34" s="241">
        <v>46949.2</v>
      </c>
      <c r="D34" s="241">
        <v>41224.1</v>
      </c>
      <c r="E34" s="241">
        <v>24945</v>
      </c>
      <c r="F34" s="241">
        <v>1905871.6</v>
      </c>
      <c r="G34" s="241">
        <v>1403502.6</v>
      </c>
      <c r="H34" s="243">
        <v>0</v>
      </c>
      <c r="I34" s="241">
        <v>32480</v>
      </c>
      <c r="J34" s="242">
        <v>614</v>
      </c>
      <c r="K34" s="129" t="s">
        <v>273</v>
      </c>
    </row>
    <row r="35" spans="1:11" ht="13.5">
      <c r="A35" s="65" t="s">
        <v>274</v>
      </c>
      <c r="B35" s="240">
        <v>23406.7</v>
      </c>
      <c r="C35" s="241">
        <v>25271.8</v>
      </c>
      <c r="D35" s="241">
        <v>10077.4</v>
      </c>
      <c r="E35" s="241">
        <v>41567</v>
      </c>
      <c r="F35" s="241">
        <v>662867.1</v>
      </c>
      <c r="G35" s="241">
        <v>476546</v>
      </c>
      <c r="H35" s="241">
        <v>3475</v>
      </c>
      <c r="I35" s="241">
        <v>11248</v>
      </c>
      <c r="J35" s="242">
        <v>3192</v>
      </c>
      <c r="K35" s="129" t="s">
        <v>275</v>
      </c>
    </row>
    <row r="36" spans="1:11" ht="13.5">
      <c r="A36" s="65" t="s">
        <v>276</v>
      </c>
      <c r="B36" s="244">
        <v>0</v>
      </c>
      <c r="C36" s="241">
        <v>9072</v>
      </c>
      <c r="D36" s="241">
        <v>6693</v>
      </c>
      <c r="E36" s="241">
        <v>28616</v>
      </c>
      <c r="F36" s="241">
        <v>272427.1</v>
      </c>
      <c r="G36" s="241">
        <v>26927</v>
      </c>
      <c r="H36" s="241">
        <v>10901.8</v>
      </c>
      <c r="I36" s="241">
        <v>22311</v>
      </c>
      <c r="J36" s="242">
        <v>146</v>
      </c>
      <c r="K36" s="129" t="s">
        <v>277</v>
      </c>
    </row>
    <row r="37" spans="1:11" ht="13.5">
      <c r="A37" s="67" t="s">
        <v>278</v>
      </c>
      <c r="B37" s="246">
        <v>16476</v>
      </c>
      <c r="C37" s="247">
        <v>27800.1</v>
      </c>
      <c r="D37" s="247">
        <v>8840</v>
      </c>
      <c r="E37" s="247">
        <v>7030</v>
      </c>
      <c r="F37" s="247">
        <v>285704.6</v>
      </c>
      <c r="G37" s="247">
        <v>36943</v>
      </c>
      <c r="H37" s="247">
        <v>10489.5</v>
      </c>
      <c r="I37" s="248">
        <v>0</v>
      </c>
      <c r="J37" s="249">
        <v>642</v>
      </c>
      <c r="K37" s="130" t="s">
        <v>279</v>
      </c>
    </row>
    <row r="38" spans="1:11" s="460" customFormat="1" ht="16.5" customHeight="1">
      <c r="A38" s="466" t="s">
        <v>717</v>
      </c>
      <c r="B38" s="457"/>
      <c r="C38" s="457"/>
      <c r="D38" s="457"/>
      <c r="E38" s="457"/>
      <c r="F38" s="457"/>
      <c r="H38" s="457"/>
      <c r="I38" s="457" t="s">
        <v>718</v>
      </c>
      <c r="K38" s="457"/>
    </row>
    <row r="40" ht="13.5">
      <c r="B40" s="138"/>
    </row>
  </sheetData>
  <mergeCells count="8">
    <mergeCell ref="A1:K1"/>
    <mergeCell ref="A4:A6"/>
    <mergeCell ref="K4:K6"/>
    <mergeCell ref="F5:F6"/>
    <mergeCell ref="G5:G6"/>
    <mergeCell ref="H5:H6"/>
    <mergeCell ref="I5:I6"/>
    <mergeCell ref="J5:J6"/>
  </mergeCells>
  <printOptions/>
  <pageMargins left="0.12" right="0.12" top="0.44" bottom="0.23" header="0.17" footer="0.1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:K1"/>
    </sheetView>
  </sheetViews>
  <sheetFormatPr defaultColWidth="8.88671875" defaultRowHeight="13.5"/>
  <cols>
    <col min="1" max="1" width="12.5546875" style="0" customWidth="1"/>
    <col min="2" max="10" width="10.88671875" style="0" customWidth="1"/>
    <col min="11" max="11" width="15.88671875" style="0" customWidth="1"/>
  </cols>
  <sheetData>
    <row r="1" spans="1:11" ht="29.25" customHeight="1">
      <c r="A1" s="543" t="s">
        <v>202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13.5">
      <c r="A2" s="20" t="s">
        <v>281</v>
      </c>
      <c r="B2" s="20"/>
      <c r="C2" s="20"/>
      <c r="D2" s="20"/>
      <c r="E2" s="20"/>
      <c r="F2" s="20"/>
      <c r="G2" s="20"/>
      <c r="H2" s="20"/>
      <c r="I2" s="20"/>
      <c r="J2" s="20"/>
      <c r="K2" s="78" t="s">
        <v>282</v>
      </c>
    </row>
    <row r="3" spans="1:11" ht="13.5">
      <c r="A3" s="519" t="s">
        <v>205</v>
      </c>
      <c r="B3" s="81" t="s">
        <v>283</v>
      </c>
      <c r="C3" s="80" t="s">
        <v>284</v>
      </c>
      <c r="D3" s="81" t="s">
        <v>285</v>
      </c>
      <c r="E3" s="80" t="s">
        <v>286</v>
      </c>
      <c r="F3" s="81" t="s">
        <v>287</v>
      </c>
      <c r="G3" s="81" t="s">
        <v>288</v>
      </c>
      <c r="H3" s="81" t="s">
        <v>289</v>
      </c>
      <c r="I3" s="81" t="s">
        <v>290</v>
      </c>
      <c r="J3" s="81" t="s">
        <v>291</v>
      </c>
      <c r="K3" s="510" t="s">
        <v>215</v>
      </c>
    </row>
    <row r="4" spans="1:11" ht="13.5">
      <c r="A4" s="536"/>
      <c r="B4" s="131" t="s">
        <v>292</v>
      </c>
      <c r="C4" s="511" t="s">
        <v>293</v>
      </c>
      <c r="D4" s="517" t="s">
        <v>294</v>
      </c>
      <c r="E4" s="556" t="s">
        <v>295</v>
      </c>
      <c r="F4" s="557" t="s">
        <v>296</v>
      </c>
      <c r="G4" s="509" t="s">
        <v>297</v>
      </c>
      <c r="H4" s="509" t="s">
        <v>298</v>
      </c>
      <c r="I4" s="517" t="s">
        <v>299</v>
      </c>
      <c r="J4" s="509" t="s">
        <v>300</v>
      </c>
      <c r="K4" s="515"/>
    </row>
    <row r="5" spans="1:11" ht="13.5">
      <c r="A5" s="513"/>
      <c r="B5" s="43" t="s">
        <v>301</v>
      </c>
      <c r="C5" s="512"/>
      <c r="D5" s="547"/>
      <c r="E5" s="545"/>
      <c r="F5" s="558"/>
      <c r="G5" s="547"/>
      <c r="H5" s="547"/>
      <c r="I5" s="547"/>
      <c r="J5" s="547"/>
      <c r="K5" s="516"/>
    </row>
    <row r="6" spans="1:11" ht="15" customHeight="1">
      <c r="A6" s="83" t="s">
        <v>201</v>
      </c>
      <c r="B6" s="231">
        <v>530280</v>
      </c>
      <c r="C6" s="232">
        <v>541122.3</v>
      </c>
      <c r="D6" s="232">
        <v>512496.4</v>
      </c>
      <c r="E6" s="232">
        <v>9110137</v>
      </c>
      <c r="F6" s="232">
        <v>784917</v>
      </c>
      <c r="G6" s="232">
        <v>496548.2</v>
      </c>
      <c r="H6" s="232">
        <v>51599</v>
      </c>
      <c r="I6" s="232">
        <v>8548817</v>
      </c>
      <c r="J6" s="233">
        <v>16100544</v>
      </c>
      <c r="K6" s="250" t="s">
        <v>44</v>
      </c>
    </row>
    <row r="7" spans="1:11" s="134" customFormat="1" ht="13.5">
      <c r="A7" s="83" t="s">
        <v>25</v>
      </c>
      <c r="B7" s="251">
        <v>544445</v>
      </c>
      <c r="C7" s="235">
        <v>546148.3</v>
      </c>
      <c r="D7" s="235">
        <v>548033.5</v>
      </c>
      <c r="E7" s="235">
        <v>14211238</v>
      </c>
      <c r="F7" s="235">
        <v>784917</v>
      </c>
      <c r="G7" s="235">
        <v>518783.2</v>
      </c>
      <c r="H7" s="235">
        <v>51599</v>
      </c>
      <c r="I7" s="235">
        <v>8523709</v>
      </c>
      <c r="J7" s="236">
        <v>16141561.6</v>
      </c>
      <c r="K7" s="250" t="s">
        <v>43</v>
      </c>
    </row>
    <row r="8" spans="1:11" s="134" customFormat="1" ht="13.5">
      <c r="A8" s="83" t="s">
        <v>315</v>
      </c>
      <c r="B8" s="251">
        <v>578346</v>
      </c>
      <c r="C8" s="235">
        <v>638811.3</v>
      </c>
      <c r="D8" s="235">
        <v>800412.9</v>
      </c>
      <c r="E8" s="235">
        <v>15955259</v>
      </c>
      <c r="F8" s="235">
        <v>961824</v>
      </c>
      <c r="G8" s="235">
        <v>537753.2</v>
      </c>
      <c r="H8" s="235">
        <v>51599</v>
      </c>
      <c r="I8" s="235">
        <v>8517860</v>
      </c>
      <c r="J8" s="236">
        <v>16214819.6</v>
      </c>
      <c r="K8" s="250" t="s">
        <v>315</v>
      </c>
    </row>
    <row r="9" spans="1:11" s="134" customFormat="1" ht="14.25">
      <c r="A9" s="83" t="s">
        <v>317</v>
      </c>
      <c r="B9" s="252">
        <v>628586</v>
      </c>
      <c r="C9" s="183">
        <v>649557.6</v>
      </c>
      <c r="D9" s="183">
        <v>997591.1</v>
      </c>
      <c r="E9" s="183">
        <v>16032984</v>
      </c>
      <c r="F9" s="183">
        <v>1053642.6</v>
      </c>
      <c r="G9" s="183">
        <v>554495.2</v>
      </c>
      <c r="H9" s="183">
        <v>51599</v>
      </c>
      <c r="I9" s="183">
        <v>8506064</v>
      </c>
      <c r="J9" s="253">
        <v>16353221.8</v>
      </c>
      <c r="K9" s="250" t="s">
        <v>317</v>
      </c>
    </row>
    <row r="10" spans="1:11" s="430" customFormat="1" ht="13.5">
      <c r="A10" s="414" t="s">
        <v>664</v>
      </c>
      <c r="B10" s="426">
        <f aca="true" t="shared" si="0" ref="B10:J10">SUM(B11:B36)</f>
        <v>644741</v>
      </c>
      <c r="C10" s="427">
        <f t="shared" si="0"/>
        <v>649261.2</v>
      </c>
      <c r="D10" s="427">
        <f t="shared" si="0"/>
        <v>1297443.4000000001</v>
      </c>
      <c r="E10" s="427">
        <f t="shared" si="0"/>
        <v>17689444</v>
      </c>
      <c r="F10" s="427">
        <f t="shared" si="0"/>
        <v>1052731.6</v>
      </c>
      <c r="G10" s="427">
        <f t="shared" si="0"/>
        <v>571361.9</v>
      </c>
      <c r="H10" s="427">
        <f t="shared" si="0"/>
        <v>51599</v>
      </c>
      <c r="I10" s="427">
        <f t="shared" si="0"/>
        <v>8613613</v>
      </c>
      <c r="J10" s="428">
        <f t="shared" si="0"/>
        <v>16340027.100000001</v>
      </c>
      <c r="K10" s="429" t="s">
        <v>664</v>
      </c>
    </row>
    <row r="11" spans="1:11" ht="13.5">
      <c r="A11" s="65" t="s">
        <v>229</v>
      </c>
      <c r="B11" s="254">
        <v>76609</v>
      </c>
      <c r="C11" s="255">
        <v>39075</v>
      </c>
      <c r="D11" s="255">
        <v>258413</v>
      </c>
      <c r="E11" s="255">
        <v>2594087</v>
      </c>
      <c r="F11" s="255">
        <v>4645</v>
      </c>
      <c r="G11" s="255">
        <v>46225</v>
      </c>
      <c r="H11" s="255">
        <v>10648</v>
      </c>
      <c r="I11" s="255">
        <v>797355</v>
      </c>
      <c r="J11" s="256">
        <v>1505927.9</v>
      </c>
      <c r="K11" s="257" t="s">
        <v>230</v>
      </c>
    </row>
    <row r="12" spans="1:11" ht="13.5">
      <c r="A12" s="65" t="s">
        <v>231</v>
      </c>
      <c r="B12" s="254">
        <v>94773</v>
      </c>
      <c r="C12" s="255">
        <v>99310.3</v>
      </c>
      <c r="D12" s="255">
        <v>32395</v>
      </c>
      <c r="E12" s="255">
        <v>4368068</v>
      </c>
      <c r="F12" s="255">
        <v>836963</v>
      </c>
      <c r="G12" s="255">
        <v>119042</v>
      </c>
      <c r="H12" s="255">
        <v>895</v>
      </c>
      <c r="I12" s="255">
        <v>1386300</v>
      </c>
      <c r="J12" s="256">
        <v>1499904.2</v>
      </c>
      <c r="K12" s="257" t="s">
        <v>232</v>
      </c>
    </row>
    <row r="13" spans="1:11" ht="13.5">
      <c r="A13" s="65" t="s">
        <v>233</v>
      </c>
      <c r="B13" s="254">
        <v>268857</v>
      </c>
      <c r="C13" s="255">
        <v>46211</v>
      </c>
      <c r="D13" s="255">
        <v>2526.1</v>
      </c>
      <c r="E13" s="255">
        <v>1843519</v>
      </c>
      <c r="F13" s="255">
        <v>0</v>
      </c>
      <c r="G13" s="255">
        <v>26785</v>
      </c>
      <c r="H13" s="255">
        <v>7316</v>
      </c>
      <c r="I13" s="255">
        <v>1567337</v>
      </c>
      <c r="J13" s="256">
        <v>5409835.7</v>
      </c>
      <c r="K13" s="257" t="s">
        <v>234</v>
      </c>
    </row>
    <row r="14" spans="1:11" ht="13.5">
      <c r="A14" s="65" t="s">
        <v>235</v>
      </c>
      <c r="B14" s="254">
        <v>61592</v>
      </c>
      <c r="C14" s="255">
        <v>59724</v>
      </c>
      <c r="D14" s="255">
        <v>12921.7</v>
      </c>
      <c r="E14" s="255">
        <v>2972429</v>
      </c>
      <c r="F14" s="255">
        <v>94965</v>
      </c>
      <c r="G14" s="255">
        <v>75925</v>
      </c>
      <c r="H14" s="255">
        <v>0</v>
      </c>
      <c r="I14" s="255">
        <v>1075111</v>
      </c>
      <c r="J14" s="256">
        <v>982299</v>
      </c>
      <c r="K14" s="257" t="s">
        <v>236</v>
      </c>
    </row>
    <row r="15" spans="1:11" ht="13.5">
      <c r="A15" s="65" t="s">
        <v>237</v>
      </c>
      <c r="B15" s="254">
        <v>128245</v>
      </c>
      <c r="C15" s="255">
        <v>34117</v>
      </c>
      <c r="D15" s="255">
        <v>6409.4</v>
      </c>
      <c r="E15" s="255">
        <v>1280630</v>
      </c>
      <c r="F15" s="255">
        <v>11888</v>
      </c>
      <c r="G15" s="255">
        <v>54888</v>
      </c>
      <c r="H15" s="255">
        <v>942</v>
      </c>
      <c r="I15" s="255">
        <v>494980</v>
      </c>
      <c r="J15" s="256">
        <v>1709091</v>
      </c>
      <c r="K15" s="257" t="s">
        <v>238</v>
      </c>
    </row>
    <row r="16" spans="1:11" ht="13.5">
      <c r="A16" s="65" t="s">
        <v>239</v>
      </c>
      <c r="B16" s="254">
        <v>8975</v>
      </c>
      <c r="C16" s="255">
        <v>32695</v>
      </c>
      <c r="D16" s="255">
        <v>0</v>
      </c>
      <c r="E16" s="255">
        <v>0</v>
      </c>
      <c r="F16" s="255">
        <v>0</v>
      </c>
      <c r="G16" s="255">
        <v>2354</v>
      </c>
      <c r="H16" s="255">
        <v>0</v>
      </c>
      <c r="I16" s="255">
        <v>89838</v>
      </c>
      <c r="J16" s="256">
        <v>89911</v>
      </c>
      <c r="K16" s="257" t="s">
        <v>240</v>
      </c>
    </row>
    <row r="17" spans="1:11" ht="13.5">
      <c r="A17" s="65" t="s">
        <v>241</v>
      </c>
      <c r="B17" s="254">
        <v>3626</v>
      </c>
      <c r="C17" s="255">
        <v>8186</v>
      </c>
      <c r="D17" s="255">
        <v>0</v>
      </c>
      <c r="E17" s="255">
        <v>3118</v>
      </c>
      <c r="F17" s="255">
        <v>0</v>
      </c>
      <c r="G17" s="255">
        <v>0</v>
      </c>
      <c r="H17" s="255">
        <v>13</v>
      </c>
      <c r="I17" s="255">
        <v>79329</v>
      </c>
      <c r="J17" s="256">
        <v>93124</v>
      </c>
      <c r="K17" s="257" t="s">
        <v>242</v>
      </c>
    </row>
    <row r="18" spans="1:11" ht="13.5">
      <c r="A18" s="65" t="s">
        <v>243</v>
      </c>
      <c r="B18" s="254">
        <v>0</v>
      </c>
      <c r="C18" s="255">
        <v>0</v>
      </c>
      <c r="D18" s="255">
        <v>0</v>
      </c>
      <c r="E18" s="255">
        <v>0</v>
      </c>
      <c r="F18" s="255">
        <v>0</v>
      </c>
      <c r="G18" s="255">
        <v>1535</v>
      </c>
      <c r="H18" s="255">
        <v>0</v>
      </c>
      <c r="I18" s="255">
        <v>0</v>
      </c>
      <c r="J18" s="256">
        <v>397</v>
      </c>
      <c r="K18" s="132" t="s">
        <v>42</v>
      </c>
    </row>
    <row r="19" spans="1:11" ht="13.5">
      <c r="A19" s="65" t="s">
        <v>244</v>
      </c>
      <c r="B19" s="254">
        <v>0</v>
      </c>
      <c r="C19" s="255">
        <v>50.5</v>
      </c>
      <c r="D19" s="255">
        <v>82165.4</v>
      </c>
      <c r="E19" s="255">
        <v>0</v>
      </c>
      <c r="F19" s="255">
        <v>0</v>
      </c>
      <c r="G19" s="255">
        <v>4535.4</v>
      </c>
      <c r="H19" s="255">
        <v>0</v>
      </c>
      <c r="I19" s="255">
        <v>3741</v>
      </c>
      <c r="J19" s="256">
        <v>29559</v>
      </c>
      <c r="K19" s="132" t="s">
        <v>245</v>
      </c>
    </row>
    <row r="20" spans="1:11" ht="13.5">
      <c r="A20" s="65" t="s">
        <v>246</v>
      </c>
      <c r="B20" s="254">
        <v>0</v>
      </c>
      <c r="C20" s="255">
        <v>0</v>
      </c>
      <c r="D20" s="255">
        <v>0</v>
      </c>
      <c r="E20" s="255">
        <v>0</v>
      </c>
      <c r="F20" s="255">
        <v>0</v>
      </c>
      <c r="G20" s="255">
        <v>1722.6</v>
      </c>
      <c r="H20" s="255">
        <v>30573</v>
      </c>
      <c r="I20" s="255">
        <v>886</v>
      </c>
      <c r="J20" s="256">
        <v>8873</v>
      </c>
      <c r="K20" s="132" t="s">
        <v>247</v>
      </c>
    </row>
    <row r="21" spans="1:11" ht="13.5">
      <c r="A21" s="65" t="s">
        <v>248</v>
      </c>
      <c r="B21" s="254">
        <v>0</v>
      </c>
      <c r="C21" s="255">
        <v>4007.3</v>
      </c>
      <c r="D21" s="255">
        <v>180771.7</v>
      </c>
      <c r="E21" s="255">
        <v>0</v>
      </c>
      <c r="F21" s="255">
        <v>0</v>
      </c>
      <c r="G21" s="255">
        <v>8472.6</v>
      </c>
      <c r="H21" s="255">
        <v>0</v>
      </c>
      <c r="I21" s="255">
        <v>29253</v>
      </c>
      <c r="J21" s="256">
        <v>74735.9</v>
      </c>
      <c r="K21" s="132" t="s">
        <v>249</v>
      </c>
    </row>
    <row r="22" spans="1:11" ht="13.5">
      <c r="A22" s="65" t="s">
        <v>250</v>
      </c>
      <c r="B22" s="254">
        <v>0</v>
      </c>
      <c r="C22" s="255">
        <v>0</v>
      </c>
      <c r="D22" s="255">
        <v>6649.1</v>
      </c>
      <c r="E22" s="255">
        <v>0</v>
      </c>
      <c r="F22" s="255">
        <v>0</v>
      </c>
      <c r="G22" s="255">
        <v>0</v>
      </c>
      <c r="H22" s="255">
        <v>0</v>
      </c>
      <c r="I22" s="255">
        <v>0</v>
      </c>
      <c r="J22" s="256">
        <v>0</v>
      </c>
      <c r="K22" s="132" t="s">
        <v>251</v>
      </c>
    </row>
    <row r="23" spans="1:11" ht="13.5">
      <c r="A23" s="65" t="s">
        <v>252</v>
      </c>
      <c r="B23" s="254">
        <v>0</v>
      </c>
      <c r="C23" s="255">
        <v>0</v>
      </c>
      <c r="D23" s="255">
        <v>14470</v>
      </c>
      <c r="E23" s="255">
        <v>0</v>
      </c>
      <c r="F23" s="255">
        <v>0</v>
      </c>
      <c r="G23" s="255">
        <v>2040</v>
      </c>
      <c r="H23" s="255">
        <v>0</v>
      </c>
      <c r="I23" s="255">
        <v>359</v>
      </c>
      <c r="J23" s="256">
        <v>4677.9</v>
      </c>
      <c r="K23" s="132" t="s">
        <v>253</v>
      </c>
    </row>
    <row r="24" spans="1:11" ht="13.5">
      <c r="A24" s="65" t="s">
        <v>254</v>
      </c>
      <c r="B24" s="254">
        <v>0</v>
      </c>
      <c r="C24" s="255">
        <v>2893</v>
      </c>
      <c r="D24" s="255">
        <v>0</v>
      </c>
      <c r="E24" s="255">
        <v>0</v>
      </c>
      <c r="F24" s="255">
        <v>0</v>
      </c>
      <c r="G24" s="255">
        <v>446</v>
      </c>
      <c r="H24" s="255">
        <v>0</v>
      </c>
      <c r="I24" s="255">
        <v>1264</v>
      </c>
      <c r="J24" s="256">
        <v>1620</v>
      </c>
      <c r="K24" s="132" t="s">
        <v>255</v>
      </c>
    </row>
    <row r="25" spans="1:11" ht="13.5">
      <c r="A25" s="65" t="s">
        <v>256</v>
      </c>
      <c r="B25" s="254">
        <v>0</v>
      </c>
      <c r="C25" s="255">
        <v>182</v>
      </c>
      <c r="D25" s="255">
        <v>8786</v>
      </c>
      <c r="E25" s="255">
        <v>0</v>
      </c>
      <c r="F25" s="255">
        <v>0</v>
      </c>
      <c r="G25" s="255">
        <v>2976</v>
      </c>
      <c r="H25" s="255">
        <v>0</v>
      </c>
      <c r="I25" s="255">
        <v>41258</v>
      </c>
      <c r="J25" s="256">
        <v>1775877</v>
      </c>
      <c r="K25" s="132" t="s">
        <v>257</v>
      </c>
    </row>
    <row r="26" spans="1:11" ht="13.5">
      <c r="A26" s="65" t="s">
        <v>258</v>
      </c>
      <c r="B26" s="254">
        <v>0</v>
      </c>
      <c r="C26" s="255">
        <v>15031</v>
      </c>
      <c r="D26" s="255">
        <v>10606.9</v>
      </c>
      <c r="E26" s="255">
        <v>0</v>
      </c>
      <c r="F26" s="255">
        <v>0</v>
      </c>
      <c r="G26" s="255">
        <v>7122.4</v>
      </c>
      <c r="H26" s="255">
        <v>0</v>
      </c>
      <c r="I26" s="255">
        <v>21858</v>
      </c>
      <c r="J26" s="256">
        <v>245324.4</v>
      </c>
      <c r="K26" s="132" t="s">
        <v>259</v>
      </c>
    </row>
    <row r="27" spans="1:11" ht="13.5">
      <c r="A27" s="65" t="s">
        <v>260</v>
      </c>
      <c r="B27" s="254">
        <v>0</v>
      </c>
      <c r="C27" s="255">
        <v>35637</v>
      </c>
      <c r="D27" s="255">
        <v>28170.6</v>
      </c>
      <c r="E27" s="255">
        <v>4701</v>
      </c>
      <c r="F27" s="255">
        <v>0</v>
      </c>
      <c r="G27" s="255">
        <v>12422.7</v>
      </c>
      <c r="H27" s="255">
        <v>1212</v>
      </c>
      <c r="I27" s="255">
        <v>273174</v>
      </c>
      <c r="J27" s="256">
        <v>141621.3</v>
      </c>
      <c r="K27" s="132" t="s">
        <v>261</v>
      </c>
    </row>
    <row r="28" spans="1:11" ht="13.5">
      <c r="A28" s="65" t="s">
        <v>262</v>
      </c>
      <c r="B28" s="254">
        <v>0</v>
      </c>
      <c r="C28" s="255">
        <v>67137</v>
      </c>
      <c r="D28" s="255">
        <v>22145.4</v>
      </c>
      <c r="E28" s="255">
        <v>3841</v>
      </c>
      <c r="F28" s="255">
        <v>0</v>
      </c>
      <c r="G28" s="255">
        <v>11845</v>
      </c>
      <c r="H28" s="255">
        <v>0</v>
      </c>
      <c r="I28" s="255">
        <v>187604</v>
      </c>
      <c r="J28" s="256">
        <v>74830.7</v>
      </c>
      <c r="K28" s="132" t="s">
        <v>263</v>
      </c>
    </row>
    <row r="29" spans="1:11" ht="13.5">
      <c r="A29" s="65" t="s">
        <v>264</v>
      </c>
      <c r="B29" s="254">
        <v>0</v>
      </c>
      <c r="C29" s="255">
        <v>14974</v>
      </c>
      <c r="D29" s="255">
        <v>219031</v>
      </c>
      <c r="E29" s="255">
        <v>1558331</v>
      </c>
      <c r="F29" s="255">
        <v>0</v>
      </c>
      <c r="G29" s="255">
        <v>10987</v>
      </c>
      <c r="H29" s="255">
        <v>0</v>
      </c>
      <c r="I29" s="255">
        <v>437681</v>
      </c>
      <c r="J29" s="256">
        <v>335438</v>
      </c>
      <c r="K29" s="132" t="s">
        <v>265</v>
      </c>
    </row>
    <row r="30" spans="1:11" ht="13.5">
      <c r="A30" s="65" t="s">
        <v>266</v>
      </c>
      <c r="B30" s="254">
        <v>0</v>
      </c>
      <c r="C30" s="255">
        <v>25510</v>
      </c>
      <c r="D30" s="255">
        <v>174157.6</v>
      </c>
      <c r="E30" s="255">
        <v>1393028</v>
      </c>
      <c r="F30" s="255">
        <v>0</v>
      </c>
      <c r="G30" s="255">
        <v>93944</v>
      </c>
      <c r="H30" s="255">
        <v>0</v>
      </c>
      <c r="I30" s="255">
        <v>438508</v>
      </c>
      <c r="J30" s="256">
        <v>391816.3</v>
      </c>
      <c r="K30" s="132" t="s">
        <v>267</v>
      </c>
    </row>
    <row r="31" spans="1:11" ht="13.5">
      <c r="A31" s="65" t="s">
        <v>268</v>
      </c>
      <c r="B31" s="254">
        <v>0</v>
      </c>
      <c r="C31" s="255">
        <v>19550</v>
      </c>
      <c r="D31" s="255">
        <v>0</v>
      </c>
      <c r="E31" s="255">
        <v>1644197</v>
      </c>
      <c r="F31" s="255">
        <v>28235</v>
      </c>
      <c r="G31" s="255">
        <v>8211</v>
      </c>
      <c r="H31" s="255">
        <v>0</v>
      </c>
      <c r="I31" s="255">
        <v>124331</v>
      </c>
      <c r="J31" s="256">
        <v>118488.2</v>
      </c>
      <c r="K31" s="132" t="s">
        <v>269</v>
      </c>
    </row>
    <row r="32" spans="1:11" ht="13.5">
      <c r="A32" s="65" t="s">
        <v>270</v>
      </c>
      <c r="B32" s="254">
        <v>0</v>
      </c>
      <c r="C32" s="255">
        <v>6431</v>
      </c>
      <c r="D32" s="255">
        <v>93885.7</v>
      </c>
      <c r="E32" s="255">
        <v>0</v>
      </c>
      <c r="F32" s="255">
        <v>0</v>
      </c>
      <c r="G32" s="255">
        <v>13259.7</v>
      </c>
      <c r="H32" s="255">
        <v>0</v>
      </c>
      <c r="I32" s="255">
        <v>791644</v>
      </c>
      <c r="J32" s="256">
        <v>302779.5</v>
      </c>
      <c r="K32" s="132" t="s">
        <v>271</v>
      </c>
    </row>
    <row r="33" spans="1:11" ht="13.5">
      <c r="A33" s="65" t="s">
        <v>272</v>
      </c>
      <c r="B33" s="254">
        <v>0</v>
      </c>
      <c r="C33" s="255">
        <v>107585</v>
      </c>
      <c r="D33" s="255">
        <v>119456.5</v>
      </c>
      <c r="E33" s="255">
        <v>0</v>
      </c>
      <c r="F33" s="255">
        <v>6043</v>
      </c>
      <c r="G33" s="255">
        <v>46332</v>
      </c>
      <c r="H33" s="255">
        <v>0</v>
      </c>
      <c r="I33" s="255">
        <v>579607</v>
      </c>
      <c r="J33" s="256">
        <v>145216</v>
      </c>
      <c r="K33" s="132" t="s">
        <v>273</v>
      </c>
    </row>
    <row r="34" spans="1:11" ht="13.5">
      <c r="A34" s="65" t="s">
        <v>274</v>
      </c>
      <c r="B34" s="254">
        <v>2064</v>
      </c>
      <c r="C34" s="255">
        <v>15526.1</v>
      </c>
      <c r="D34" s="255">
        <v>22569.2</v>
      </c>
      <c r="E34" s="255">
        <v>9967</v>
      </c>
      <c r="F34" s="255">
        <v>0</v>
      </c>
      <c r="G34" s="255">
        <v>13313.5</v>
      </c>
      <c r="H34" s="255">
        <v>0</v>
      </c>
      <c r="I34" s="255">
        <v>99526</v>
      </c>
      <c r="J34" s="256">
        <v>73719.7</v>
      </c>
      <c r="K34" s="132" t="s">
        <v>275</v>
      </c>
    </row>
    <row r="35" spans="1:11" ht="13.5">
      <c r="A35" s="65" t="s">
        <v>276</v>
      </c>
      <c r="B35" s="254">
        <v>0</v>
      </c>
      <c r="C35" s="255">
        <v>14841</v>
      </c>
      <c r="D35" s="255">
        <v>0</v>
      </c>
      <c r="E35" s="255">
        <v>13528</v>
      </c>
      <c r="F35" s="255">
        <v>69992.6</v>
      </c>
      <c r="G35" s="255">
        <v>4568</v>
      </c>
      <c r="H35" s="255">
        <v>0</v>
      </c>
      <c r="I35" s="255">
        <v>45143</v>
      </c>
      <c r="J35" s="256">
        <v>33621.5</v>
      </c>
      <c r="K35" s="132" t="s">
        <v>277</v>
      </c>
    </row>
    <row r="36" spans="1:11" ht="13.5">
      <c r="A36" s="67" t="s">
        <v>278</v>
      </c>
      <c r="B36" s="258">
        <v>0</v>
      </c>
      <c r="C36" s="259">
        <v>588</v>
      </c>
      <c r="D36" s="259">
        <v>1913.1</v>
      </c>
      <c r="E36" s="259">
        <v>0</v>
      </c>
      <c r="F36" s="259">
        <v>0</v>
      </c>
      <c r="G36" s="259">
        <v>2410</v>
      </c>
      <c r="H36" s="259">
        <v>0</v>
      </c>
      <c r="I36" s="259">
        <v>47526</v>
      </c>
      <c r="J36" s="260">
        <v>1291338.9</v>
      </c>
      <c r="K36" s="51" t="s">
        <v>279</v>
      </c>
    </row>
    <row r="37" spans="1:10" s="460" customFormat="1" ht="14.25" customHeight="1">
      <c r="A37" s="466" t="s">
        <v>280</v>
      </c>
      <c r="B37" s="457"/>
      <c r="C37" s="457"/>
      <c r="D37" s="457"/>
      <c r="E37" s="457"/>
      <c r="F37" s="457"/>
      <c r="G37" s="457"/>
      <c r="H37" s="457"/>
      <c r="I37" s="457" t="s">
        <v>302</v>
      </c>
      <c r="J37" s="457"/>
    </row>
    <row r="39" ht="13.5">
      <c r="B39" s="138"/>
    </row>
  </sheetData>
  <mergeCells count="11">
    <mergeCell ref="G4:G5"/>
    <mergeCell ref="H4:H5"/>
    <mergeCell ref="I4:I5"/>
    <mergeCell ref="J4:J5"/>
    <mergeCell ref="A1:K1"/>
    <mergeCell ref="A3:A5"/>
    <mergeCell ref="K3:K5"/>
    <mergeCell ref="C4:C5"/>
    <mergeCell ref="D4:D5"/>
    <mergeCell ref="E4:E5"/>
    <mergeCell ref="F4:F5"/>
  </mergeCells>
  <printOptions/>
  <pageMargins left="0.14" right="0.12" top="0.48" bottom="0.38" header="0.3" footer="0.21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U26"/>
  <sheetViews>
    <sheetView view="pageBreakPreview" zoomScale="98" zoomScaleNormal="65" zoomScaleSheetLayoutView="98" workbookViewId="0" topLeftCell="A1">
      <pane xSplit="1" ySplit="6" topLeftCell="B7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A1" sqref="A1:R1"/>
    </sheetView>
  </sheetViews>
  <sheetFormatPr defaultColWidth="8.88671875" defaultRowHeight="13.5"/>
  <cols>
    <col min="1" max="1" width="9.6640625" style="1" customWidth="1"/>
    <col min="2" max="3" width="8.5546875" style="1" customWidth="1"/>
    <col min="4" max="20" width="8.77734375" style="1" customWidth="1"/>
    <col min="21" max="16384" width="8.88671875" style="1" customWidth="1"/>
  </cols>
  <sheetData>
    <row r="1" spans="1:21" ht="31.5" customHeight="1">
      <c r="A1" s="559" t="s">
        <v>486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191"/>
      <c r="T1" s="22"/>
      <c r="U1" s="22"/>
    </row>
    <row r="2" spans="1:21" s="2" customFormat="1" ht="21.75" customHeight="1">
      <c r="A2" s="169" t="s">
        <v>319</v>
      </c>
      <c r="B2" s="170"/>
      <c r="C2" s="170"/>
      <c r="D2" s="171"/>
      <c r="E2" s="171"/>
      <c r="F2" s="171"/>
      <c r="G2" s="171"/>
      <c r="H2" s="171"/>
      <c r="I2" s="172"/>
      <c r="J2" s="172"/>
      <c r="K2" s="261" t="s">
        <v>487</v>
      </c>
      <c r="L2" s="261"/>
      <c r="M2" s="261"/>
      <c r="N2" s="171"/>
      <c r="O2" s="171"/>
      <c r="P2" s="171"/>
      <c r="Q2" s="171"/>
      <c r="R2" s="171"/>
      <c r="S2" s="172"/>
      <c r="T2" s="262"/>
      <c r="U2" s="262"/>
    </row>
    <row r="3" spans="1:21" s="5" customFormat="1" ht="18" customHeight="1">
      <c r="A3" s="173" t="s">
        <v>10</v>
      </c>
      <c r="B3" s="174"/>
      <c r="C3" s="174"/>
      <c r="D3" s="174"/>
      <c r="E3" s="174"/>
      <c r="F3" s="174"/>
      <c r="G3" s="174"/>
      <c r="H3" s="174"/>
      <c r="I3" s="263"/>
      <c r="J3" s="263" t="s">
        <v>3</v>
      </c>
      <c r="K3" s="264" t="s">
        <v>10</v>
      </c>
      <c r="L3" s="23"/>
      <c r="M3" s="23"/>
      <c r="N3" s="174"/>
      <c r="O3" s="174"/>
      <c r="P3" s="174"/>
      <c r="Q3" s="174"/>
      <c r="R3" s="265"/>
      <c r="S3" s="263"/>
      <c r="T3" s="266" t="s">
        <v>3</v>
      </c>
      <c r="U3" s="24"/>
    </row>
    <row r="4" spans="1:21" s="5" customFormat="1" ht="32.25" customHeight="1">
      <c r="A4" s="267" t="s">
        <v>22</v>
      </c>
      <c r="B4" s="268" t="s">
        <v>11</v>
      </c>
      <c r="C4" s="185" t="s">
        <v>12</v>
      </c>
      <c r="D4" s="269" t="s">
        <v>13</v>
      </c>
      <c r="E4" s="185" t="s">
        <v>14</v>
      </c>
      <c r="F4" s="185" t="s">
        <v>15</v>
      </c>
      <c r="G4" s="185" t="s">
        <v>4</v>
      </c>
      <c r="H4" s="185" t="s">
        <v>16</v>
      </c>
      <c r="I4" s="185" t="s">
        <v>17</v>
      </c>
      <c r="J4" s="185" t="s">
        <v>26</v>
      </c>
      <c r="K4" s="185" t="s">
        <v>11</v>
      </c>
      <c r="L4" s="185" t="s">
        <v>12</v>
      </c>
      <c r="M4" s="269" t="s">
        <v>13</v>
      </c>
      <c r="N4" s="185" t="s">
        <v>14</v>
      </c>
      <c r="O4" s="185" t="s">
        <v>15</v>
      </c>
      <c r="P4" s="185" t="s">
        <v>4</v>
      </c>
      <c r="Q4" s="185" t="s">
        <v>16</v>
      </c>
      <c r="R4" s="185" t="s">
        <v>17</v>
      </c>
      <c r="S4" s="185" t="s">
        <v>26</v>
      </c>
      <c r="T4" s="270" t="s">
        <v>20</v>
      </c>
      <c r="U4" s="24"/>
    </row>
    <row r="5" spans="1:21" s="5" customFormat="1" ht="21.75" customHeight="1">
      <c r="A5" s="271" t="s">
        <v>23</v>
      </c>
      <c r="B5" s="29"/>
      <c r="C5" s="21"/>
      <c r="D5" s="21" t="s">
        <v>450</v>
      </c>
      <c r="E5" s="21"/>
      <c r="F5" s="21"/>
      <c r="G5" s="21"/>
      <c r="H5" s="272" t="s">
        <v>451</v>
      </c>
      <c r="I5" s="21"/>
      <c r="J5" s="21"/>
      <c r="K5" s="21"/>
      <c r="L5" s="21"/>
      <c r="M5" s="21" t="s">
        <v>450</v>
      </c>
      <c r="N5" s="21"/>
      <c r="O5" s="21"/>
      <c r="P5" s="21"/>
      <c r="Q5" s="272" t="s">
        <v>451</v>
      </c>
      <c r="R5" s="21"/>
      <c r="S5" s="21"/>
      <c r="T5" s="21" t="s">
        <v>21</v>
      </c>
      <c r="U5" s="24"/>
    </row>
    <row r="6" spans="1:21" s="5" customFormat="1" ht="21.75" customHeight="1">
      <c r="A6" s="188"/>
      <c r="B6" s="33" t="s">
        <v>452</v>
      </c>
      <c r="C6" s="189" t="s">
        <v>453</v>
      </c>
      <c r="D6" s="36" t="s">
        <v>488</v>
      </c>
      <c r="E6" s="36" t="s">
        <v>454</v>
      </c>
      <c r="F6" s="36" t="s">
        <v>455</v>
      </c>
      <c r="G6" s="36" t="s">
        <v>456</v>
      </c>
      <c r="H6" s="36" t="s">
        <v>457</v>
      </c>
      <c r="I6" s="36" t="s">
        <v>458</v>
      </c>
      <c r="J6" s="36" t="s">
        <v>459</v>
      </c>
      <c r="K6" s="36" t="s">
        <v>452</v>
      </c>
      <c r="L6" s="189" t="s">
        <v>453</v>
      </c>
      <c r="M6" s="36" t="s">
        <v>488</v>
      </c>
      <c r="N6" s="36" t="s">
        <v>454</v>
      </c>
      <c r="O6" s="36" t="s">
        <v>455</v>
      </c>
      <c r="P6" s="36" t="s">
        <v>456</v>
      </c>
      <c r="Q6" s="189" t="s">
        <v>457</v>
      </c>
      <c r="R6" s="36" t="s">
        <v>458</v>
      </c>
      <c r="S6" s="36" t="s">
        <v>459</v>
      </c>
      <c r="T6" s="36"/>
      <c r="U6" s="24"/>
    </row>
    <row r="7" spans="1:21" s="3" customFormat="1" ht="30" customHeight="1">
      <c r="A7" s="273" t="s">
        <v>24</v>
      </c>
      <c r="B7" s="68">
        <v>61</v>
      </c>
      <c r="C7" s="174">
        <v>125</v>
      </c>
      <c r="D7" s="174">
        <v>149</v>
      </c>
      <c r="E7" s="174">
        <v>5</v>
      </c>
      <c r="F7" s="174">
        <v>23</v>
      </c>
      <c r="G7" s="174">
        <v>12</v>
      </c>
      <c r="H7" s="392">
        <v>26</v>
      </c>
      <c r="I7" s="68">
        <v>1</v>
      </c>
      <c r="J7" s="393">
        <v>8</v>
      </c>
      <c r="K7" s="177">
        <v>49</v>
      </c>
      <c r="L7" s="177">
        <v>133</v>
      </c>
      <c r="M7" s="177">
        <v>138</v>
      </c>
      <c r="N7" s="288" t="s">
        <v>490</v>
      </c>
      <c r="O7" s="177">
        <v>25</v>
      </c>
      <c r="P7" s="177">
        <v>9</v>
      </c>
      <c r="Q7" s="177">
        <v>14</v>
      </c>
      <c r="R7" s="152">
        <v>101</v>
      </c>
      <c r="S7" s="396">
        <v>8</v>
      </c>
      <c r="T7" s="274" t="s">
        <v>24</v>
      </c>
      <c r="U7" s="162"/>
    </row>
    <row r="8" spans="1:21" s="3" customFormat="1" ht="30" customHeight="1">
      <c r="A8" s="273" t="s">
        <v>304</v>
      </c>
      <c r="B8" s="68">
        <v>55</v>
      </c>
      <c r="C8" s="174">
        <v>135</v>
      </c>
      <c r="D8" s="174">
        <v>128</v>
      </c>
      <c r="E8" s="174">
        <v>1</v>
      </c>
      <c r="F8" s="174">
        <v>13</v>
      </c>
      <c r="G8" s="174">
        <v>9</v>
      </c>
      <c r="H8" s="174">
        <v>35</v>
      </c>
      <c r="I8" s="68">
        <v>4</v>
      </c>
      <c r="J8" s="175">
        <v>6</v>
      </c>
      <c r="K8" s="177">
        <v>47</v>
      </c>
      <c r="L8" s="177">
        <v>129</v>
      </c>
      <c r="M8" s="177">
        <v>123</v>
      </c>
      <c r="N8" s="288" t="s">
        <v>490</v>
      </c>
      <c r="O8" s="177">
        <v>17</v>
      </c>
      <c r="P8" s="177">
        <v>6</v>
      </c>
      <c r="Q8" s="177">
        <v>17</v>
      </c>
      <c r="R8" s="152">
        <v>91</v>
      </c>
      <c r="S8" s="275">
        <v>6</v>
      </c>
      <c r="T8" s="274" t="s">
        <v>304</v>
      </c>
      <c r="U8" s="162"/>
    </row>
    <row r="9" spans="1:21" s="136" customFormat="1" ht="30" customHeight="1">
      <c r="A9" s="276" t="s">
        <v>315</v>
      </c>
      <c r="B9" s="176">
        <v>52</v>
      </c>
      <c r="C9" s="391">
        <v>140</v>
      </c>
      <c r="D9" s="176">
        <v>139</v>
      </c>
      <c r="E9" s="290" t="s">
        <v>460</v>
      </c>
      <c r="F9" s="176">
        <v>21</v>
      </c>
      <c r="G9" s="176">
        <v>10</v>
      </c>
      <c r="H9" s="176">
        <v>26</v>
      </c>
      <c r="I9" s="289" t="s">
        <v>490</v>
      </c>
      <c r="J9" s="277">
        <v>2</v>
      </c>
      <c r="K9" s="394">
        <v>51</v>
      </c>
      <c r="L9" s="395">
        <v>146</v>
      </c>
      <c r="M9" s="151">
        <v>130</v>
      </c>
      <c r="N9" s="288" t="s">
        <v>490</v>
      </c>
      <c r="O9" s="151">
        <v>23</v>
      </c>
      <c r="P9" s="151">
        <v>8</v>
      </c>
      <c r="Q9" s="151">
        <v>22</v>
      </c>
      <c r="R9" s="151">
        <v>95</v>
      </c>
      <c r="S9" s="277">
        <v>2</v>
      </c>
      <c r="T9" s="278" t="s">
        <v>315</v>
      </c>
      <c r="U9" s="279"/>
    </row>
    <row r="10" spans="1:21" s="136" customFormat="1" ht="30" customHeight="1">
      <c r="A10" s="276" t="s">
        <v>461</v>
      </c>
      <c r="B10" s="176">
        <v>45</v>
      </c>
      <c r="C10" s="176">
        <v>144</v>
      </c>
      <c r="D10" s="176">
        <v>138</v>
      </c>
      <c r="E10" s="148">
        <v>1</v>
      </c>
      <c r="F10" s="176">
        <v>13</v>
      </c>
      <c r="G10" s="176">
        <v>16</v>
      </c>
      <c r="H10" s="176">
        <v>12</v>
      </c>
      <c r="I10" s="148">
        <v>1</v>
      </c>
      <c r="J10" s="277">
        <v>5</v>
      </c>
      <c r="K10" s="151">
        <v>50</v>
      </c>
      <c r="L10" s="151">
        <v>142</v>
      </c>
      <c r="M10" s="151">
        <v>118</v>
      </c>
      <c r="N10" s="288" t="s">
        <v>490</v>
      </c>
      <c r="O10" s="151">
        <v>29</v>
      </c>
      <c r="P10" s="151">
        <v>17</v>
      </c>
      <c r="Q10" s="151">
        <v>11</v>
      </c>
      <c r="R10" s="151">
        <v>93</v>
      </c>
      <c r="S10" s="277">
        <v>5</v>
      </c>
      <c r="T10" s="278" t="s">
        <v>461</v>
      </c>
      <c r="U10" s="279"/>
    </row>
    <row r="11" spans="1:20" s="486" customFormat="1" ht="30" customHeight="1">
      <c r="A11" s="480" t="s">
        <v>441</v>
      </c>
      <c r="B11" s="373">
        <f>SUM(B12:B23)</f>
        <v>45</v>
      </c>
      <c r="C11" s="373">
        <f>SUM(C12:C23)</f>
        <v>143</v>
      </c>
      <c r="D11" s="373">
        <f>SUM(D12:D23)</f>
        <v>149</v>
      </c>
      <c r="E11" s="481">
        <v>1</v>
      </c>
      <c r="F11" s="373">
        <f>SUM(F12:F23)</f>
        <v>20</v>
      </c>
      <c r="G11" s="373">
        <f>SUM(G12:G23)</f>
        <v>17</v>
      </c>
      <c r="H11" s="373">
        <f>SUM(H12:H23)</f>
        <v>29</v>
      </c>
      <c r="I11" s="481">
        <v>2</v>
      </c>
      <c r="J11" s="482">
        <f>SUM(J12:J23)</f>
        <v>12</v>
      </c>
      <c r="K11" s="483">
        <f>SUM(K12:K23)</f>
        <v>46</v>
      </c>
      <c r="L11" s="483">
        <f>SUM(L12:L23)</f>
        <v>144</v>
      </c>
      <c r="M11" s="483">
        <f>SUM(M12:M23)</f>
        <v>139</v>
      </c>
      <c r="N11" s="484">
        <v>0</v>
      </c>
      <c r="O11" s="483">
        <f>SUM(O12:O23)</f>
        <v>33</v>
      </c>
      <c r="P11" s="483">
        <f>SUM(P12:P23)</f>
        <v>18</v>
      </c>
      <c r="Q11" s="483">
        <f>SUM(Q12:Q23)</f>
        <v>19</v>
      </c>
      <c r="R11" s="483">
        <f>SUM(R12:R23)</f>
        <v>114</v>
      </c>
      <c r="S11" s="482">
        <f>SUM(S12:S23)</f>
        <v>12</v>
      </c>
      <c r="T11" s="485" t="s">
        <v>441</v>
      </c>
    </row>
    <row r="12" spans="1:21" s="3" customFormat="1" ht="30" customHeight="1">
      <c r="A12" s="29" t="s">
        <v>462</v>
      </c>
      <c r="B12" s="280">
        <v>2</v>
      </c>
      <c r="C12" s="148">
        <v>16</v>
      </c>
      <c r="D12" s="148">
        <v>16</v>
      </c>
      <c r="E12" s="148">
        <v>1</v>
      </c>
      <c r="F12" s="148">
        <v>2</v>
      </c>
      <c r="G12" s="148">
        <v>6</v>
      </c>
      <c r="H12" s="148">
        <v>0</v>
      </c>
      <c r="I12" s="148">
        <v>1</v>
      </c>
      <c r="J12" s="175">
        <v>1</v>
      </c>
      <c r="K12" s="151">
        <v>4</v>
      </c>
      <c r="L12" s="148">
        <v>13</v>
      </c>
      <c r="M12" s="148">
        <v>11</v>
      </c>
      <c r="N12" s="152">
        <v>0</v>
      </c>
      <c r="O12" s="148">
        <v>2</v>
      </c>
      <c r="P12" s="148">
        <v>7</v>
      </c>
      <c r="Q12" s="148">
        <v>0</v>
      </c>
      <c r="R12" s="148">
        <v>20</v>
      </c>
      <c r="S12" s="175">
        <v>1</v>
      </c>
      <c r="T12" s="29" t="s">
        <v>463</v>
      </c>
      <c r="U12" s="162"/>
    </row>
    <row r="13" spans="1:21" s="3" customFormat="1" ht="30" customHeight="1">
      <c r="A13" s="29" t="s">
        <v>464</v>
      </c>
      <c r="B13" s="168">
        <v>3</v>
      </c>
      <c r="C13" s="148">
        <v>12</v>
      </c>
      <c r="D13" s="148">
        <v>13</v>
      </c>
      <c r="E13" s="148">
        <v>0</v>
      </c>
      <c r="F13" s="148">
        <v>4</v>
      </c>
      <c r="G13" s="148">
        <v>2</v>
      </c>
      <c r="H13" s="148">
        <v>1</v>
      </c>
      <c r="I13" s="148">
        <v>0</v>
      </c>
      <c r="J13" s="175">
        <v>0</v>
      </c>
      <c r="K13" s="148">
        <v>3</v>
      </c>
      <c r="L13" s="148">
        <v>12</v>
      </c>
      <c r="M13" s="148">
        <v>13</v>
      </c>
      <c r="N13" s="152">
        <v>0</v>
      </c>
      <c r="O13" s="152">
        <v>4</v>
      </c>
      <c r="P13" s="148">
        <v>2</v>
      </c>
      <c r="Q13" s="148">
        <v>1</v>
      </c>
      <c r="R13" s="148">
        <v>12</v>
      </c>
      <c r="S13" s="175">
        <v>0</v>
      </c>
      <c r="T13" s="29" t="s">
        <v>465</v>
      </c>
      <c r="U13" s="162"/>
    </row>
    <row r="14" spans="1:21" s="3" customFormat="1" ht="30" customHeight="1">
      <c r="A14" s="29" t="s">
        <v>466</v>
      </c>
      <c r="B14" s="168">
        <v>4</v>
      </c>
      <c r="C14" s="148">
        <v>17</v>
      </c>
      <c r="D14" s="148">
        <v>17</v>
      </c>
      <c r="E14" s="148">
        <v>0</v>
      </c>
      <c r="F14" s="148">
        <v>0</v>
      </c>
      <c r="G14" s="148">
        <v>2</v>
      </c>
      <c r="H14" s="148">
        <v>2</v>
      </c>
      <c r="I14" s="148">
        <v>0</v>
      </c>
      <c r="J14" s="175">
        <v>4</v>
      </c>
      <c r="K14" s="148">
        <v>4</v>
      </c>
      <c r="L14" s="148">
        <v>17</v>
      </c>
      <c r="M14" s="148">
        <v>16</v>
      </c>
      <c r="N14" s="152">
        <v>0</v>
      </c>
      <c r="O14" s="152">
        <v>2</v>
      </c>
      <c r="P14" s="148">
        <v>1</v>
      </c>
      <c r="Q14" s="148">
        <v>2</v>
      </c>
      <c r="R14" s="148">
        <v>13</v>
      </c>
      <c r="S14" s="175">
        <v>4</v>
      </c>
      <c r="T14" s="29" t="s">
        <v>467</v>
      </c>
      <c r="U14" s="162"/>
    </row>
    <row r="15" spans="1:21" s="3" customFormat="1" ht="30" customHeight="1">
      <c r="A15" s="29" t="s">
        <v>468</v>
      </c>
      <c r="B15" s="168">
        <v>5</v>
      </c>
      <c r="C15" s="148">
        <v>14</v>
      </c>
      <c r="D15" s="148">
        <v>16</v>
      </c>
      <c r="E15" s="148">
        <v>0</v>
      </c>
      <c r="F15" s="148">
        <v>2</v>
      </c>
      <c r="G15" s="148">
        <v>0</v>
      </c>
      <c r="H15" s="148">
        <v>1</v>
      </c>
      <c r="I15" s="148">
        <v>0</v>
      </c>
      <c r="J15" s="175">
        <v>1</v>
      </c>
      <c r="K15" s="148">
        <v>6</v>
      </c>
      <c r="L15" s="148">
        <v>13</v>
      </c>
      <c r="M15" s="148">
        <v>15</v>
      </c>
      <c r="N15" s="152">
        <v>0</v>
      </c>
      <c r="O15" s="148">
        <v>3</v>
      </c>
      <c r="P15" s="148">
        <v>0</v>
      </c>
      <c r="Q15" s="148">
        <v>0</v>
      </c>
      <c r="R15" s="148">
        <v>13</v>
      </c>
      <c r="S15" s="175">
        <v>1</v>
      </c>
      <c r="T15" s="29" t="s">
        <v>469</v>
      </c>
      <c r="U15" s="162"/>
    </row>
    <row r="16" spans="1:21" s="3" customFormat="1" ht="30" customHeight="1">
      <c r="A16" s="29" t="s">
        <v>470</v>
      </c>
      <c r="B16" s="168">
        <v>9</v>
      </c>
      <c r="C16" s="148">
        <v>9</v>
      </c>
      <c r="D16" s="148">
        <v>7</v>
      </c>
      <c r="E16" s="148">
        <v>0</v>
      </c>
      <c r="F16" s="148">
        <v>4</v>
      </c>
      <c r="G16" s="148">
        <v>0</v>
      </c>
      <c r="H16" s="148">
        <v>1</v>
      </c>
      <c r="I16" s="148">
        <v>0</v>
      </c>
      <c r="J16" s="175">
        <v>1</v>
      </c>
      <c r="K16" s="148">
        <v>6</v>
      </c>
      <c r="L16" s="148">
        <v>11</v>
      </c>
      <c r="M16" s="148">
        <v>8</v>
      </c>
      <c r="N16" s="152">
        <v>0</v>
      </c>
      <c r="O16" s="148">
        <v>7</v>
      </c>
      <c r="P16" s="148">
        <v>0</v>
      </c>
      <c r="Q16" s="148">
        <v>0</v>
      </c>
      <c r="R16" s="148">
        <v>4</v>
      </c>
      <c r="S16" s="175">
        <v>1</v>
      </c>
      <c r="T16" s="29" t="s">
        <v>471</v>
      </c>
      <c r="U16" s="162"/>
    </row>
    <row r="17" spans="1:21" s="3" customFormat="1" ht="30" customHeight="1">
      <c r="A17" s="29" t="s">
        <v>472</v>
      </c>
      <c r="B17" s="168">
        <v>1</v>
      </c>
      <c r="C17" s="148">
        <v>14</v>
      </c>
      <c r="D17" s="148">
        <v>10</v>
      </c>
      <c r="E17" s="148">
        <v>0</v>
      </c>
      <c r="F17" s="148">
        <v>5</v>
      </c>
      <c r="G17" s="148">
        <v>0</v>
      </c>
      <c r="H17" s="148">
        <v>3</v>
      </c>
      <c r="I17" s="148">
        <v>0</v>
      </c>
      <c r="J17" s="175">
        <v>0</v>
      </c>
      <c r="K17" s="152">
        <v>3</v>
      </c>
      <c r="L17" s="148">
        <v>16</v>
      </c>
      <c r="M17" s="148">
        <v>9</v>
      </c>
      <c r="N17" s="152">
        <v>0</v>
      </c>
      <c r="O17" s="148">
        <v>8</v>
      </c>
      <c r="P17" s="148">
        <v>0</v>
      </c>
      <c r="Q17" s="148">
        <v>3</v>
      </c>
      <c r="R17" s="148">
        <v>0</v>
      </c>
      <c r="S17" s="175">
        <v>0</v>
      </c>
      <c r="T17" s="29" t="s">
        <v>473</v>
      </c>
      <c r="U17" s="162"/>
    </row>
    <row r="18" spans="1:21" s="3" customFormat="1" ht="30" customHeight="1">
      <c r="A18" s="32" t="s">
        <v>474</v>
      </c>
      <c r="B18" s="148">
        <v>0</v>
      </c>
      <c r="C18" s="148">
        <v>16</v>
      </c>
      <c r="D18" s="148">
        <v>15</v>
      </c>
      <c r="E18" s="148">
        <v>0</v>
      </c>
      <c r="F18" s="148">
        <v>2</v>
      </c>
      <c r="G18" s="148">
        <v>0</v>
      </c>
      <c r="H18" s="148">
        <v>4</v>
      </c>
      <c r="I18" s="148">
        <v>0</v>
      </c>
      <c r="J18" s="175">
        <v>0</v>
      </c>
      <c r="K18" s="149">
        <v>0</v>
      </c>
      <c r="L18" s="148">
        <v>17</v>
      </c>
      <c r="M18" s="148">
        <v>15</v>
      </c>
      <c r="N18" s="152">
        <v>0</v>
      </c>
      <c r="O18" s="148">
        <v>6</v>
      </c>
      <c r="P18" s="148">
        <v>0</v>
      </c>
      <c r="Q18" s="148">
        <v>3</v>
      </c>
      <c r="R18" s="148">
        <v>2</v>
      </c>
      <c r="S18" s="175">
        <v>0</v>
      </c>
      <c r="T18" s="29" t="s">
        <v>475</v>
      </c>
      <c r="U18" s="162"/>
    </row>
    <row r="19" spans="1:21" s="3" customFormat="1" ht="30" customHeight="1">
      <c r="A19" s="32" t="s">
        <v>476</v>
      </c>
      <c r="B19" s="148">
        <v>1</v>
      </c>
      <c r="C19" s="148">
        <v>8</v>
      </c>
      <c r="D19" s="148">
        <v>14</v>
      </c>
      <c r="E19" s="148">
        <v>0</v>
      </c>
      <c r="F19" s="148">
        <v>1</v>
      </c>
      <c r="G19" s="148">
        <v>0</v>
      </c>
      <c r="H19" s="148">
        <v>9</v>
      </c>
      <c r="I19" s="148">
        <v>0</v>
      </c>
      <c r="J19" s="175">
        <v>0</v>
      </c>
      <c r="K19" s="149">
        <v>2</v>
      </c>
      <c r="L19" s="148">
        <v>9</v>
      </c>
      <c r="M19" s="148">
        <v>15</v>
      </c>
      <c r="N19" s="152">
        <v>0</v>
      </c>
      <c r="O19" s="152">
        <v>1</v>
      </c>
      <c r="P19" s="148">
        <v>0</v>
      </c>
      <c r="Q19" s="148">
        <v>8</v>
      </c>
      <c r="R19" s="148">
        <v>3</v>
      </c>
      <c r="S19" s="175">
        <v>0</v>
      </c>
      <c r="T19" s="29" t="s">
        <v>477</v>
      </c>
      <c r="U19" s="162"/>
    </row>
    <row r="20" spans="1:21" s="3" customFormat="1" ht="30" customHeight="1">
      <c r="A20" s="32" t="s">
        <v>478</v>
      </c>
      <c r="B20" s="148">
        <v>3</v>
      </c>
      <c r="C20" s="148">
        <v>12</v>
      </c>
      <c r="D20" s="148">
        <v>15</v>
      </c>
      <c r="E20" s="148">
        <v>0</v>
      </c>
      <c r="F20" s="148">
        <v>0</v>
      </c>
      <c r="G20" s="148">
        <v>0</v>
      </c>
      <c r="H20" s="148">
        <v>4</v>
      </c>
      <c r="I20" s="148">
        <v>0</v>
      </c>
      <c r="J20" s="175">
        <v>0</v>
      </c>
      <c r="K20" s="152">
        <v>2</v>
      </c>
      <c r="L20" s="148">
        <v>12</v>
      </c>
      <c r="M20" s="148">
        <v>15</v>
      </c>
      <c r="N20" s="152">
        <v>0</v>
      </c>
      <c r="O20" s="152">
        <v>0</v>
      </c>
      <c r="P20" s="148">
        <v>0</v>
      </c>
      <c r="Q20" s="148">
        <v>1</v>
      </c>
      <c r="R20" s="148">
        <v>7</v>
      </c>
      <c r="S20" s="175">
        <v>0</v>
      </c>
      <c r="T20" s="29" t="s">
        <v>479</v>
      </c>
      <c r="U20" s="162"/>
    </row>
    <row r="21" spans="1:21" s="3" customFormat="1" ht="30" customHeight="1">
      <c r="A21" s="29" t="s">
        <v>480</v>
      </c>
      <c r="B21" s="168">
        <v>3</v>
      </c>
      <c r="C21" s="148">
        <v>12</v>
      </c>
      <c r="D21" s="148">
        <v>11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75">
        <v>0</v>
      </c>
      <c r="K21" s="148">
        <v>5</v>
      </c>
      <c r="L21" s="148">
        <v>12</v>
      </c>
      <c r="M21" s="148">
        <v>10</v>
      </c>
      <c r="N21" s="152">
        <v>0</v>
      </c>
      <c r="O21" s="152">
        <v>0</v>
      </c>
      <c r="P21" s="148">
        <v>0</v>
      </c>
      <c r="Q21" s="148">
        <v>1</v>
      </c>
      <c r="R21" s="148">
        <v>7</v>
      </c>
      <c r="S21" s="175">
        <v>0</v>
      </c>
      <c r="T21" s="29" t="s">
        <v>481</v>
      </c>
      <c r="U21" s="162"/>
    </row>
    <row r="22" spans="1:21" s="3" customFormat="1" ht="30" customHeight="1">
      <c r="A22" s="29" t="s">
        <v>482</v>
      </c>
      <c r="B22" s="168">
        <v>8</v>
      </c>
      <c r="C22" s="148">
        <v>1</v>
      </c>
      <c r="D22" s="148">
        <v>2</v>
      </c>
      <c r="E22" s="148">
        <v>0</v>
      </c>
      <c r="F22" s="148">
        <v>0</v>
      </c>
      <c r="G22" s="148">
        <v>0</v>
      </c>
      <c r="H22" s="148">
        <v>1</v>
      </c>
      <c r="I22" s="148">
        <v>0</v>
      </c>
      <c r="J22" s="175">
        <v>3</v>
      </c>
      <c r="K22" s="148">
        <v>7</v>
      </c>
      <c r="L22" s="148">
        <v>1</v>
      </c>
      <c r="M22" s="148">
        <v>1</v>
      </c>
      <c r="N22" s="152">
        <v>0</v>
      </c>
      <c r="O22" s="152">
        <v>0</v>
      </c>
      <c r="P22" s="148">
        <v>0</v>
      </c>
      <c r="Q22" s="148">
        <v>0</v>
      </c>
      <c r="R22" s="148">
        <v>12</v>
      </c>
      <c r="S22" s="175">
        <v>3</v>
      </c>
      <c r="T22" s="29" t="s">
        <v>483</v>
      </c>
      <c r="U22" s="162"/>
    </row>
    <row r="23" spans="1:21" s="3" customFormat="1" ht="30" customHeight="1">
      <c r="A23" s="33" t="s">
        <v>484</v>
      </c>
      <c r="B23" s="281">
        <v>6</v>
      </c>
      <c r="C23" s="150">
        <v>12</v>
      </c>
      <c r="D23" s="150">
        <v>13</v>
      </c>
      <c r="E23" s="150">
        <v>0</v>
      </c>
      <c r="F23" s="150">
        <v>0</v>
      </c>
      <c r="G23" s="150">
        <v>7</v>
      </c>
      <c r="H23" s="150">
        <v>3</v>
      </c>
      <c r="I23" s="150">
        <v>1</v>
      </c>
      <c r="J23" s="282">
        <v>2</v>
      </c>
      <c r="K23" s="150">
        <v>4</v>
      </c>
      <c r="L23" s="23">
        <v>11</v>
      </c>
      <c r="M23" s="150">
        <v>11</v>
      </c>
      <c r="N23" s="153">
        <v>0</v>
      </c>
      <c r="O23" s="153">
        <v>0</v>
      </c>
      <c r="P23" s="150">
        <v>8</v>
      </c>
      <c r="Q23" s="150">
        <v>0</v>
      </c>
      <c r="R23" s="150">
        <v>21</v>
      </c>
      <c r="S23" s="282">
        <v>2</v>
      </c>
      <c r="T23" s="33" t="s">
        <v>485</v>
      </c>
      <c r="U23" s="162"/>
    </row>
    <row r="24" spans="1:21" s="3" customFormat="1" ht="15.75" customHeight="1">
      <c r="A24" s="560" t="s">
        <v>489</v>
      </c>
      <c r="B24" s="561"/>
      <c r="C24" s="283"/>
      <c r="D24" s="283"/>
      <c r="E24" s="283"/>
      <c r="F24" s="562" t="s">
        <v>303</v>
      </c>
      <c r="G24" s="562"/>
      <c r="H24" s="562"/>
      <c r="I24" s="562"/>
      <c r="J24" s="562"/>
      <c r="K24" s="284" t="s">
        <v>491</v>
      </c>
      <c r="L24" s="285"/>
      <c r="M24" s="285"/>
      <c r="N24" s="283"/>
      <c r="O24" s="286"/>
      <c r="Q24" s="163" t="s">
        <v>705</v>
      </c>
      <c r="R24" s="286"/>
      <c r="S24" s="286"/>
      <c r="T24" s="287"/>
      <c r="U24" s="162"/>
    </row>
    <row r="25" spans="1:21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</sheetData>
  <sheetProtection/>
  <mergeCells count="3">
    <mergeCell ref="A1:R1"/>
    <mergeCell ref="A24:B24"/>
    <mergeCell ref="F24:J2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S100"/>
  <sheetViews>
    <sheetView view="pageBreakPreview" zoomScaleNormal="73" zoomScaleSheetLayoutView="100" workbookViewId="0" topLeftCell="A1">
      <pane xSplit="1" ySplit="8" topLeftCell="B9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A1" sqref="A1:R1"/>
    </sheetView>
  </sheetViews>
  <sheetFormatPr defaultColWidth="8.88671875" defaultRowHeight="13.5"/>
  <cols>
    <col min="1" max="1" width="8.21484375" style="3" customWidth="1"/>
    <col min="2" max="2" width="8.6640625" style="3" customWidth="1"/>
    <col min="3" max="3" width="8.21484375" style="3" customWidth="1"/>
    <col min="4" max="4" width="8.5546875" style="3" customWidth="1"/>
    <col min="5" max="5" width="9.3359375" style="3" bestFit="1" customWidth="1"/>
    <col min="6" max="6" width="8.10546875" style="3" customWidth="1"/>
    <col min="7" max="7" width="9.88671875" style="3" bestFit="1" customWidth="1"/>
    <col min="8" max="8" width="8.77734375" style="3" customWidth="1"/>
    <col min="9" max="9" width="8.5546875" style="3" customWidth="1"/>
    <col min="10" max="10" width="10.5546875" style="3" customWidth="1"/>
    <col min="11" max="17" width="8.4453125" style="3" customWidth="1"/>
    <col min="18" max="16384" width="8.88671875" style="3" customWidth="1"/>
  </cols>
  <sheetData>
    <row r="1" spans="1:19" ht="29.25" customHeight="1">
      <c r="A1" s="568" t="s">
        <v>492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162"/>
    </row>
    <row r="2" spans="1:19" ht="7.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162"/>
    </row>
    <row r="3" spans="1:19" s="15" customFormat="1" ht="16.5" customHeight="1">
      <c r="A3" s="569" t="s">
        <v>493</v>
      </c>
      <c r="B3" s="569"/>
      <c r="C3" s="169"/>
      <c r="D3" s="169"/>
      <c r="E3" s="169"/>
      <c r="F3" s="169"/>
      <c r="G3" s="169"/>
      <c r="H3" s="169"/>
      <c r="I3" s="169"/>
      <c r="J3" s="570" t="s">
        <v>494</v>
      </c>
      <c r="K3" s="570"/>
      <c r="L3" s="169"/>
      <c r="M3" s="169"/>
      <c r="N3" s="169"/>
      <c r="O3" s="169"/>
      <c r="P3" s="169"/>
      <c r="Q3" s="570"/>
      <c r="R3" s="570"/>
      <c r="S3" s="169"/>
    </row>
    <row r="4" spans="1:19" ht="18.75" customHeight="1">
      <c r="A4" s="291"/>
      <c r="B4" s="571" t="s">
        <v>495</v>
      </c>
      <c r="C4" s="572"/>
      <c r="D4" s="572"/>
      <c r="E4" s="572"/>
      <c r="F4" s="573"/>
      <c r="G4" s="185" t="s">
        <v>496</v>
      </c>
      <c r="H4" s="571" t="s">
        <v>497</v>
      </c>
      <c r="I4" s="573"/>
      <c r="J4" s="30" t="s">
        <v>498</v>
      </c>
      <c r="K4" s="25" t="s">
        <v>499</v>
      </c>
      <c r="L4" s="25" t="s">
        <v>500</v>
      </c>
      <c r="M4" s="25" t="s">
        <v>501</v>
      </c>
      <c r="N4" s="186" t="s">
        <v>502</v>
      </c>
      <c r="O4" s="571" t="s">
        <v>503</v>
      </c>
      <c r="P4" s="572"/>
      <c r="Q4" s="573"/>
      <c r="R4" s="292"/>
      <c r="S4" s="162"/>
    </row>
    <row r="5" spans="1:19" s="17" customFormat="1" ht="18.75" customHeight="1">
      <c r="A5" s="293" t="s">
        <v>504</v>
      </c>
      <c r="B5" s="563" t="s">
        <v>505</v>
      </c>
      <c r="C5" s="564"/>
      <c r="D5" s="564"/>
      <c r="E5" s="564"/>
      <c r="F5" s="565"/>
      <c r="G5" s="21" t="s">
        <v>506</v>
      </c>
      <c r="H5" s="563" t="s">
        <v>507</v>
      </c>
      <c r="I5" s="565"/>
      <c r="J5" s="294" t="s">
        <v>508</v>
      </c>
      <c r="K5" s="28" t="s">
        <v>509</v>
      </c>
      <c r="L5" s="295" t="s">
        <v>510</v>
      </c>
      <c r="M5" s="28" t="s">
        <v>511</v>
      </c>
      <c r="N5" s="21" t="s">
        <v>512</v>
      </c>
      <c r="O5" s="566" t="s">
        <v>513</v>
      </c>
      <c r="P5" s="567"/>
      <c r="Q5" s="565"/>
      <c r="R5" s="21" t="s">
        <v>514</v>
      </c>
      <c r="S5" s="296"/>
    </row>
    <row r="6" spans="1:19" ht="32.25" customHeight="1">
      <c r="A6" s="271" t="s">
        <v>515</v>
      </c>
      <c r="B6" s="297" t="s">
        <v>498</v>
      </c>
      <c r="C6" s="25" t="s">
        <v>516</v>
      </c>
      <c r="D6" s="25" t="s">
        <v>517</v>
      </c>
      <c r="E6" s="25" t="s">
        <v>518</v>
      </c>
      <c r="F6" s="25" t="s">
        <v>519</v>
      </c>
      <c r="G6" s="298"/>
      <c r="H6" s="297" t="s">
        <v>498</v>
      </c>
      <c r="I6" s="25" t="s">
        <v>520</v>
      </c>
      <c r="J6" s="299" t="s">
        <v>521</v>
      </c>
      <c r="K6" s="28" t="s">
        <v>522</v>
      </c>
      <c r="L6" s="300"/>
      <c r="M6" s="28"/>
      <c r="N6" s="28" t="s">
        <v>523</v>
      </c>
      <c r="O6" s="25" t="s">
        <v>524</v>
      </c>
      <c r="P6" s="25" t="s">
        <v>525</v>
      </c>
      <c r="Q6" s="301" t="s">
        <v>526</v>
      </c>
      <c r="R6" s="21" t="s">
        <v>527</v>
      </c>
      <c r="S6" s="162"/>
    </row>
    <row r="7" spans="1:19" s="5" customFormat="1" ht="18.75" customHeight="1">
      <c r="A7" s="302"/>
      <c r="B7" s="28"/>
      <c r="C7" s="174" t="s">
        <v>522</v>
      </c>
      <c r="D7" s="28"/>
      <c r="E7" s="174" t="s">
        <v>522</v>
      </c>
      <c r="F7" s="28"/>
      <c r="G7" s="28" t="s">
        <v>528</v>
      </c>
      <c r="H7" s="29"/>
      <c r="I7" s="28"/>
      <c r="J7" s="299" t="s">
        <v>529</v>
      </c>
      <c r="K7" s="28" t="s">
        <v>530</v>
      </c>
      <c r="L7" s="28" t="s">
        <v>522</v>
      </c>
      <c r="M7" s="28" t="s">
        <v>531</v>
      </c>
      <c r="N7" s="28" t="s">
        <v>532</v>
      </c>
      <c r="O7" s="28"/>
      <c r="P7" s="28"/>
      <c r="Q7" s="29" t="s">
        <v>533</v>
      </c>
      <c r="R7" s="303"/>
      <c r="S7" s="24"/>
    </row>
    <row r="8" spans="1:19" s="5" customFormat="1" ht="18.75" customHeight="1">
      <c r="A8" s="304"/>
      <c r="B8" s="33" t="s">
        <v>522</v>
      </c>
      <c r="C8" s="34" t="s">
        <v>534</v>
      </c>
      <c r="D8" s="34" t="s">
        <v>535</v>
      </c>
      <c r="E8" s="34" t="s">
        <v>536</v>
      </c>
      <c r="F8" s="34" t="s">
        <v>537</v>
      </c>
      <c r="G8" s="34" t="s">
        <v>538</v>
      </c>
      <c r="H8" s="33" t="s">
        <v>522</v>
      </c>
      <c r="I8" s="34" t="s">
        <v>539</v>
      </c>
      <c r="J8" s="305" t="s">
        <v>540</v>
      </c>
      <c r="K8" s="34" t="s">
        <v>541</v>
      </c>
      <c r="L8" s="34" t="s">
        <v>542</v>
      </c>
      <c r="M8" s="34" t="s">
        <v>543</v>
      </c>
      <c r="N8" s="34" t="s">
        <v>544</v>
      </c>
      <c r="O8" s="34" t="s">
        <v>522</v>
      </c>
      <c r="P8" s="34" t="s">
        <v>545</v>
      </c>
      <c r="Q8" s="306" t="s">
        <v>546</v>
      </c>
      <c r="R8" s="307"/>
      <c r="S8" s="24"/>
    </row>
    <row r="9" spans="1:19" s="311" customFormat="1" ht="30" customHeight="1">
      <c r="A9" s="308" t="s">
        <v>24</v>
      </c>
      <c r="B9" s="397">
        <v>16.2</v>
      </c>
      <c r="C9" s="154">
        <v>19.4</v>
      </c>
      <c r="D9" s="154">
        <v>34</v>
      </c>
      <c r="E9" s="154">
        <v>13.5</v>
      </c>
      <c r="F9" s="154">
        <v>-1.8</v>
      </c>
      <c r="G9" s="407">
        <v>1527.4</v>
      </c>
      <c r="H9" s="179">
        <v>64</v>
      </c>
      <c r="I9" s="179">
        <v>7</v>
      </c>
      <c r="J9" s="178">
        <v>1016</v>
      </c>
      <c r="K9" s="154">
        <v>9.3</v>
      </c>
      <c r="L9" s="154">
        <v>5.8</v>
      </c>
      <c r="M9" s="178">
        <v>1704.7</v>
      </c>
      <c r="N9" s="154">
        <v>3.5</v>
      </c>
      <c r="O9" s="154">
        <v>3.2</v>
      </c>
      <c r="P9" s="154">
        <v>15.1</v>
      </c>
      <c r="Q9" s="309">
        <v>27.2</v>
      </c>
      <c r="R9" s="310" t="s">
        <v>24</v>
      </c>
      <c r="S9" s="310"/>
    </row>
    <row r="10" spans="1:19" s="311" customFormat="1" ht="30" customHeight="1">
      <c r="A10" s="308" t="s">
        <v>304</v>
      </c>
      <c r="B10" s="312">
        <v>16.5</v>
      </c>
      <c r="C10" s="154">
        <v>19.5</v>
      </c>
      <c r="D10" s="154">
        <v>34</v>
      </c>
      <c r="E10" s="154">
        <v>13.8</v>
      </c>
      <c r="F10" s="154">
        <v>0.8</v>
      </c>
      <c r="G10" s="178">
        <v>2139.8</v>
      </c>
      <c r="H10" s="179">
        <v>62</v>
      </c>
      <c r="I10" s="179">
        <v>8</v>
      </c>
      <c r="J10" s="178">
        <v>1016</v>
      </c>
      <c r="K10" s="154">
        <v>8.9</v>
      </c>
      <c r="L10" s="154">
        <v>6</v>
      </c>
      <c r="M10" s="178">
        <v>1671.8</v>
      </c>
      <c r="N10" s="154">
        <v>1.2</v>
      </c>
      <c r="O10" s="154">
        <v>3.3</v>
      </c>
      <c r="P10" s="154">
        <v>24.8</v>
      </c>
      <c r="Q10" s="309">
        <v>36.1</v>
      </c>
      <c r="R10" s="310" t="s">
        <v>304</v>
      </c>
      <c r="S10" s="310"/>
    </row>
    <row r="11" spans="1:19" s="320" customFormat="1" ht="30" customHeight="1">
      <c r="A11" s="313" t="s">
        <v>315</v>
      </c>
      <c r="B11" s="314">
        <v>16</v>
      </c>
      <c r="C11" s="315">
        <v>19</v>
      </c>
      <c r="D11" s="315">
        <v>34.8</v>
      </c>
      <c r="E11" s="315">
        <v>13.4</v>
      </c>
      <c r="F11" s="315">
        <v>-0.5</v>
      </c>
      <c r="G11" s="316">
        <v>1308.8</v>
      </c>
      <c r="H11" s="179">
        <v>64</v>
      </c>
      <c r="I11" s="179">
        <v>12</v>
      </c>
      <c r="J11" s="316">
        <v>1016.3</v>
      </c>
      <c r="K11" s="315">
        <v>8.9</v>
      </c>
      <c r="L11" s="315">
        <v>6.1</v>
      </c>
      <c r="M11" s="178">
        <v>1687</v>
      </c>
      <c r="N11" s="315">
        <v>0.2</v>
      </c>
      <c r="O11" s="315">
        <v>3.4</v>
      </c>
      <c r="P11" s="315">
        <v>12.7</v>
      </c>
      <c r="Q11" s="317">
        <v>22.5</v>
      </c>
      <c r="R11" s="318" t="s">
        <v>315</v>
      </c>
      <c r="S11" s="319"/>
    </row>
    <row r="12" spans="1:19" s="320" customFormat="1" ht="30" customHeight="1">
      <c r="A12" s="321" t="s">
        <v>461</v>
      </c>
      <c r="B12" s="314">
        <v>16</v>
      </c>
      <c r="C12" s="315">
        <v>19.1</v>
      </c>
      <c r="D12" s="315">
        <v>33.6</v>
      </c>
      <c r="E12" s="315">
        <v>13.1</v>
      </c>
      <c r="F12" s="315">
        <v>-2.5</v>
      </c>
      <c r="G12" s="316">
        <v>1304.8</v>
      </c>
      <c r="H12" s="408">
        <v>63</v>
      </c>
      <c r="I12" s="179">
        <v>6</v>
      </c>
      <c r="J12" s="316">
        <v>1015.9</v>
      </c>
      <c r="K12" s="315">
        <v>8.3</v>
      </c>
      <c r="L12" s="315">
        <v>6.1</v>
      </c>
      <c r="M12" s="178">
        <v>1764.7</v>
      </c>
      <c r="N12" s="315">
        <v>4.5</v>
      </c>
      <c r="O12" s="315">
        <v>3.5</v>
      </c>
      <c r="P12" s="315">
        <v>15.7</v>
      </c>
      <c r="Q12" s="317">
        <v>26</v>
      </c>
      <c r="R12" s="322" t="s">
        <v>461</v>
      </c>
      <c r="S12" s="319"/>
    </row>
    <row r="13" spans="1:18" s="495" customFormat="1" ht="30" customHeight="1">
      <c r="A13" s="487" t="s">
        <v>441</v>
      </c>
      <c r="B13" s="488">
        <f>AVERAGE(B14:B25)</f>
        <v>15.624999999999998</v>
      </c>
      <c r="C13" s="489">
        <f>AVERAGE(C14:C25)</f>
        <v>18.858333333333334</v>
      </c>
      <c r="D13" s="489">
        <f>MAX(D15:D26)</f>
        <v>35.8</v>
      </c>
      <c r="E13" s="489">
        <f>AVERAGE(E14:E25)</f>
        <v>12.741666666666665</v>
      </c>
      <c r="F13" s="489">
        <v>-2.3</v>
      </c>
      <c r="G13" s="490">
        <f>SUM(G14:G25)</f>
        <v>1584.8999999999999</v>
      </c>
      <c r="H13" s="491">
        <v>67</v>
      </c>
      <c r="I13" s="491">
        <f>MIN(I14:I25)</f>
        <v>14</v>
      </c>
      <c r="J13" s="490">
        <f>(AVERAGE(J14:J25))</f>
        <v>1016.225</v>
      </c>
      <c r="K13" s="489">
        <f>(AVERAGE(K14:K25))</f>
        <v>9.1</v>
      </c>
      <c r="L13" s="489">
        <f>+(AVERAGE(L14:L25))</f>
        <v>6.183333333333334</v>
      </c>
      <c r="M13" s="492">
        <f>SUM(M14:M25)</f>
        <v>1681.8</v>
      </c>
      <c r="N13" s="489">
        <f>MAX(N14:N25)</f>
        <v>4.6</v>
      </c>
      <c r="O13" s="489">
        <f>(AVERAGE(O14:O25))</f>
        <v>3.266666666666667</v>
      </c>
      <c r="P13" s="489">
        <f>MAX(P14:P25)</f>
        <v>14.3</v>
      </c>
      <c r="Q13" s="493">
        <f>MAX(Q14:Q25)</f>
        <v>26.3</v>
      </c>
      <c r="R13" s="494" t="s">
        <v>441</v>
      </c>
    </row>
    <row r="14" spans="1:19" s="311" customFormat="1" ht="30" customHeight="1">
      <c r="A14" s="323" t="s">
        <v>462</v>
      </c>
      <c r="B14" s="312">
        <v>5.3</v>
      </c>
      <c r="C14" s="398">
        <v>8.3</v>
      </c>
      <c r="D14" s="154">
        <v>18.9</v>
      </c>
      <c r="E14" s="398">
        <v>2.5</v>
      </c>
      <c r="F14" s="154">
        <v>-2.3</v>
      </c>
      <c r="G14" s="178">
        <v>34.6</v>
      </c>
      <c r="H14" s="179">
        <v>63</v>
      </c>
      <c r="I14" s="179">
        <v>26</v>
      </c>
      <c r="J14" s="178">
        <v>1024.3</v>
      </c>
      <c r="K14" s="398">
        <v>-1.4</v>
      </c>
      <c r="L14" s="154">
        <v>6.6</v>
      </c>
      <c r="M14" s="154">
        <v>79.6</v>
      </c>
      <c r="N14" s="155">
        <v>4.6</v>
      </c>
      <c r="O14" s="155">
        <v>4.2</v>
      </c>
      <c r="P14" s="155">
        <v>14.3</v>
      </c>
      <c r="Q14" s="309">
        <v>21.6</v>
      </c>
      <c r="R14" s="324" t="s">
        <v>463</v>
      </c>
      <c r="S14" s="310"/>
    </row>
    <row r="15" spans="1:19" s="311" customFormat="1" ht="30" customHeight="1">
      <c r="A15" s="323" t="s">
        <v>464</v>
      </c>
      <c r="B15" s="312">
        <v>7.3</v>
      </c>
      <c r="C15" s="398">
        <v>10.5</v>
      </c>
      <c r="D15" s="398">
        <v>23.3</v>
      </c>
      <c r="E15" s="398">
        <v>4.4</v>
      </c>
      <c r="F15" s="398">
        <v>-0.3</v>
      </c>
      <c r="G15" s="178">
        <v>81.7</v>
      </c>
      <c r="H15" s="179">
        <v>66</v>
      </c>
      <c r="I15" s="179">
        <v>24</v>
      </c>
      <c r="J15" s="399">
        <v>1020.7</v>
      </c>
      <c r="K15" s="398">
        <v>1</v>
      </c>
      <c r="L15" s="154">
        <v>6.7</v>
      </c>
      <c r="M15" s="154">
        <v>89.9</v>
      </c>
      <c r="N15" s="155"/>
      <c r="O15" s="154">
        <v>3.4</v>
      </c>
      <c r="P15" s="398">
        <v>11.7</v>
      </c>
      <c r="Q15" s="400">
        <v>19.4</v>
      </c>
      <c r="R15" s="324" t="s">
        <v>465</v>
      </c>
      <c r="S15" s="310"/>
    </row>
    <row r="16" spans="1:19" s="311" customFormat="1" ht="30" customHeight="1">
      <c r="A16" s="323" t="s">
        <v>466</v>
      </c>
      <c r="B16" s="312">
        <v>9.3</v>
      </c>
      <c r="C16" s="398">
        <v>13</v>
      </c>
      <c r="D16" s="398">
        <v>25.5</v>
      </c>
      <c r="E16" s="398">
        <v>5.9</v>
      </c>
      <c r="F16" s="398">
        <v>-1.4</v>
      </c>
      <c r="G16" s="178">
        <v>161.3</v>
      </c>
      <c r="H16" s="179">
        <v>65</v>
      </c>
      <c r="I16" s="179">
        <v>24</v>
      </c>
      <c r="J16" s="399">
        <v>1020.1</v>
      </c>
      <c r="K16" s="398">
        <v>2.5</v>
      </c>
      <c r="L16" s="154">
        <v>6.8</v>
      </c>
      <c r="M16" s="154">
        <v>112.8</v>
      </c>
      <c r="N16" s="155">
        <v>0.9</v>
      </c>
      <c r="O16" s="154">
        <v>4.2</v>
      </c>
      <c r="P16" s="398">
        <v>13.7</v>
      </c>
      <c r="Q16" s="400">
        <v>26.3</v>
      </c>
      <c r="R16" s="324" t="s">
        <v>467</v>
      </c>
      <c r="S16" s="310"/>
    </row>
    <row r="17" spans="1:19" s="311" customFormat="1" ht="30" customHeight="1">
      <c r="A17" s="323" t="s">
        <v>468</v>
      </c>
      <c r="B17" s="312">
        <v>11.8</v>
      </c>
      <c r="C17" s="398">
        <v>15.2</v>
      </c>
      <c r="D17" s="398">
        <v>21.2</v>
      </c>
      <c r="E17" s="398">
        <v>8.6</v>
      </c>
      <c r="F17" s="398">
        <v>3.8</v>
      </c>
      <c r="G17" s="178">
        <v>210.5</v>
      </c>
      <c r="H17" s="179">
        <v>62</v>
      </c>
      <c r="I17" s="179">
        <v>18</v>
      </c>
      <c r="J17" s="399">
        <v>1018.5</v>
      </c>
      <c r="K17" s="398">
        <v>4.2</v>
      </c>
      <c r="L17" s="154">
        <v>6.3</v>
      </c>
      <c r="M17" s="154">
        <v>152.1</v>
      </c>
      <c r="N17" s="155"/>
      <c r="O17" s="154">
        <v>3.5</v>
      </c>
      <c r="P17" s="398">
        <v>11.1</v>
      </c>
      <c r="Q17" s="400">
        <v>17.6</v>
      </c>
      <c r="R17" s="323" t="s">
        <v>469</v>
      </c>
      <c r="S17" s="310"/>
    </row>
    <row r="18" spans="1:19" s="311" customFormat="1" ht="30" customHeight="1">
      <c r="A18" s="323" t="s">
        <v>470</v>
      </c>
      <c r="B18" s="312">
        <v>17.3</v>
      </c>
      <c r="C18" s="398">
        <v>21.2</v>
      </c>
      <c r="D18" s="398">
        <v>25.9</v>
      </c>
      <c r="E18" s="398">
        <v>14.1</v>
      </c>
      <c r="F18" s="398">
        <v>8.9</v>
      </c>
      <c r="G18" s="178">
        <v>33.6</v>
      </c>
      <c r="H18" s="179">
        <v>66</v>
      </c>
      <c r="I18" s="179">
        <v>14</v>
      </c>
      <c r="J18" s="399">
        <v>1011.6</v>
      </c>
      <c r="K18" s="398">
        <v>10.4</v>
      </c>
      <c r="L18" s="154">
        <v>5.3</v>
      </c>
      <c r="M18" s="154">
        <v>209.2</v>
      </c>
      <c r="N18" s="155"/>
      <c r="O18" s="154">
        <v>2.9</v>
      </c>
      <c r="P18" s="398">
        <v>8.3</v>
      </c>
      <c r="Q18" s="400">
        <v>13.4</v>
      </c>
      <c r="R18" s="323" t="s">
        <v>471</v>
      </c>
      <c r="S18" s="310"/>
    </row>
    <row r="19" spans="1:19" s="311" customFormat="1" ht="30" customHeight="1">
      <c r="A19" s="323" t="s">
        <v>472</v>
      </c>
      <c r="B19" s="312">
        <v>21.2</v>
      </c>
      <c r="C19" s="398">
        <v>24.1</v>
      </c>
      <c r="D19" s="398">
        <v>27.7</v>
      </c>
      <c r="E19" s="398">
        <v>18.8</v>
      </c>
      <c r="F19" s="398">
        <v>14.3</v>
      </c>
      <c r="G19" s="178">
        <v>188</v>
      </c>
      <c r="H19" s="179">
        <v>75</v>
      </c>
      <c r="I19" s="179">
        <v>31</v>
      </c>
      <c r="J19" s="399">
        <v>1009.5</v>
      </c>
      <c r="K19" s="398">
        <v>16.4</v>
      </c>
      <c r="L19" s="154">
        <v>7.2</v>
      </c>
      <c r="M19" s="154">
        <v>131.7</v>
      </c>
      <c r="N19" s="155"/>
      <c r="O19" s="154">
        <v>2.2</v>
      </c>
      <c r="P19" s="398">
        <v>9.1</v>
      </c>
      <c r="Q19" s="400">
        <v>14.4</v>
      </c>
      <c r="R19" s="323" t="s">
        <v>473</v>
      </c>
      <c r="S19" s="310"/>
    </row>
    <row r="20" spans="1:19" s="311" customFormat="1" ht="30" customHeight="1">
      <c r="A20" s="323" t="s">
        <v>474</v>
      </c>
      <c r="B20" s="312">
        <v>25.9</v>
      </c>
      <c r="C20" s="398">
        <v>28.9</v>
      </c>
      <c r="D20" s="398">
        <v>32.2</v>
      </c>
      <c r="E20" s="398">
        <v>23.5</v>
      </c>
      <c r="F20" s="398">
        <v>20.9</v>
      </c>
      <c r="G20" s="178">
        <v>263.9</v>
      </c>
      <c r="H20" s="179">
        <v>76</v>
      </c>
      <c r="I20" s="179">
        <v>44</v>
      </c>
      <c r="J20" s="399">
        <v>1008.2</v>
      </c>
      <c r="K20" s="398">
        <v>21.2</v>
      </c>
      <c r="L20" s="154">
        <v>7.3</v>
      </c>
      <c r="M20" s="154">
        <v>160.6</v>
      </c>
      <c r="N20" s="155"/>
      <c r="O20" s="154">
        <v>2.3</v>
      </c>
      <c r="P20" s="398">
        <v>11.6</v>
      </c>
      <c r="Q20" s="400">
        <v>19.7</v>
      </c>
      <c r="R20" s="323" t="s">
        <v>475</v>
      </c>
      <c r="S20" s="310"/>
    </row>
    <row r="21" spans="1:19" s="311" customFormat="1" ht="30" customHeight="1">
      <c r="A21" s="323" t="s">
        <v>476</v>
      </c>
      <c r="B21" s="312">
        <v>28.8</v>
      </c>
      <c r="C21" s="398">
        <v>32.1</v>
      </c>
      <c r="D21" s="398">
        <v>35.8</v>
      </c>
      <c r="E21" s="398">
        <v>26.4</v>
      </c>
      <c r="F21" s="398">
        <v>24.6</v>
      </c>
      <c r="G21" s="178">
        <v>227.6</v>
      </c>
      <c r="H21" s="179">
        <v>71</v>
      </c>
      <c r="I21" s="179">
        <v>29</v>
      </c>
      <c r="J21" s="399">
        <v>1010.1</v>
      </c>
      <c r="K21" s="398">
        <v>22.8</v>
      </c>
      <c r="L21" s="154">
        <v>5.7</v>
      </c>
      <c r="M21" s="154">
        <v>233.5</v>
      </c>
      <c r="N21" s="155"/>
      <c r="O21" s="154">
        <v>2.6</v>
      </c>
      <c r="P21" s="398">
        <v>9.3</v>
      </c>
      <c r="Q21" s="400">
        <v>20.6</v>
      </c>
      <c r="R21" s="323" t="s">
        <v>477</v>
      </c>
      <c r="S21" s="310"/>
    </row>
    <row r="22" spans="1:19" s="311" customFormat="1" ht="30" customHeight="1">
      <c r="A22" s="323" t="s">
        <v>478</v>
      </c>
      <c r="B22" s="312">
        <v>24.2</v>
      </c>
      <c r="C22" s="398">
        <v>27.2</v>
      </c>
      <c r="D22" s="398">
        <v>33.9</v>
      </c>
      <c r="E22" s="398">
        <v>21.6</v>
      </c>
      <c r="F22" s="398">
        <v>14.8</v>
      </c>
      <c r="G22" s="178">
        <v>179.1</v>
      </c>
      <c r="H22" s="179">
        <v>71</v>
      </c>
      <c r="I22" s="179">
        <v>34</v>
      </c>
      <c r="J22" s="399">
        <v>1013</v>
      </c>
      <c r="K22" s="398">
        <v>18.4</v>
      </c>
      <c r="L22" s="154">
        <v>6.2</v>
      </c>
      <c r="M22" s="154">
        <v>166.6</v>
      </c>
      <c r="N22" s="155"/>
      <c r="O22" s="154">
        <v>2.7</v>
      </c>
      <c r="P22" s="398">
        <v>11</v>
      </c>
      <c r="Q22" s="400">
        <v>20.2</v>
      </c>
      <c r="R22" s="323" t="s">
        <v>479</v>
      </c>
      <c r="S22" s="310"/>
    </row>
    <row r="23" spans="1:19" s="311" customFormat="1" ht="30" customHeight="1">
      <c r="A23" s="323" t="s">
        <v>480</v>
      </c>
      <c r="B23" s="312">
        <v>17.6</v>
      </c>
      <c r="C23" s="398">
        <v>20.3</v>
      </c>
      <c r="D23" s="398">
        <v>26.3</v>
      </c>
      <c r="E23" s="398">
        <v>15</v>
      </c>
      <c r="F23" s="398">
        <v>6.8</v>
      </c>
      <c r="G23" s="178">
        <v>120.3</v>
      </c>
      <c r="H23" s="179">
        <v>65</v>
      </c>
      <c r="I23" s="179">
        <v>27</v>
      </c>
      <c r="J23" s="399">
        <v>1018.5</v>
      </c>
      <c r="K23" s="398">
        <v>10.8</v>
      </c>
      <c r="L23" s="154">
        <v>6</v>
      </c>
      <c r="M23" s="154">
        <v>132.1</v>
      </c>
      <c r="N23" s="155"/>
      <c r="O23" s="154">
        <v>3.2</v>
      </c>
      <c r="P23" s="398">
        <v>10.5</v>
      </c>
      <c r="Q23" s="400">
        <v>16</v>
      </c>
      <c r="R23" s="323" t="s">
        <v>481</v>
      </c>
      <c r="S23" s="310"/>
    </row>
    <row r="24" spans="1:19" s="311" customFormat="1" ht="30" customHeight="1">
      <c r="A24" s="323" t="s">
        <v>482</v>
      </c>
      <c r="B24" s="312">
        <v>11.7</v>
      </c>
      <c r="C24" s="398">
        <v>15.2</v>
      </c>
      <c r="D24" s="398">
        <v>22.1</v>
      </c>
      <c r="E24" s="398">
        <v>8.1</v>
      </c>
      <c r="F24" s="398">
        <v>3.5</v>
      </c>
      <c r="G24" s="178">
        <v>1.8</v>
      </c>
      <c r="H24" s="179">
        <v>56</v>
      </c>
      <c r="I24" s="179">
        <v>25</v>
      </c>
      <c r="J24" s="399">
        <v>1022</v>
      </c>
      <c r="K24" s="398">
        <v>2.9</v>
      </c>
      <c r="L24" s="154">
        <v>4.1</v>
      </c>
      <c r="M24" s="154">
        <v>125.3</v>
      </c>
      <c r="N24" s="155"/>
      <c r="O24" s="154">
        <v>3.3</v>
      </c>
      <c r="P24" s="398">
        <v>10.3</v>
      </c>
      <c r="Q24" s="400">
        <v>16.4</v>
      </c>
      <c r="R24" s="323" t="s">
        <v>483</v>
      </c>
      <c r="S24" s="310"/>
    </row>
    <row r="25" spans="1:19" s="311" customFormat="1" ht="30" customHeight="1">
      <c r="A25" s="325" t="s">
        <v>484</v>
      </c>
      <c r="B25" s="401">
        <v>7.1</v>
      </c>
      <c r="C25" s="402">
        <v>10.3</v>
      </c>
      <c r="D25" s="402">
        <v>17.8</v>
      </c>
      <c r="E25" s="402">
        <v>4</v>
      </c>
      <c r="F25" s="402">
        <v>-0.6</v>
      </c>
      <c r="G25" s="403">
        <v>82.5</v>
      </c>
      <c r="H25" s="326">
        <v>62</v>
      </c>
      <c r="I25" s="326">
        <v>29</v>
      </c>
      <c r="J25" s="404">
        <v>1018.2</v>
      </c>
      <c r="K25" s="402">
        <v>0</v>
      </c>
      <c r="L25" s="405">
        <v>6</v>
      </c>
      <c r="M25" s="405">
        <v>88.4</v>
      </c>
      <c r="N25" s="405">
        <v>4.6</v>
      </c>
      <c r="O25" s="405">
        <v>4.7</v>
      </c>
      <c r="P25" s="402">
        <v>14.1</v>
      </c>
      <c r="Q25" s="406">
        <v>23.2</v>
      </c>
      <c r="R25" s="325" t="s">
        <v>485</v>
      </c>
      <c r="S25" s="310"/>
    </row>
    <row r="26" spans="1:19" s="4" customFormat="1" ht="15.75" customHeight="1">
      <c r="A26" s="327" t="s">
        <v>547</v>
      </c>
      <c r="B26" s="40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28" t="s">
        <v>548</v>
      </c>
      <c r="O26" s="329"/>
      <c r="P26" s="328"/>
      <c r="Q26" s="328"/>
      <c r="R26" s="329"/>
      <c r="S26" s="329"/>
    </row>
    <row r="27" spans="1:19" s="4" customFormat="1" ht="15.75" customHeight="1">
      <c r="A27" s="41"/>
      <c r="B27" s="39"/>
      <c r="C27" s="39"/>
      <c r="D27" s="39"/>
      <c r="E27" s="39"/>
      <c r="F27" s="39"/>
      <c r="G27" s="39"/>
      <c r="H27" s="39"/>
      <c r="I27" s="39"/>
      <c r="J27" s="39"/>
      <c r="K27" s="41"/>
      <c r="L27" s="39"/>
      <c r="M27" s="39"/>
      <c r="N27" s="39"/>
      <c r="O27" s="39"/>
      <c r="P27" s="26"/>
      <c r="Q27" s="39"/>
      <c r="R27" s="39"/>
      <c r="S27" s="39"/>
    </row>
    <row r="28" spans="1:19" s="4" customFormat="1" ht="15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26"/>
      <c r="Q28" s="39"/>
      <c r="R28" s="39"/>
      <c r="S28" s="39"/>
    </row>
    <row r="29" spans="1:19" ht="12.7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330"/>
      <c r="Q29" s="162"/>
      <c r="R29" s="162"/>
      <c r="S29" s="162"/>
    </row>
    <row r="30" spans="1:19" ht="12.7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330"/>
      <c r="Q30" s="162"/>
      <c r="R30" s="162"/>
      <c r="S30" s="162"/>
    </row>
    <row r="31" spans="1:19" ht="12.7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330"/>
      <c r="Q31" s="162"/>
      <c r="R31" s="162"/>
      <c r="S31" s="162"/>
    </row>
    <row r="32" spans="1:19" ht="12.7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330"/>
      <c r="Q32" s="162"/>
      <c r="R32" s="162"/>
      <c r="S32" s="162"/>
    </row>
    <row r="33" spans="1:19" ht="12.7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330"/>
      <c r="Q33" s="162"/>
      <c r="R33" s="162"/>
      <c r="S33" s="162"/>
    </row>
    <row r="34" spans="1:19" ht="12.75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330"/>
      <c r="Q34" s="162"/>
      <c r="R34" s="162"/>
      <c r="S34" s="162"/>
    </row>
    <row r="35" spans="1:19" ht="12.75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330"/>
      <c r="Q35" s="162"/>
      <c r="R35" s="162"/>
      <c r="S35" s="162"/>
    </row>
    <row r="36" ht="12.75">
      <c r="P36" s="19"/>
    </row>
    <row r="37" ht="12.75">
      <c r="P37" s="19"/>
    </row>
    <row r="38" ht="12.75">
      <c r="P38" s="19"/>
    </row>
    <row r="39" ht="12.75">
      <c r="P39" s="19"/>
    </row>
    <row r="40" ht="12.75">
      <c r="P40" s="19"/>
    </row>
    <row r="41" ht="12.75">
      <c r="P41" s="19"/>
    </row>
    <row r="42" ht="12.75">
      <c r="P42" s="19"/>
    </row>
    <row r="43" ht="12.75">
      <c r="P43" s="19"/>
    </row>
    <row r="44" ht="12.75">
      <c r="P44" s="19"/>
    </row>
    <row r="45" ht="12.75">
      <c r="P45" s="19"/>
    </row>
    <row r="46" ht="12.75">
      <c r="P46" s="19"/>
    </row>
    <row r="47" ht="12.75">
      <c r="P47" s="19"/>
    </row>
    <row r="48" ht="12.75">
      <c r="P48" s="19"/>
    </row>
    <row r="49" ht="12.75">
      <c r="P49" s="19"/>
    </row>
    <row r="50" ht="12.75">
      <c r="P50" s="19"/>
    </row>
    <row r="51" ht="12.75">
      <c r="P51" s="19"/>
    </row>
    <row r="52" ht="12.75">
      <c r="P52" s="19"/>
    </row>
    <row r="53" ht="12.75">
      <c r="P53" s="19"/>
    </row>
    <row r="54" ht="12.75">
      <c r="P54" s="19"/>
    </row>
    <row r="55" ht="12.75">
      <c r="P55" s="19"/>
    </row>
    <row r="56" ht="12.75">
      <c r="P56" s="19"/>
    </row>
    <row r="57" ht="12.75">
      <c r="P57" s="19"/>
    </row>
    <row r="58" ht="12.75">
      <c r="P58" s="19"/>
    </row>
    <row r="59" ht="12.75">
      <c r="P59" s="19"/>
    </row>
    <row r="60" ht="12.75">
      <c r="P60" s="19"/>
    </row>
    <row r="61" ht="12.75">
      <c r="P61" s="19"/>
    </row>
    <row r="62" ht="12.75">
      <c r="P62" s="19"/>
    </row>
    <row r="63" ht="12.75">
      <c r="P63" s="19"/>
    </row>
    <row r="64" ht="12.75">
      <c r="P64" s="19"/>
    </row>
    <row r="65" ht="12.75">
      <c r="P65" s="19"/>
    </row>
    <row r="66" ht="12.75">
      <c r="P66" s="19"/>
    </row>
    <row r="67" ht="12.75">
      <c r="P67" s="19"/>
    </row>
    <row r="68" ht="12.75">
      <c r="P68" s="19"/>
    </row>
    <row r="69" ht="12.75">
      <c r="P69" s="19"/>
    </row>
    <row r="70" ht="12.75">
      <c r="P70" s="19"/>
    </row>
    <row r="71" ht="12.75">
      <c r="P71" s="19"/>
    </row>
    <row r="72" ht="12.75">
      <c r="P72" s="19"/>
    </row>
    <row r="73" ht="12.75">
      <c r="P73" s="19"/>
    </row>
    <row r="74" ht="12.75">
      <c r="P74" s="19"/>
    </row>
    <row r="75" ht="12.75">
      <c r="P75" s="19"/>
    </row>
    <row r="76" ht="12.75">
      <c r="P76" s="19"/>
    </row>
    <row r="77" ht="12.75">
      <c r="P77" s="19"/>
    </row>
    <row r="78" ht="12.75">
      <c r="P78" s="19"/>
    </row>
    <row r="79" ht="12.75">
      <c r="P79" s="19"/>
    </row>
    <row r="80" ht="12.75">
      <c r="P80" s="19"/>
    </row>
    <row r="81" ht="12.75">
      <c r="P81" s="19"/>
    </row>
    <row r="82" ht="12.75">
      <c r="P82" s="19"/>
    </row>
    <row r="83" ht="12.75">
      <c r="P83" s="19"/>
    </row>
    <row r="84" ht="12.75">
      <c r="P84" s="19"/>
    </row>
    <row r="85" ht="12.75">
      <c r="P85" s="19"/>
    </row>
    <row r="86" ht="12.75">
      <c r="P86" s="19"/>
    </row>
    <row r="87" ht="12.75">
      <c r="P87" s="19"/>
    </row>
    <row r="88" ht="12.75">
      <c r="P88" s="19"/>
    </row>
    <row r="89" ht="12.75">
      <c r="P89" s="19"/>
    </row>
    <row r="90" ht="12.75">
      <c r="P90" s="19"/>
    </row>
    <row r="91" ht="12.75">
      <c r="P91" s="19"/>
    </row>
    <row r="92" ht="12.75">
      <c r="P92" s="19"/>
    </row>
    <row r="93" ht="12.75">
      <c r="P93" s="19"/>
    </row>
    <row r="94" ht="12.75">
      <c r="P94" s="19"/>
    </row>
    <row r="95" ht="12.75">
      <c r="P95" s="19"/>
    </row>
    <row r="96" ht="12.75">
      <c r="P96" s="19"/>
    </row>
    <row r="97" ht="12.75">
      <c r="P97" s="19"/>
    </row>
    <row r="98" ht="12.75">
      <c r="P98" s="19"/>
    </row>
    <row r="99" ht="12.75">
      <c r="P99" s="19"/>
    </row>
    <row r="100" ht="12.75">
      <c r="P100" s="19"/>
    </row>
  </sheetData>
  <sheetProtection/>
  <mergeCells count="10">
    <mergeCell ref="B5:F5"/>
    <mergeCell ref="H5:I5"/>
    <mergeCell ref="O5:Q5"/>
    <mergeCell ref="A1:R1"/>
    <mergeCell ref="A3:B3"/>
    <mergeCell ref="Q3:R3"/>
    <mergeCell ref="B4:F4"/>
    <mergeCell ref="H4:I4"/>
    <mergeCell ref="O4:Q4"/>
    <mergeCell ref="J3:K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R27"/>
  <sheetViews>
    <sheetView view="pageBreakPreview" zoomScaleNormal="73" zoomScaleSheetLayoutView="100" workbookViewId="0" topLeftCell="A1">
      <pane xSplit="1" ySplit="8" topLeftCell="B9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A1" sqref="A1:R1"/>
    </sheetView>
  </sheetViews>
  <sheetFormatPr defaultColWidth="8.88671875" defaultRowHeight="13.5"/>
  <cols>
    <col min="1" max="1" width="8.21484375" style="1" customWidth="1"/>
    <col min="2" max="9" width="7.6640625" style="1" customWidth="1"/>
    <col min="10" max="10" width="10.5546875" style="1" customWidth="1"/>
    <col min="11" max="11" width="9.4453125" style="1" customWidth="1"/>
    <col min="12" max="12" width="8.77734375" style="1" customWidth="1"/>
    <col min="13" max="13" width="9.5546875" style="1" customWidth="1"/>
    <col min="14" max="14" width="9.21484375" style="1" bestFit="1" customWidth="1"/>
    <col min="15" max="15" width="8.5546875" style="1" customWidth="1"/>
    <col min="16" max="16" width="8.21484375" style="1" customWidth="1"/>
    <col min="17" max="17" width="9.21484375" style="1" bestFit="1" customWidth="1"/>
    <col min="18" max="16384" width="8.88671875" style="1" customWidth="1"/>
  </cols>
  <sheetData>
    <row r="1" spans="1:18" ht="24">
      <c r="A1" s="568" t="s">
        <v>550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2" spans="1:18" s="3" customFormat="1" ht="12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</row>
    <row r="3" spans="1:16" s="15" customFormat="1" ht="21.75" customHeight="1">
      <c r="A3" s="569" t="s">
        <v>627</v>
      </c>
      <c r="B3" s="569"/>
      <c r="C3" s="169"/>
      <c r="D3" s="169"/>
      <c r="E3" s="169"/>
      <c r="F3" s="169"/>
      <c r="G3" s="169"/>
      <c r="H3" s="169"/>
      <c r="I3" s="169"/>
      <c r="J3" s="570" t="s">
        <v>551</v>
      </c>
      <c r="K3" s="570"/>
      <c r="L3" s="169"/>
      <c r="M3" s="169"/>
      <c r="N3" s="169"/>
      <c r="O3" s="169"/>
      <c r="P3" s="169"/>
    </row>
    <row r="4" spans="1:18" s="3" customFormat="1" ht="16.5" customHeight="1">
      <c r="A4" s="332"/>
      <c r="B4" s="571" t="s">
        <v>552</v>
      </c>
      <c r="C4" s="572"/>
      <c r="D4" s="572"/>
      <c r="E4" s="572"/>
      <c r="F4" s="573"/>
      <c r="G4" s="185" t="s">
        <v>553</v>
      </c>
      <c r="H4" s="571" t="s">
        <v>554</v>
      </c>
      <c r="I4" s="573"/>
      <c r="J4" s="30" t="s">
        <v>555</v>
      </c>
      <c r="K4" s="25" t="s">
        <v>556</v>
      </c>
      <c r="L4" s="25" t="s">
        <v>557</v>
      </c>
      <c r="M4" s="25" t="s">
        <v>558</v>
      </c>
      <c r="N4" s="186" t="s">
        <v>559</v>
      </c>
      <c r="O4" s="571" t="s">
        <v>560</v>
      </c>
      <c r="P4" s="572"/>
      <c r="Q4" s="573"/>
      <c r="R4" s="292"/>
    </row>
    <row r="5" spans="1:18" s="17" customFormat="1" ht="16.5" customHeight="1">
      <c r="A5" s="271" t="s">
        <v>561</v>
      </c>
      <c r="B5" s="563" t="s">
        <v>562</v>
      </c>
      <c r="C5" s="564"/>
      <c r="D5" s="564"/>
      <c r="E5" s="564"/>
      <c r="F5" s="565"/>
      <c r="G5" s="21" t="s">
        <v>563</v>
      </c>
      <c r="H5" s="563" t="s">
        <v>564</v>
      </c>
      <c r="I5" s="565"/>
      <c r="J5" s="294" t="s">
        <v>565</v>
      </c>
      <c r="K5" s="28" t="s">
        <v>566</v>
      </c>
      <c r="L5" s="295" t="s">
        <v>567</v>
      </c>
      <c r="M5" s="28" t="s">
        <v>568</v>
      </c>
      <c r="N5" s="21" t="s">
        <v>569</v>
      </c>
      <c r="O5" s="566" t="s">
        <v>570</v>
      </c>
      <c r="P5" s="567"/>
      <c r="Q5" s="565"/>
      <c r="R5" s="21" t="s">
        <v>571</v>
      </c>
    </row>
    <row r="6" spans="1:18" s="3" customFormat="1" ht="21.75" customHeight="1">
      <c r="A6" s="271" t="s">
        <v>572</v>
      </c>
      <c r="B6" s="297" t="s">
        <v>555</v>
      </c>
      <c r="C6" s="25" t="s">
        <v>573</v>
      </c>
      <c r="D6" s="25" t="s">
        <v>574</v>
      </c>
      <c r="E6" s="25" t="s">
        <v>575</v>
      </c>
      <c r="F6" s="25" t="s">
        <v>576</v>
      </c>
      <c r="G6" s="298"/>
      <c r="H6" s="297" t="s">
        <v>555</v>
      </c>
      <c r="I6" s="25" t="s">
        <v>577</v>
      </c>
      <c r="J6" s="299" t="s">
        <v>578</v>
      </c>
      <c r="K6" s="28" t="s">
        <v>579</v>
      </c>
      <c r="L6" s="300"/>
      <c r="M6" s="28"/>
      <c r="N6" s="28" t="s">
        <v>580</v>
      </c>
      <c r="O6" s="25" t="s">
        <v>581</v>
      </c>
      <c r="P6" s="25" t="s">
        <v>582</v>
      </c>
      <c r="Q6" s="301" t="s">
        <v>583</v>
      </c>
      <c r="R6" s="21" t="s">
        <v>584</v>
      </c>
    </row>
    <row r="7" spans="1:18" s="5" customFormat="1" ht="16.5" customHeight="1">
      <c r="A7" s="302"/>
      <c r="B7" s="28"/>
      <c r="C7" s="174" t="s">
        <v>5</v>
      </c>
      <c r="D7" s="28"/>
      <c r="E7" s="174" t="s">
        <v>5</v>
      </c>
      <c r="F7" s="28"/>
      <c r="G7" s="28" t="s">
        <v>585</v>
      </c>
      <c r="H7" s="29"/>
      <c r="I7" s="28"/>
      <c r="J7" s="299" t="s">
        <v>586</v>
      </c>
      <c r="K7" s="28" t="s">
        <v>587</v>
      </c>
      <c r="L7" s="28" t="s">
        <v>579</v>
      </c>
      <c r="M7" s="28" t="s">
        <v>588</v>
      </c>
      <c r="N7" s="28" t="s">
        <v>589</v>
      </c>
      <c r="O7" s="28"/>
      <c r="P7" s="28"/>
      <c r="Q7" s="29" t="s">
        <v>590</v>
      </c>
      <c r="R7" s="303"/>
    </row>
    <row r="8" spans="1:18" s="5" customFormat="1" ht="16.5" customHeight="1">
      <c r="A8" s="304"/>
      <c r="B8" s="33" t="s">
        <v>5</v>
      </c>
      <c r="C8" s="34" t="s">
        <v>6</v>
      </c>
      <c r="D8" s="34" t="s">
        <v>8</v>
      </c>
      <c r="E8" s="34" t="s">
        <v>7</v>
      </c>
      <c r="F8" s="34" t="s">
        <v>9</v>
      </c>
      <c r="G8" s="34" t="s">
        <v>591</v>
      </c>
      <c r="H8" s="33" t="s">
        <v>579</v>
      </c>
      <c r="I8" s="34" t="s">
        <v>592</v>
      </c>
      <c r="J8" s="305" t="s">
        <v>593</v>
      </c>
      <c r="K8" s="34" t="s">
        <v>594</v>
      </c>
      <c r="L8" s="34" t="s">
        <v>595</v>
      </c>
      <c r="M8" s="34" t="s">
        <v>596</v>
      </c>
      <c r="N8" s="34" t="s">
        <v>597</v>
      </c>
      <c r="O8" s="34" t="s">
        <v>579</v>
      </c>
      <c r="P8" s="34" t="s">
        <v>598</v>
      </c>
      <c r="Q8" s="306" t="s">
        <v>599</v>
      </c>
      <c r="R8" s="307"/>
    </row>
    <row r="9" spans="1:18" s="3" customFormat="1" ht="30" customHeight="1">
      <c r="A9" s="273" t="s">
        <v>24</v>
      </c>
      <c r="B9" s="333">
        <v>15.5</v>
      </c>
      <c r="C9" s="333">
        <v>18.7</v>
      </c>
      <c r="D9" s="333">
        <v>33</v>
      </c>
      <c r="E9" s="409">
        <v>13</v>
      </c>
      <c r="F9" s="333">
        <v>-1.9</v>
      </c>
      <c r="G9" s="409">
        <v>1350.3</v>
      </c>
      <c r="H9" s="334">
        <v>73</v>
      </c>
      <c r="I9" s="334">
        <v>19</v>
      </c>
      <c r="J9" s="333">
        <v>1015.4</v>
      </c>
      <c r="K9" s="333">
        <v>10.7</v>
      </c>
      <c r="L9" s="333">
        <v>6.1</v>
      </c>
      <c r="M9" s="333">
        <v>1862.3</v>
      </c>
      <c r="N9" s="335">
        <v>1.1</v>
      </c>
      <c r="O9" s="333">
        <v>7</v>
      </c>
      <c r="P9" s="364">
        <v>31.3</v>
      </c>
      <c r="Q9" s="412" t="s">
        <v>707</v>
      </c>
      <c r="R9" s="174" t="s">
        <v>24</v>
      </c>
    </row>
    <row r="10" spans="1:18" s="3" customFormat="1" ht="30" customHeight="1">
      <c r="A10" s="273" t="s">
        <v>304</v>
      </c>
      <c r="B10" s="333">
        <v>16.2</v>
      </c>
      <c r="C10" s="333">
        <v>19.1</v>
      </c>
      <c r="D10" s="333">
        <v>32.7</v>
      </c>
      <c r="E10" s="333">
        <v>13.8</v>
      </c>
      <c r="F10" s="333">
        <v>0.4</v>
      </c>
      <c r="G10" s="333">
        <v>1296</v>
      </c>
      <c r="H10" s="334">
        <v>72</v>
      </c>
      <c r="I10" s="334">
        <v>19</v>
      </c>
      <c r="J10" s="409">
        <v>1015.2</v>
      </c>
      <c r="K10" s="333">
        <v>11.1</v>
      </c>
      <c r="L10" s="333">
        <v>6</v>
      </c>
      <c r="M10" s="333">
        <v>1934.4</v>
      </c>
      <c r="N10" s="335">
        <v>0</v>
      </c>
      <c r="O10" s="333">
        <v>6.7</v>
      </c>
      <c r="P10" s="336">
        <v>43</v>
      </c>
      <c r="Q10" s="337" t="s">
        <v>549</v>
      </c>
      <c r="R10" s="174" t="s">
        <v>304</v>
      </c>
    </row>
    <row r="11" spans="1:18" s="136" customFormat="1" ht="30" customHeight="1">
      <c r="A11" s="338" t="s">
        <v>315</v>
      </c>
      <c r="B11" s="335">
        <v>15.8</v>
      </c>
      <c r="C11" s="335">
        <v>18.8</v>
      </c>
      <c r="D11" s="335">
        <v>32.5</v>
      </c>
      <c r="E11" s="335">
        <v>13.3</v>
      </c>
      <c r="F11" s="339">
        <v>-1.2</v>
      </c>
      <c r="G11" s="410">
        <v>972.3</v>
      </c>
      <c r="H11" s="177">
        <v>69</v>
      </c>
      <c r="I11" s="177">
        <v>12</v>
      </c>
      <c r="J11" s="335">
        <v>1015.6</v>
      </c>
      <c r="K11" s="335">
        <v>10</v>
      </c>
      <c r="L11" s="335">
        <v>6.1</v>
      </c>
      <c r="M11" s="335">
        <v>1859.9</v>
      </c>
      <c r="N11" s="411" t="s">
        <v>706</v>
      </c>
      <c r="O11" s="335">
        <v>6.8</v>
      </c>
      <c r="P11" s="340">
        <v>27.6</v>
      </c>
      <c r="Q11" s="335">
        <v>32.6</v>
      </c>
      <c r="R11" s="278" t="s">
        <v>315</v>
      </c>
    </row>
    <row r="12" spans="1:18" s="136" customFormat="1" ht="30" customHeight="1">
      <c r="A12" s="341" t="s">
        <v>461</v>
      </c>
      <c r="B12" s="342">
        <v>15.7</v>
      </c>
      <c r="C12" s="340">
        <v>18.6</v>
      </c>
      <c r="D12" s="340">
        <v>33.2</v>
      </c>
      <c r="E12" s="340">
        <v>13.1</v>
      </c>
      <c r="F12" s="339">
        <v>-3.6</v>
      </c>
      <c r="G12" s="335">
        <v>1133</v>
      </c>
      <c r="H12" s="177">
        <v>69</v>
      </c>
      <c r="I12" s="177">
        <v>13</v>
      </c>
      <c r="J12" s="335">
        <v>1015.2</v>
      </c>
      <c r="K12" s="335">
        <v>9.7</v>
      </c>
      <c r="L12" s="333">
        <v>6</v>
      </c>
      <c r="M12" s="335">
        <v>1950.6</v>
      </c>
      <c r="N12" s="155">
        <v>0.9</v>
      </c>
      <c r="O12" s="335">
        <v>6.9</v>
      </c>
      <c r="P12" s="335">
        <v>27</v>
      </c>
      <c r="Q12" s="335">
        <v>33.6</v>
      </c>
      <c r="R12" s="343" t="s">
        <v>461</v>
      </c>
    </row>
    <row r="13" spans="1:18" s="486" customFormat="1" ht="30" customHeight="1">
      <c r="A13" s="496" t="s">
        <v>600</v>
      </c>
      <c r="B13" s="497">
        <f>AVERAGE(B14:B25)</f>
        <v>15.675000000000002</v>
      </c>
      <c r="C13" s="498">
        <f>AVERAGE(C14:C25)</f>
        <v>18.650000000000002</v>
      </c>
      <c r="D13" s="498">
        <f>MAX(D15:D26)</f>
        <v>33.5</v>
      </c>
      <c r="E13" s="498">
        <f>AVERAGE(E14:E25)</f>
        <v>13.058333333333332</v>
      </c>
      <c r="F13" s="499">
        <f>MIN(F14:F25)</f>
        <v>-2.4</v>
      </c>
      <c r="G13" s="500">
        <f>SUM(G14:G25)</f>
        <v>1361.7999999999997</v>
      </c>
      <c r="H13" s="501">
        <f>AVERAGE(H14:H25)</f>
        <v>71.5</v>
      </c>
      <c r="I13" s="501">
        <f>MIN(I14:I25)</f>
        <v>20</v>
      </c>
      <c r="J13" s="500">
        <f>AVERAGE(J14:J25)</f>
        <v>1015.5583333333334</v>
      </c>
      <c r="K13" s="500">
        <f>AVERAGE(K14:K25)</f>
        <v>10.241666666666667</v>
      </c>
      <c r="L13" s="502">
        <f>AVERAGE(L14:L25)</f>
        <v>6.2250000000000005</v>
      </c>
      <c r="M13" s="500">
        <f>SUM(M14:M25)</f>
        <v>1789.3</v>
      </c>
      <c r="N13" s="155">
        <v>1.8</v>
      </c>
      <c r="O13" s="500">
        <f>AVERAGE(O14:O25)</f>
        <v>7.058333333333334</v>
      </c>
      <c r="P13" s="500">
        <f>MAX(P14:P25)</f>
        <v>29.1</v>
      </c>
      <c r="Q13" s="500">
        <f>MAX(Q14:Q25)</f>
        <v>37.7</v>
      </c>
      <c r="R13" s="503" t="s">
        <v>600</v>
      </c>
    </row>
    <row r="14" spans="1:18" s="3" customFormat="1" ht="30" customHeight="1">
      <c r="A14" s="68" t="s">
        <v>601</v>
      </c>
      <c r="B14" s="274">
        <v>5.9</v>
      </c>
      <c r="C14" s="68">
        <v>8.6</v>
      </c>
      <c r="D14" s="154">
        <v>16.5</v>
      </c>
      <c r="E14" s="68">
        <v>3.5</v>
      </c>
      <c r="F14" s="68">
        <v>-2.4</v>
      </c>
      <c r="G14" s="68">
        <v>29.3</v>
      </c>
      <c r="H14" s="156">
        <v>65</v>
      </c>
      <c r="I14" s="156">
        <v>33</v>
      </c>
      <c r="J14" s="68">
        <v>1023.3</v>
      </c>
      <c r="K14" s="68">
        <v>-0.3</v>
      </c>
      <c r="L14" s="68">
        <v>6.4</v>
      </c>
      <c r="M14" s="68">
        <v>100.6</v>
      </c>
      <c r="N14" s="155">
        <v>1.1</v>
      </c>
      <c r="O14" s="68">
        <v>10.6</v>
      </c>
      <c r="P14" s="68">
        <v>27.8</v>
      </c>
      <c r="Q14" s="273">
        <v>34.2</v>
      </c>
      <c r="R14" s="29" t="s">
        <v>602</v>
      </c>
    </row>
    <row r="15" spans="1:18" s="3" customFormat="1" ht="30" customHeight="1">
      <c r="A15" s="68" t="s">
        <v>603</v>
      </c>
      <c r="B15" s="274">
        <v>7.6</v>
      </c>
      <c r="C15" s="68">
        <v>10.3</v>
      </c>
      <c r="D15" s="68">
        <v>18.2</v>
      </c>
      <c r="E15" s="68">
        <v>4.9</v>
      </c>
      <c r="F15" s="68">
        <v>0.5</v>
      </c>
      <c r="G15" s="154">
        <v>47.1</v>
      </c>
      <c r="H15" s="156">
        <v>68</v>
      </c>
      <c r="I15" s="156">
        <v>30</v>
      </c>
      <c r="J15" s="68">
        <v>1019.8</v>
      </c>
      <c r="K15" s="68">
        <v>1.8</v>
      </c>
      <c r="L15" s="68">
        <v>6.7</v>
      </c>
      <c r="M15" s="68">
        <v>102.2</v>
      </c>
      <c r="N15" s="155" t="s">
        <v>706</v>
      </c>
      <c r="O15" s="68">
        <v>7.7</v>
      </c>
      <c r="P15" s="154">
        <v>21.3</v>
      </c>
      <c r="Q15" s="273">
        <v>26.8</v>
      </c>
      <c r="R15" s="29" t="s">
        <v>604</v>
      </c>
    </row>
    <row r="16" spans="1:18" s="3" customFormat="1" ht="30" customHeight="1">
      <c r="A16" s="68" t="s">
        <v>605</v>
      </c>
      <c r="B16" s="312">
        <v>9.2</v>
      </c>
      <c r="C16" s="68">
        <v>12.4</v>
      </c>
      <c r="D16" s="68">
        <v>19.8</v>
      </c>
      <c r="E16" s="68">
        <v>5.9</v>
      </c>
      <c r="F16" s="68">
        <v>-2.3</v>
      </c>
      <c r="G16" s="68">
        <v>122</v>
      </c>
      <c r="H16" s="156">
        <v>69</v>
      </c>
      <c r="I16" s="156">
        <v>25</v>
      </c>
      <c r="J16" s="68">
        <v>1019.3</v>
      </c>
      <c r="K16" s="68">
        <v>3.5</v>
      </c>
      <c r="L16" s="68">
        <v>6.9</v>
      </c>
      <c r="M16" s="68">
        <v>117.7</v>
      </c>
      <c r="N16" s="155">
        <v>0.2</v>
      </c>
      <c r="O16" s="68">
        <v>8.3</v>
      </c>
      <c r="P16" s="68">
        <v>28.4</v>
      </c>
      <c r="Q16" s="273">
        <v>34.8</v>
      </c>
      <c r="R16" s="29" t="s">
        <v>606</v>
      </c>
    </row>
    <row r="17" spans="1:18" s="3" customFormat="1" ht="30" customHeight="1">
      <c r="A17" s="68" t="s">
        <v>607</v>
      </c>
      <c r="B17" s="274">
        <v>11.9</v>
      </c>
      <c r="C17" s="68">
        <v>15.3</v>
      </c>
      <c r="D17" s="68">
        <v>20.5</v>
      </c>
      <c r="E17" s="68">
        <v>9</v>
      </c>
      <c r="F17" s="68">
        <v>3.7</v>
      </c>
      <c r="G17" s="68">
        <v>170.9</v>
      </c>
      <c r="H17" s="156">
        <v>66</v>
      </c>
      <c r="I17" s="156">
        <v>24</v>
      </c>
      <c r="J17" s="68">
        <v>1017.7</v>
      </c>
      <c r="K17" s="68">
        <v>5.2</v>
      </c>
      <c r="L17" s="68">
        <v>6.2</v>
      </c>
      <c r="M17" s="68">
        <v>164.8</v>
      </c>
      <c r="N17" s="155" t="s">
        <v>706</v>
      </c>
      <c r="O17" s="68">
        <v>7.1</v>
      </c>
      <c r="P17" s="68">
        <v>24.5</v>
      </c>
      <c r="Q17" s="273">
        <v>28.6</v>
      </c>
      <c r="R17" s="68" t="s">
        <v>608</v>
      </c>
    </row>
    <row r="18" spans="1:18" s="3" customFormat="1" ht="30" customHeight="1">
      <c r="A18" s="68" t="s">
        <v>609</v>
      </c>
      <c r="B18" s="274">
        <v>16.8</v>
      </c>
      <c r="C18" s="68">
        <v>20.4</v>
      </c>
      <c r="D18" s="68">
        <v>23.7</v>
      </c>
      <c r="E18" s="68">
        <v>14</v>
      </c>
      <c r="F18" s="68">
        <v>10</v>
      </c>
      <c r="G18" s="154">
        <v>49.5</v>
      </c>
      <c r="H18" s="156">
        <v>74</v>
      </c>
      <c r="I18" s="156">
        <v>20</v>
      </c>
      <c r="J18" s="68">
        <v>1011.3</v>
      </c>
      <c r="K18" s="68">
        <v>11.6</v>
      </c>
      <c r="L18" s="68">
        <v>5.7</v>
      </c>
      <c r="M18" s="68">
        <v>190.7</v>
      </c>
      <c r="N18" s="155" t="s">
        <v>706</v>
      </c>
      <c r="O18" s="68">
        <v>5.5</v>
      </c>
      <c r="P18" s="68">
        <v>15.3</v>
      </c>
      <c r="Q18" s="273">
        <v>18.7</v>
      </c>
      <c r="R18" s="68" t="s">
        <v>610</v>
      </c>
    </row>
    <row r="19" spans="1:18" s="3" customFormat="1" ht="30" customHeight="1">
      <c r="A19" s="68" t="s">
        <v>611</v>
      </c>
      <c r="B19" s="274">
        <v>20.9</v>
      </c>
      <c r="C19" s="154">
        <v>24</v>
      </c>
      <c r="D19" s="68">
        <v>27</v>
      </c>
      <c r="E19" s="68">
        <v>18.6</v>
      </c>
      <c r="F19" s="154">
        <v>12.7</v>
      </c>
      <c r="G19" s="68">
        <v>213.5</v>
      </c>
      <c r="H19" s="156">
        <v>82</v>
      </c>
      <c r="I19" s="156">
        <v>36</v>
      </c>
      <c r="J19" s="68">
        <v>1009.1</v>
      </c>
      <c r="K19" s="68">
        <v>17.5</v>
      </c>
      <c r="L19" s="68">
        <v>7.4</v>
      </c>
      <c r="M19" s="68">
        <v>142.9</v>
      </c>
      <c r="N19" s="155" t="s">
        <v>706</v>
      </c>
      <c r="O19" s="68">
        <v>3.9</v>
      </c>
      <c r="P19" s="68">
        <v>12.5</v>
      </c>
      <c r="Q19" s="273">
        <v>20.7</v>
      </c>
      <c r="R19" s="68" t="s">
        <v>612</v>
      </c>
    </row>
    <row r="20" spans="1:18" s="3" customFormat="1" ht="30" customHeight="1">
      <c r="A20" s="68" t="s">
        <v>613</v>
      </c>
      <c r="B20" s="274">
        <v>25.2</v>
      </c>
      <c r="C20" s="68">
        <v>27.9</v>
      </c>
      <c r="D20" s="68">
        <v>30.7</v>
      </c>
      <c r="E20" s="68">
        <v>23.2</v>
      </c>
      <c r="F20" s="68">
        <v>20.1</v>
      </c>
      <c r="G20" s="68">
        <v>185.6</v>
      </c>
      <c r="H20" s="156">
        <v>90</v>
      </c>
      <c r="I20" s="156">
        <v>50</v>
      </c>
      <c r="J20" s="68">
        <v>1008</v>
      </c>
      <c r="K20" s="68">
        <v>23.3</v>
      </c>
      <c r="L20" s="68">
        <v>7.6</v>
      </c>
      <c r="M20" s="68">
        <v>142.1</v>
      </c>
      <c r="N20" s="155" t="s">
        <v>706</v>
      </c>
      <c r="O20" s="68">
        <v>5.2</v>
      </c>
      <c r="P20" s="68">
        <v>15.3</v>
      </c>
      <c r="Q20" s="273">
        <v>21.2</v>
      </c>
      <c r="R20" s="68" t="s">
        <v>614</v>
      </c>
    </row>
    <row r="21" spans="1:18" s="3" customFormat="1" ht="30" customHeight="1">
      <c r="A21" s="68" t="s">
        <v>615</v>
      </c>
      <c r="B21" s="274">
        <v>27.7</v>
      </c>
      <c r="C21" s="68">
        <v>30.3</v>
      </c>
      <c r="D21" s="68">
        <v>33.5</v>
      </c>
      <c r="E21" s="68">
        <v>25.4</v>
      </c>
      <c r="F21" s="68">
        <v>23.1</v>
      </c>
      <c r="G21" s="68">
        <v>324.1</v>
      </c>
      <c r="H21" s="156">
        <v>83</v>
      </c>
      <c r="I21" s="156">
        <v>53</v>
      </c>
      <c r="J21" s="68">
        <v>1009.9</v>
      </c>
      <c r="K21" s="68">
        <v>24.4</v>
      </c>
      <c r="L21" s="68">
        <v>5.9</v>
      </c>
      <c r="M21" s="68">
        <v>220.7</v>
      </c>
      <c r="N21" s="155" t="s">
        <v>706</v>
      </c>
      <c r="O21" s="68">
        <v>5.1</v>
      </c>
      <c r="P21" s="68">
        <v>20.9</v>
      </c>
      <c r="Q21" s="273">
        <v>29</v>
      </c>
      <c r="R21" s="68" t="s">
        <v>616</v>
      </c>
    </row>
    <row r="22" spans="1:18" s="3" customFormat="1" ht="30" customHeight="1">
      <c r="A22" s="68" t="s">
        <v>617</v>
      </c>
      <c r="B22" s="274">
        <v>24.1</v>
      </c>
      <c r="C22" s="68">
        <v>27</v>
      </c>
      <c r="D22" s="68">
        <v>32</v>
      </c>
      <c r="E22" s="68">
        <v>22</v>
      </c>
      <c r="F22" s="68">
        <v>16.5</v>
      </c>
      <c r="G22" s="68">
        <v>72.6</v>
      </c>
      <c r="H22" s="156">
        <v>76</v>
      </c>
      <c r="I22" s="156">
        <v>31</v>
      </c>
      <c r="J22" s="68">
        <v>1012.4</v>
      </c>
      <c r="K22" s="68">
        <v>19.3</v>
      </c>
      <c r="L22" s="68">
        <v>6.2</v>
      </c>
      <c r="M22" s="68">
        <v>187.1</v>
      </c>
      <c r="N22" s="155" t="s">
        <v>706</v>
      </c>
      <c r="O22" s="68">
        <v>5.3</v>
      </c>
      <c r="P22" s="68">
        <v>21.6</v>
      </c>
      <c r="Q22" s="273">
        <v>28.7</v>
      </c>
      <c r="R22" s="68" t="s">
        <v>618</v>
      </c>
    </row>
    <row r="23" spans="1:18" s="3" customFormat="1" ht="30" customHeight="1">
      <c r="A23" s="68" t="s">
        <v>619</v>
      </c>
      <c r="B23" s="274">
        <v>18</v>
      </c>
      <c r="C23" s="68">
        <v>20.7</v>
      </c>
      <c r="D23" s="68">
        <v>26.9</v>
      </c>
      <c r="E23" s="68">
        <v>15.5</v>
      </c>
      <c r="F23" s="68">
        <v>7.3</v>
      </c>
      <c r="G23" s="68">
        <v>100.1</v>
      </c>
      <c r="H23" s="156">
        <v>66</v>
      </c>
      <c r="I23" s="156">
        <v>32</v>
      </c>
      <c r="J23" s="68">
        <v>1017.5</v>
      </c>
      <c r="K23" s="68">
        <v>11.3</v>
      </c>
      <c r="L23" s="68">
        <v>5.7</v>
      </c>
      <c r="M23" s="68">
        <v>163.7</v>
      </c>
      <c r="N23" s="155" t="s">
        <v>706</v>
      </c>
      <c r="O23" s="68">
        <v>7.1</v>
      </c>
      <c r="P23" s="68">
        <v>25.7</v>
      </c>
      <c r="Q23" s="273">
        <v>31.1</v>
      </c>
      <c r="R23" s="68" t="s">
        <v>620</v>
      </c>
    </row>
    <row r="24" spans="1:18" s="3" customFormat="1" ht="30" customHeight="1">
      <c r="A24" s="68" t="s">
        <v>621</v>
      </c>
      <c r="B24" s="274">
        <v>12.9</v>
      </c>
      <c r="C24" s="68">
        <v>16</v>
      </c>
      <c r="D24" s="68">
        <v>19.9</v>
      </c>
      <c r="E24" s="68">
        <v>9.7</v>
      </c>
      <c r="F24" s="68">
        <v>5</v>
      </c>
      <c r="G24" s="68">
        <v>1</v>
      </c>
      <c r="H24" s="156">
        <v>57</v>
      </c>
      <c r="I24" s="156">
        <v>22</v>
      </c>
      <c r="J24" s="68">
        <v>1021.2</v>
      </c>
      <c r="K24" s="68">
        <v>4.4</v>
      </c>
      <c r="L24" s="68">
        <v>4</v>
      </c>
      <c r="M24" s="68">
        <v>165</v>
      </c>
      <c r="N24" s="155" t="s">
        <v>706</v>
      </c>
      <c r="O24" s="68">
        <v>7.5</v>
      </c>
      <c r="P24" s="154">
        <v>24.5</v>
      </c>
      <c r="Q24" s="273">
        <v>29.6</v>
      </c>
      <c r="R24" s="68" t="s">
        <v>622</v>
      </c>
    </row>
    <row r="25" spans="1:18" s="3" customFormat="1" ht="30" customHeight="1">
      <c r="A25" s="23" t="s">
        <v>623</v>
      </c>
      <c r="B25" s="344">
        <v>7.9</v>
      </c>
      <c r="C25" s="23">
        <v>10.9</v>
      </c>
      <c r="D25" s="23">
        <v>19.9</v>
      </c>
      <c r="E25" s="23">
        <v>5</v>
      </c>
      <c r="F25" s="23">
        <v>-1.3</v>
      </c>
      <c r="G25" s="23">
        <v>46.1</v>
      </c>
      <c r="H25" s="345">
        <v>62</v>
      </c>
      <c r="I25" s="345">
        <v>35</v>
      </c>
      <c r="J25" s="23">
        <v>1017.2</v>
      </c>
      <c r="K25" s="23">
        <v>0.9</v>
      </c>
      <c r="L25" s="23">
        <v>6</v>
      </c>
      <c r="M25" s="23">
        <v>91.8</v>
      </c>
      <c r="N25" s="346">
        <v>1.8</v>
      </c>
      <c r="O25" s="23">
        <v>11.4</v>
      </c>
      <c r="P25" s="23">
        <v>29.1</v>
      </c>
      <c r="Q25" s="347">
        <v>37.7</v>
      </c>
      <c r="R25" s="23" t="s">
        <v>624</v>
      </c>
    </row>
    <row r="26" spans="1:18" s="4" customFormat="1" ht="16.5" customHeight="1">
      <c r="A26" s="327" t="s">
        <v>625</v>
      </c>
      <c r="B26" s="40"/>
      <c r="C26" s="39"/>
      <c r="D26" s="39"/>
      <c r="E26" s="39"/>
      <c r="F26" s="39"/>
      <c r="G26" s="39"/>
      <c r="H26" s="39"/>
      <c r="I26" s="39"/>
      <c r="J26" s="39"/>
      <c r="L26" s="39"/>
      <c r="M26" s="39"/>
      <c r="N26" s="39"/>
      <c r="O26" s="26"/>
      <c r="P26" s="26" t="s">
        <v>626</v>
      </c>
      <c r="Q26" s="26"/>
      <c r="R26" s="39"/>
    </row>
    <row r="27" spans="1:11" s="4" customFormat="1" ht="18" customHeight="1">
      <c r="A27" s="11"/>
      <c r="K27" s="11"/>
    </row>
    <row r="28" s="4" customFormat="1" ht="18" customHeight="1"/>
    <row r="29" s="3" customFormat="1" ht="12.75"/>
  </sheetData>
  <sheetProtection/>
  <mergeCells count="9">
    <mergeCell ref="B5:F5"/>
    <mergeCell ref="H5:I5"/>
    <mergeCell ref="O5:Q5"/>
    <mergeCell ref="A1:R1"/>
    <mergeCell ref="A3:B3"/>
    <mergeCell ref="J3:K3"/>
    <mergeCell ref="B4:F4"/>
    <mergeCell ref="H4:I4"/>
    <mergeCell ref="O4:Q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R77"/>
  <sheetViews>
    <sheetView showZeros="0" view="pageBreakPreview" zoomScale="95" zoomScaleNormal="80" zoomScaleSheetLayoutView="95" workbookViewId="0" topLeftCell="A1">
      <pane xSplit="2" ySplit="4" topLeftCell="C5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A1" sqref="A1:Q1"/>
    </sheetView>
  </sheetViews>
  <sheetFormatPr defaultColWidth="8.88671875" defaultRowHeight="13.5"/>
  <cols>
    <col min="1" max="1" width="5.10546875" style="1" customWidth="1"/>
    <col min="2" max="2" width="10.21484375" style="1" customWidth="1"/>
    <col min="3" max="15" width="8.5546875" style="1" customWidth="1"/>
    <col min="16" max="16" width="6.21484375" style="1" customWidth="1"/>
    <col min="17" max="17" width="13.21484375" style="1" customWidth="1"/>
    <col min="18" max="18" width="5.77734375" style="1" customWidth="1"/>
    <col min="19" max="16384" width="8.88671875" style="1" customWidth="1"/>
  </cols>
  <sheetData>
    <row r="1" spans="1:17" ht="32.25" customHeight="1">
      <c r="A1" s="574" t="s">
        <v>628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</row>
    <row r="2" spans="1:17" s="5" customFormat="1" ht="19.5" customHeight="1">
      <c r="A2" s="173" t="s">
        <v>629</v>
      </c>
      <c r="B2" s="34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349" t="s">
        <v>2</v>
      </c>
    </row>
    <row r="3" spans="1:17" s="3" customFormat="1" ht="24" customHeight="1">
      <c r="A3" s="576" t="s">
        <v>630</v>
      </c>
      <c r="B3" s="577"/>
      <c r="C3" s="185" t="s">
        <v>631</v>
      </c>
      <c r="D3" s="350" t="s">
        <v>632</v>
      </c>
      <c r="E3" s="187" t="s">
        <v>633</v>
      </c>
      <c r="F3" s="350" t="s">
        <v>634</v>
      </c>
      <c r="G3" s="187" t="s">
        <v>635</v>
      </c>
      <c r="H3" s="350" t="s">
        <v>636</v>
      </c>
      <c r="I3" s="187" t="s">
        <v>637</v>
      </c>
      <c r="J3" s="350" t="s">
        <v>638</v>
      </c>
      <c r="K3" s="187" t="s">
        <v>639</v>
      </c>
      <c r="L3" s="350" t="s">
        <v>640</v>
      </c>
      <c r="M3" s="187" t="s">
        <v>641</v>
      </c>
      <c r="N3" s="350" t="s">
        <v>642</v>
      </c>
      <c r="O3" s="350" t="s">
        <v>643</v>
      </c>
      <c r="P3" s="575" t="s">
        <v>644</v>
      </c>
      <c r="Q3" s="572"/>
    </row>
    <row r="4" spans="1:17" s="3" customFormat="1" ht="24" customHeight="1">
      <c r="A4" s="578"/>
      <c r="B4" s="579"/>
      <c r="C4" s="36" t="s">
        <v>645</v>
      </c>
      <c r="D4" s="34" t="s">
        <v>646</v>
      </c>
      <c r="E4" s="33" t="s">
        <v>647</v>
      </c>
      <c r="F4" s="34" t="s">
        <v>648</v>
      </c>
      <c r="G4" s="33" t="s">
        <v>649</v>
      </c>
      <c r="H4" s="34" t="s">
        <v>650</v>
      </c>
      <c r="I4" s="33" t="s">
        <v>651</v>
      </c>
      <c r="J4" s="34" t="s">
        <v>652</v>
      </c>
      <c r="K4" s="33" t="s">
        <v>653</v>
      </c>
      <c r="L4" s="34" t="s">
        <v>654</v>
      </c>
      <c r="M4" s="33" t="s">
        <v>655</v>
      </c>
      <c r="N4" s="36" t="s">
        <v>656</v>
      </c>
      <c r="O4" s="34" t="s">
        <v>657</v>
      </c>
      <c r="P4" s="33"/>
      <c r="Q4" s="351"/>
    </row>
    <row r="5" spans="1:17" s="3" customFormat="1" ht="33" customHeight="1">
      <c r="A5" s="288">
        <v>2006</v>
      </c>
      <c r="B5" s="352" t="s">
        <v>18</v>
      </c>
      <c r="C5" s="353">
        <v>1527.4</v>
      </c>
      <c r="D5" s="354">
        <v>57</v>
      </c>
      <c r="E5" s="354">
        <v>73.5</v>
      </c>
      <c r="F5" s="354">
        <v>43.8</v>
      </c>
      <c r="G5" s="354">
        <v>88.4</v>
      </c>
      <c r="H5" s="354">
        <v>163.7</v>
      </c>
      <c r="I5" s="354">
        <v>271.6</v>
      </c>
      <c r="J5" s="354">
        <v>338.7</v>
      </c>
      <c r="K5" s="354">
        <v>64.8</v>
      </c>
      <c r="L5" s="354">
        <v>261</v>
      </c>
      <c r="M5" s="354">
        <v>19.3</v>
      </c>
      <c r="N5" s="354">
        <v>83.6</v>
      </c>
      <c r="O5" s="355">
        <v>62</v>
      </c>
      <c r="P5" s="21">
        <v>2006</v>
      </c>
      <c r="Q5" s="356" t="s">
        <v>1</v>
      </c>
    </row>
    <row r="6" spans="1:17" s="3" customFormat="1" ht="33" customHeight="1">
      <c r="A6" s="288"/>
      <c r="B6" s="352" t="s">
        <v>19</v>
      </c>
      <c r="C6" s="357">
        <v>1350.3</v>
      </c>
      <c r="D6" s="354">
        <v>49.3</v>
      </c>
      <c r="E6" s="354">
        <v>41.3</v>
      </c>
      <c r="F6" s="354">
        <v>40.1</v>
      </c>
      <c r="G6" s="354">
        <v>117.7</v>
      </c>
      <c r="H6" s="354">
        <v>144.7</v>
      </c>
      <c r="I6" s="354">
        <v>203.5</v>
      </c>
      <c r="J6" s="354">
        <v>407.5</v>
      </c>
      <c r="K6" s="354">
        <v>100.9</v>
      </c>
      <c r="L6" s="354">
        <v>102.6</v>
      </c>
      <c r="M6" s="354">
        <v>44.8</v>
      </c>
      <c r="N6" s="354">
        <v>70.1</v>
      </c>
      <c r="O6" s="355">
        <v>27.8</v>
      </c>
      <c r="P6" s="21"/>
      <c r="Q6" s="356" t="s">
        <v>0</v>
      </c>
    </row>
    <row r="7" spans="1:17" s="10" customFormat="1" ht="33" customHeight="1">
      <c r="A7" s="288">
        <v>2007</v>
      </c>
      <c r="B7" s="352" t="s">
        <v>18</v>
      </c>
      <c r="C7" s="358">
        <v>2139.8</v>
      </c>
      <c r="D7" s="336">
        <v>124.5</v>
      </c>
      <c r="E7" s="336">
        <v>61</v>
      </c>
      <c r="F7" s="336">
        <v>86.2</v>
      </c>
      <c r="G7" s="336">
        <v>38.1</v>
      </c>
      <c r="H7" s="336">
        <v>50.8</v>
      </c>
      <c r="I7" s="336">
        <v>101.9</v>
      </c>
      <c r="J7" s="336">
        <v>302.8</v>
      </c>
      <c r="K7" s="336">
        <v>231.7</v>
      </c>
      <c r="L7" s="336">
        <v>880</v>
      </c>
      <c r="M7" s="336">
        <v>167.5</v>
      </c>
      <c r="N7" s="336">
        <v>2.6</v>
      </c>
      <c r="O7" s="359">
        <v>92.7</v>
      </c>
      <c r="P7" s="21">
        <v>2007</v>
      </c>
      <c r="Q7" s="356" t="s">
        <v>1</v>
      </c>
    </row>
    <row r="8" spans="1:17" s="10" customFormat="1" ht="33" customHeight="1">
      <c r="A8" s="288"/>
      <c r="B8" s="352" t="s">
        <v>19</v>
      </c>
      <c r="C8" s="358">
        <v>1296</v>
      </c>
      <c r="D8" s="336">
        <v>37.6</v>
      </c>
      <c r="E8" s="336">
        <v>31.1</v>
      </c>
      <c r="F8" s="336">
        <v>84.7</v>
      </c>
      <c r="G8" s="336">
        <v>52.1</v>
      </c>
      <c r="H8" s="336">
        <v>75.5</v>
      </c>
      <c r="I8" s="336">
        <v>68.1</v>
      </c>
      <c r="J8" s="336">
        <v>285.1</v>
      </c>
      <c r="K8" s="336">
        <v>189.5</v>
      </c>
      <c r="L8" s="336">
        <v>318.2</v>
      </c>
      <c r="M8" s="336">
        <v>97.1</v>
      </c>
      <c r="N8" s="336">
        <v>1.6</v>
      </c>
      <c r="O8" s="359">
        <v>55.4</v>
      </c>
      <c r="P8" s="21"/>
      <c r="Q8" s="356" t="s">
        <v>0</v>
      </c>
    </row>
    <row r="9" spans="1:18" s="10" customFormat="1" ht="33" customHeight="1">
      <c r="A9" s="360">
        <v>2008</v>
      </c>
      <c r="B9" s="361" t="s">
        <v>18</v>
      </c>
      <c r="C9" s="358">
        <v>1308.8</v>
      </c>
      <c r="D9" s="336">
        <v>156.8</v>
      </c>
      <c r="E9" s="336">
        <v>31</v>
      </c>
      <c r="F9" s="336">
        <v>77.5</v>
      </c>
      <c r="G9" s="336">
        <v>85.7</v>
      </c>
      <c r="H9" s="336">
        <v>135</v>
      </c>
      <c r="I9" s="336">
        <v>260.5</v>
      </c>
      <c r="J9" s="336">
        <v>61.5</v>
      </c>
      <c r="K9" s="336">
        <v>243.7</v>
      </c>
      <c r="L9" s="336">
        <v>126.3</v>
      </c>
      <c r="M9" s="336">
        <v>29.3</v>
      </c>
      <c r="N9" s="336">
        <v>73.3</v>
      </c>
      <c r="O9" s="359">
        <v>28.2</v>
      </c>
      <c r="P9" s="278">
        <v>2008</v>
      </c>
      <c r="Q9" s="362" t="s">
        <v>1</v>
      </c>
      <c r="R9" s="135"/>
    </row>
    <row r="10" spans="1:18" s="10" customFormat="1" ht="33" customHeight="1">
      <c r="A10" s="360"/>
      <c r="B10" s="361" t="s">
        <v>19</v>
      </c>
      <c r="C10" s="363">
        <v>972.3</v>
      </c>
      <c r="D10" s="364">
        <v>50.5</v>
      </c>
      <c r="E10" s="364">
        <v>20.3</v>
      </c>
      <c r="F10" s="364">
        <v>74.2</v>
      </c>
      <c r="G10" s="364">
        <v>46.1</v>
      </c>
      <c r="H10" s="364">
        <v>105.1</v>
      </c>
      <c r="I10" s="364">
        <v>252.8</v>
      </c>
      <c r="J10" s="364">
        <v>69.1</v>
      </c>
      <c r="K10" s="364">
        <v>126.8</v>
      </c>
      <c r="L10" s="364">
        <v>81.7</v>
      </c>
      <c r="M10" s="364">
        <v>61.6</v>
      </c>
      <c r="N10" s="364">
        <v>61.2</v>
      </c>
      <c r="O10" s="365">
        <v>22.9</v>
      </c>
      <c r="P10" s="278"/>
      <c r="Q10" s="362" t="s">
        <v>0</v>
      </c>
      <c r="R10" s="135"/>
    </row>
    <row r="11" spans="1:17" ht="33" customHeight="1">
      <c r="A11" s="360">
        <v>2009</v>
      </c>
      <c r="B11" s="361" t="s">
        <v>18</v>
      </c>
      <c r="C11" s="358">
        <v>1304.8</v>
      </c>
      <c r="D11" s="336">
        <v>61.7</v>
      </c>
      <c r="E11" s="336">
        <v>113.7</v>
      </c>
      <c r="F11" s="336">
        <v>50.9</v>
      </c>
      <c r="G11" s="336">
        <v>94.4</v>
      </c>
      <c r="H11" s="336">
        <v>52.2</v>
      </c>
      <c r="I11" s="336">
        <v>155.8</v>
      </c>
      <c r="J11" s="336">
        <v>201.1</v>
      </c>
      <c r="K11" s="336">
        <v>240.5</v>
      </c>
      <c r="L11" s="336">
        <v>113.3</v>
      </c>
      <c r="M11" s="336">
        <v>77.4</v>
      </c>
      <c r="N11" s="336">
        <v>115.3</v>
      </c>
      <c r="O11" s="359">
        <v>28.5</v>
      </c>
      <c r="P11" s="366">
        <v>2009</v>
      </c>
      <c r="Q11" s="362" t="s">
        <v>1</v>
      </c>
    </row>
    <row r="12" spans="1:17" ht="33" customHeight="1">
      <c r="A12" s="360"/>
      <c r="B12" s="361" t="s">
        <v>19</v>
      </c>
      <c r="C12" s="358">
        <v>1133</v>
      </c>
      <c r="D12" s="336">
        <v>22</v>
      </c>
      <c r="E12" s="336">
        <v>118.2</v>
      </c>
      <c r="F12" s="336">
        <v>87.5</v>
      </c>
      <c r="G12" s="336">
        <v>111.9</v>
      </c>
      <c r="H12" s="336">
        <v>55.8</v>
      </c>
      <c r="I12" s="336">
        <v>187</v>
      </c>
      <c r="J12" s="336">
        <v>150.8</v>
      </c>
      <c r="K12" s="336">
        <v>98.4</v>
      </c>
      <c r="L12" s="336">
        <v>74</v>
      </c>
      <c r="M12" s="336">
        <v>71</v>
      </c>
      <c r="N12" s="336">
        <v>141.6</v>
      </c>
      <c r="O12" s="359">
        <v>14.8</v>
      </c>
      <c r="P12" s="366"/>
      <c r="Q12" s="362" t="s">
        <v>0</v>
      </c>
    </row>
    <row r="13" spans="1:17" s="440" customFormat="1" ht="33" customHeight="1">
      <c r="A13" s="432">
        <v>2010</v>
      </c>
      <c r="B13" s="433" t="s">
        <v>660</v>
      </c>
      <c r="C13" s="434">
        <v>1584.9</v>
      </c>
      <c r="D13" s="435">
        <v>34.6</v>
      </c>
      <c r="E13" s="435">
        <v>81.7</v>
      </c>
      <c r="F13" s="435">
        <v>161.3</v>
      </c>
      <c r="G13" s="435">
        <v>210.5</v>
      </c>
      <c r="H13" s="435">
        <v>33.6</v>
      </c>
      <c r="I13" s="435">
        <v>188</v>
      </c>
      <c r="J13" s="435">
        <v>263.9</v>
      </c>
      <c r="K13" s="435">
        <v>227.6</v>
      </c>
      <c r="L13" s="435">
        <v>179.1</v>
      </c>
      <c r="M13" s="435">
        <v>120.3</v>
      </c>
      <c r="N13" s="436">
        <v>1.8</v>
      </c>
      <c r="O13" s="437">
        <v>82.5</v>
      </c>
      <c r="P13" s="438">
        <v>2010</v>
      </c>
      <c r="Q13" s="439" t="s">
        <v>1</v>
      </c>
    </row>
    <row r="14" spans="1:17" s="440" customFormat="1" ht="33" customHeight="1">
      <c r="A14" s="441"/>
      <c r="B14" s="442" t="s">
        <v>661</v>
      </c>
      <c r="C14" s="443">
        <v>1361.8</v>
      </c>
      <c r="D14" s="444">
        <v>29.3</v>
      </c>
      <c r="E14" s="444">
        <v>47.1</v>
      </c>
      <c r="F14" s="444">
        <v>122</v>
      </c>
      <c r="G14" s="444">
        <v>170.9</v>
      </c>
      <c r="H14" s="444">
        <v>49.5</v>
      </c>
      <c r="I14" s="444">
        <v>213.5</v>
      </c>
      <c r="J14" s="444">
        <v>185.6</v>
      </c>
      <c r="K14" s="444">
        <v>324.1</v>
      </c>
      <c r="L14" s="444">
        <v>72.6</v>
      </c>
      <c r="M14" s="444">
        <v>100.1</v>
      </c>
      <c r="N14" s="444">
        <v>1</v>
      </c>
      <c r="O14" s="445">
        <v>46.1</v>
      </c>
      <c r="P14" s="446"/>
      <c r="Q14" s="447" t="s">
        <v>0</v>
      </c>
    </row>
    <row r="15" spans="1:17" ht="18.75" customHeight="1">
      <c r="A15" s="367" t="s">
        <v>658</v>
      </c>
      <c r="B15" s="40"/>
      <c r="C15" s="39"/>
      <c r="D15" s="329"/>
      <c r="E15" s="39"/>
      <c r="F15" s="39"/>
      <c r="G15" s="330"/>
      <c r="H15" s="330"/>
      <c r="I15" s="330"/>
      <c r="J15" s="330"/>
      <c r="K15" s="163" t="s">
        <v>659</v>
      </c>
      <c r="L15" s="39"/>
      <c r="M15" s="39"/>
      <c r="N15" s="39"/>
      <c r="O15" s="39"/>
      <c r="P15" s="39"/>
      <c r="Q15" s="22"/>
    </row>
    <row r="16" spans="1:17" ht="29.25" customHeight="1">
      <c r="A16" s="162"/>
      <c r="B16" s="330"/>
      <c r="C16" s="330"/>
      <c r="D16" s="330"/>
      <c r="E16" s="330"/>
      <c r="F16" s="330"/>
      <c r="G16" s="330"/>
      <c r="H16" s="330"/>
      <c r="I16" s="330"/>
      <c r="J16" s="330"/>
      <c r="K16" s="368"/>
      <c r="L16" s="329"/>
      <c r="M16" s="329"/>
      <c r="N16" s="329"/>
      <c r="O16" s="329"/>
      <c r="P16" s="39"/>
      <c r="Q16" s="22"/>
    </row>
    <row r="17" spans="1:17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4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4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4.25">
      <c r="A22" s="22"/>
      <c r="B22" s="22"/>
      <c r="C22" s="33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4.25">
      <c r="A23" s="22"/>
      <c r="B23" s="22"/>
      <c r="C23" s="33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4.25">
      <c r="A24" s="22"/>
      <c r="B24" s="22"/>
      <c r="C24" s="33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ht="14.25">
      <c r="C25" s="19"/>
    </row>
    <row r="26" ht="14.25">
      <c r="C26" s="19"/>
    </row>
    <row r="27" ht="14.25">
      <c r="C27" s="19"/>
    </row>
    <row r="28" ht="14.25">
      <c r="C28" s="19"/>
    </row>
    <row r="29" ht="14.25">
      <c r="C29" s="19"/>
    </row>
    <row r="30" ht="14.25">
      <c r="C30" s="19"/>
    </row>
    <row r="31" ht="14.25">
      <c r="C31" s="19"/>
    </row>
    <row r="32" ht="14.25">
      <c r="C32" s="19"/>
    </row>
    <row r="33" ht="14.25">
      <c r="C33" s="19"/>
    </row>
    <row r="77" ht="14.25">
      <c r="N77" s="22"/>
    </row>
  </sheetData>
  <sheetProtection/>
  <mergeCells count="3">
    <mergeCell ref="A1:Q1"/>
    <mergeCell ref="P3:Q3"/>
    <mergeCell ref="A3:B4"/>
  </mergeCells>
  <printOptions horizontalCentered="1"/>
  <pageMargins left="0.35433070866141736" right="0.35433070866141736" top="0.71" bottom="0.3" header="0.5118110236220472" footer="0.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2012-10-22T02:24:33Z</cp:lastPrinted>
  <dcterms:created xsi:type="dcterms:W3CDTF">2001-01-04T06:30:03Z</dcterms:created>
  <dcterms:modified xsi:type="dcterms:W3CDTF">2012-10-22T02:24:44Z</dcterms:modified>
  <cp:category/>
  <cp:version/>
  <cp:contentType/>
  <cp:contentStatus/>
</cp:coreProperties>
</file>