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15" windowWidth="12120" windowHeight="7830" tabRatio="902" activeTab="0"/>
  </bookViews>
  <sheets>
    <sheet name="1.공무원 총괄" sheetId="1" r:id="rId1"/>
    <sheet name="2.본청 공무원" sheetId="2" r:id="rId2"/>
    <sheet name="3.읍면동 공무원" sheetId="3" r:id="rId3"/>
    <sheet name="4. 퇴직사유별 공무원" sheetId="4" r:id="rId4"/>
    <sheet name="5.관내 관공서 및 주요기관" sheetId="5" r:id="rId5"/>
    <sheet name="6.민원서류처리" sheetId="6" r:id="rId6"/>
    <sheet name="7.여권발급  " sheetId="7" r:id="rId7"/>
    <sheet name="8.범죄발생및검거" sheetId="8" r:id="rId8"/>
    <sheet name="8-1.범죄발생및검거(경찰서별) " sheetId="9" r:id="rId9"/>
    <sheet name="9.연령별피의자" sheetId="10" r:id="rId10"/>
    <sheet name="10.학력별피의자 " sheetId="11" r:id="rId11"/>
    <sheet name="11.소년범죄  " sheetId="12" r:id="rId12"/>
    <sheet name="12.외국인범죄 " sheetId="13" r:id="rId13"/>
    <sheet name="13.화재발생  " sheetId="14" r:id="rId14"/>
    <sheet name="14.발화요인별 화재발생" sheetId="15" r:id="rId15"/>
    <sheet name="15.장소별화재발생" sheetId="16" r:id="rId16"/>
    <sheet name="16.산불발생 현황" sheetId="17" r:id="rId17"/>
    <sheet name="17.소방장비 " sheetId="18" r:id="rId18"/>
    <sheet name="18.119 구급활동실적" sheetId="19" r:id="rId19"/>
    <sheet name="19.119구조활동실적" sheetId="20" r:id="rId20"/>
    <sheet name="20.재난사고발생및피해현황" sheetId="21" r:id="rId21"/>
    <sheet name="21.풍수해발생" sheetId="22" r:id="rId22"/>
    <sheet name="22.소방대상물현황" sheetId="23" r:id="rId23"/>
    <sheet name="23.위험물제조소 설치현황 " sheetId="24" r:id="rId24"/>
    <sheet name="24.교통사고발생(자동차)" sheetId="25" r:id="rId25"/>
    <sheet name="25.자동차단속및처리 " sheetId="26" r:id="rId26"/>
    <sheet name="26.운전면허소지자 " sheetId="27" r:id="rId27"/>
    <sheet name="27.운전면허시험실시 " sheetId="28" r:id="rId28"/>
    <sheet name="28.외국 자매도시와의 교류현황" sheetId="29" r:id="rId29"/>
  </sheets>
  <definedNames>
    <definedName name="_xlnm.Print_Area" localSheetId="0">'1.공무원 총괄'!$A$1:$H$17</definedName>
    <definedName name="_xlnm.Print_Area" localSheetId="11">'11.소년범죄  '!$A$1:$J$15</definedName>
    <definedName name="_xlnm.Print_Area" localSheetId="12">'12.외국인범죄 '!$A$1:$J$18</definedName>
    <definedName name="_xlnm.Print_Area" localSheetId="14">'14.발화요인별 화재발생'!$A$1:$O$19</definedName>
    <definedName name="_xlnm.Print_Area" localSheetId="17">'17.소방장비 '!$A$1:$AB$34</definedName>
    <definedName name="_xlnm.Print_Area" localSheetId="18">'18.119 구급활동실적'!$A$1:$S$16</definedName>
    <definedName name="_xlnm.Print_Area" localSheetId="19">'19.119구조활동실적'!$A$1:$R$18</definedName>
    <definedName name="_xlnm.Print_Area" localSheetId="20">'20.재난사고발생및피해현황'!$A$1:$P$21</definedName>
    <definedName name="_xlnm.Print_Area" localSheetId="21">'21.풍수해발생'!$A$1:$K$10</definedName>
    <definedName name="_xlnm.Print_Area" localSheetId="22">'22.소방대상물현황'!$A$1:$O$34</definedName>
    <definedName name="_xlnm.Print_Area" localSheetId="23">'23.위험물제조소 설치현황 '!$A$1:$R$13</definedName>
    <definedName name="_xlnm.Print_Area" localSheetId="24">'24.교통사고발생(자동차)'!$A$1:$K$24</definedName>
    <definedName name="_xlnm.Print_Area" localSheetId="26">'26.운전면허소지자 '!$A$1:$L$15</definedName>
    <definedName name="_xlnm.Print_Area" localSheetId="28">'28.외국 자매도시와의 교류현황'!$A$1:$F$26</definedName>
    <definedName name="_xlnm.Print_Area" localSheetId="2">'3.읍면동 공무원'!$A$1:$M$13</definedName>
    <definedName name="_xlnm.Print_Area" localSheetId="4">'5.관내 관공서 및 주요기관'!$A$1:$V$32</definedName>
    <definedName name="_xlnm.Print_Area" localSheetId="9">'9.연령별피의자'!$A$1:$O$14</definedName>
  </definedNames>
  <calcPr fullCalcOnLoad="1"/>
</workbook>
</file>

<file path=xl/comments21.xml><?xml version="1.0" encoding="utf-8"?>
<comments xmlns="http://schemas.openxmlformats.org/spreadsheetml/2006/main">
  <authors>
    <author>SEC</author>
  </authors>
  <commentList>
    <comment ref="M3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1"/>
            <rFont val="굴림"/>
            <family val="3"/>
          </rPr>
          <t>27.도로교통사고(자동차)와 같은 값임</t>
        </r>
      </text>
    </comment>
  </commentList>
</comments>
</file>

<file path=xl/sharedStrings.xml><?xml version="1.0" encoding="utf-8"?>
<sst xmlns="http://schemas.openxmlformats.org/spreadsheetml/2006/main" count="2101" uniqueCount="1276">
  <si>
    <r>
      <t>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해
</t>
    </r>
    <r>
      <rPr>
        <sz val="10"/>
        <rFont val="Arial"/>
        <family val="2"/>
      </rPr>
      <t>Damaged  property</t>
    </r>
  </si>
  <si>
    <r>
      <t xml:space="preserve">인명피해
</t>
    </r>
    <r>
      <rPr>
        <sz val="10"/>
        <rFont val="Arial"/>
        <family val="2"/>
      </rPr>
      <t>Number of casualties</t>
    </r>
  </si>
  <si>
    <r>
      <t>이재민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발생
</t>
    </r>
    <r>
      <rPr>
        <sz val="10"/>
        <rFont val="Arial"/>
        <family val="2"/>
      </rPr>
      <t>Refugee</t>
    </r>
  </si>
  <si>
    <r>
      <t xml:space="preserve">사망
</t>
    </r>
    <r>
      <rPr>
        <sz val="10"/>
        <rFont val="Arial"/>
        <family val="2"/>
      </rPr>
      <t>Death</t>
    </r>
  </si>
  <si>
    <r>
      <t xml:space="preserve">부상
</t>
    </r>
    <r>
      <rPr>
        <sz val="10"/>
        <rFont val="Arial"/>
        <family val="2"/>
      </rPr>
      <t>Injury</t>
    </r>
  </si>
  <si>
    <r>
      <t xml:space="preserve">세대수
</t>
    </r>
    <r>
      <rPr>
        <sz val="8"/>
        <rFont val="Arial"/>
        <family val="2"/>
      </rPr>
      <t>Household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</si>
  <si>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Persons</t>
    </r>
  </si>
  <si>
    <r>
      <t xml:space="preserve">부동산
</t>
    </r>
    <r>
      <rPr>
        <sz val="9"/>
        <rFont val="Arial"/>
        <family val="2"/>
      </rPr>
      <t>Immovable</t>
    </r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</si>
  <si>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Movable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</si>
  <si>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</si>
  <si>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</si>
  <si>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계</t>
  </si>
  <si>
    <t>근린생활</t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</si>
  <si>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락</t>
    </r>
  </si>
  <si>
    <t>문화집회</t>
  </si>
  <si>
    <t>판매시설</t>
  </si>
  <si>
    <t>숙박시설</t>
  </si>
  <si>
    <r>
      <t>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</si>
  <si>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</si>
  <si>
    <t>아파트</t>
  </si>
  <si>
    <t>기숙사</t>
  </si>
  <si>
    <t>업무시설</t>
  </si>
  <si>
    <t>통신촬영</t>
  </si>
  <si>
    <t>교육연구</t>
  </si>
  <si>
    <t>연     별</t>
  </si>
  <si>
    <r>
      <t>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설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</si>
  <si>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</si>
  <si>
    <t>및</t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</si>
  <si>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설</t>
    </r>
  </si>
  <si>
    <t>Year</t>
  </si>
  <si>
    <t>운동시설</t>
  </si>
  <si>
    <t>영업시설</t>
  </si>
  <si>
    <t>소방서별</t>
  </si>
  <si>
    <t>Culture</t>
  </si>
  <si>
    <t>Facilities</t>
  </si>
  <si>
    <t>Communication</t>
  </si>
  <si>
    <t>Education</t>
  </si>
  <si>
    <t>Fire Station</t>
  </si>
  <si>
    <t>and</t>
  </si>
  <si>
    <t>for old</t>
  </si>
  <si>
    <t>Total</t>
  </si>
  <si>
    <t>Neighborhood</t>
  </si>
  <si>
    <t>Amusement</t>
  </si>
  <si>
    <t>sports</t>
  </si>
  <si>
    <t>sale</t>
  </si>
  <si>
    <t>Lodging</t>
  </si>
  <si>
    <t>and youth</t>
  </si>
  <si>
    <t>Medical</t>
  </si>
  <si>
    <t>Apartment</t>
  </si>
  <si>
    <t>Dormitory</t>
  </si>
  <si>
    <t>Business</t>
  </si>
  <si>
    <t>Photographing</t>
  </si>
  <si>
    <t>research</t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</si>
  <si>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</si>
  <si>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</t>
    </r>
  </si>
  <si>
    <r>
      <t>운수</t>
    </r>
    <r>
      <rPr>
        <sz val="10"/>
        <rFont val="Arial"/>
        <family val="2"/>
      </rPr>
      <t xml:space="preserve">, </t>
    </r>
  </si>
  <si>
    <t>관광휴게</t>
  </si>
  <si>
    <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</si>
  <si>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위생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</si>
  <si>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</si>
  <si>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위험물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저장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</si>
  <si>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지하상가</t>
  </si>
  <si>
    <t>지하구</t>
  </si>
  <si>
    <t>문화재</t>
  </si>
  <si>
    <t>복합건축물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</si>
  <si>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</si>
  <si>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t>연      별</t>
  </si>
  <si>
    <t xml:space="preserve"> </t>
  </si>
  <si>
    <t>자동차</t>
  </si>
  <si>
    <t>관련시설</t>
  </si>
  <si>
    <t>처리시설</t>
  </si>
  <si>
    <t>Animal,</t>
  </si>
  <si>
    <t>Storage &amp;</t>
  </si>
  <si>
    <t>plant</t>
  </si>
  <si>
    <t>handling of</t>
  </si>
  <si>
    <t xml:space="preserve">Underground </t>
  </si>
  <si>
    <t>Underground</t>
  </si>
  <si>
    <t>Cultural</t>
  </si>
  <si>
    <t>Complex</t>
  </si>
  <si>
    <t>Factory</t>
  </si>
  <si>
    <t>Warehouse</t>
  </si>
  <si>
    <t>Automobile</t>
  </si>
  <si>
    <t>Tourism</t>
  </si>
  <si>
    <t>related</t>
  </si>
  <si>
    <t>Sanitation</t>
  </si>
  <si>
    <t>Prison</t>
  </si>
  <si>
    <t>dangerous object</t>
  </si>
  <si>
    <t>arcade</t>
  </si>
  <si>
    <t xml:space="preserve"> tunnel</t>
  </si>
  <si>
    <t>property</t>
  </si>
  <si>
    <t>building</t>
  </si>
  <si>
    <t>Others</t>
  </si>
  <si>
    <t>제조소
Manu
factory</t>
  </si>
  <si>
    <t>주요취급소 
Major agencies</t>
  </si>
  <si>
    <t>저  장  소
Storage</t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</si>
  <si>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</si>
  <si>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주유
Fueling</t>
  </si>
  <si>
    <t>판매
Selling</t>
  </si>
  <si>
    <r>
      <t xml:space="preserve">이송
</t>
    </r>
    <r>
      <rPr>
        <sz val="10"/>
        <rFont val="Arial"/>
        <family val="2"/>
      </rPr>
      <t>Transfering</t>
    </r>
  </si>
  <si>
    <t>일반
General</t>
  </si>
  <si>
    <t>옥내
Inside storage room</t>
  </si>
  <si>
    <r>
      <t xml:space="preserve">옥외탱크
</t>
    </r>
    <r>
      <rPr>
        <sz val="10"/>
        <rFont val="Arial"/>
        <family val="2"/>
      </rPr>
      <t>outside tank</t>
    </r>
  </si>
  <si>
    <t>옥내탱크 
Inside tank</t>
  </si>
  <si>
    <t>지하탱크
Below-ground tank</t>
  </si>
  <si>
    <t>간이탱크I
Simplicity tank</t>
  </si>
  <si>
    <t>이동탱크
Caro tank</t>
  </si>
  <si>
    <t>옥외
Yard</t>
  </si>
  <si>
    <r>
      <t xml:space="preserve">암반탱크
</t>
    </r>
    <r>
      <rPr>
        <sz val="10"/>
        <rFont val="Arial"/>
        <family val="2"/>
      </rPr>
      <t>Baserock
tank</t>
    </r>
  </si>
  <si>
    <t>연별</t>
  </si>
  <si>
    <t>(톤)</t>
  </si>
  <si>
    <t>ship</t>
  </si>
  <si>
    <t>A type</t>
  </si>
  <si>
    <t>B type</t>
  </si>
  <si>
    <t>Fire command vehicle</t>
  </si>
  <si>
    <t>Fire Boat Carrier</t>
  </si>
  <si>
    <t>연      별</t>
  </si>
  <si>
    <t>신고건수</t>
  </si>
  <si>
    <t>이송건수</t>
  </si>
  <si>
    <r>
      <t>이송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병원별</t>
    </r>
    <r>
      <rPr>
        <sz val="10"/>
        <rFont val="Arial"/>
        <family val="2"/>
      </rPr>
      <t xml:space="preserve">   By medical facilities</t>
    </r>
  </si>
  <si>
    <t>Number of</t>
  </si>
  <si>
    <t>질병 Diseases</t>
  </si>
  <si>
    <t>의도성유무</t>
  </si>
  <si>
    <t>사고부상 Wounded</t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</si>
  <si>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</si>
  <si>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일반병원</t>
  </si>
  <si>
    <t>cases</t>
  </si>
  <si>
    <t>patients</t>
  </si>
  <si>
    <t>고혈압</t>
  </si>
  <si>
    <t>당뇨</t>
  </si>
  <si>
    <r>
      <t>(</t>
    </r>
    <r>
      <rPr>
        <sz val="10"/>
        <rFont val="돋움"/>
        <family val="3"/>
      </rPr>
      <t>자살등)</t>
    </r>
  </si>
  <si>
    <t>추락/낙상</t>
  </si>
  <si>
    <t>둔상</t>
  </si>
  <si>
    <t>reported</t>
  </si>
  <si>
    <t>transported</t>
  </si>
  <si>
    <t>Hypertension</t>
  </si>
  <si>
    <t xml:space="preserve">      2) 제주특별자치도 전체수치임</t>
  </si>
  <si>
    <t xml:space="preserve">   주 :  1) 처리상황의 기타에는 무인단속(해상인화) 포함</t>
  </si>
  <si>
    <r>
      <t xml:space="preserve">28. </t>
    </r>
    <r>
      <rPr>
        <b/>
        <sz val="16"/>
        <rFont val="HY중고딕"/>
        <family val="1"/>
      </rPr>
      <t>외국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자매도시와의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교류현황</t>
    </r>
    <r>
      <rPr>
        <b/>
        <sz val="16"/>
        <rFont val="Arial"/>
        <family val="2"/>
      </rPr>
      <t xml:space="preserve">  Goodwill Exchange Relations with Cities/Local in Foreign Countries</t>
    </r>
  </si>
  <si>
    <r>
      <t>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하와이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</si>
  <si>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t>인도네시아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발리주</t>
    </r>
  </si>
  <si>
    <t>1989.  6. 16</t>
  </si>
  <si>
    <r>
      <t>러시아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사할린주</t>
    </r>
  </si>
  <si>
    <t>1992. 1. 17</t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</si>
  <si>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해남성</t>
    </r>
  </si>
  <si>
    <t>1995. 10. 6</t>
  </si>
  <si>
    <r>
      <t>포르투갈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마데리아주</t>
    </r>
  </si>
  <si>
    <t>2007. 1. 23</t>
  </si>
  <si>
    <r>
      <t>일본국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와카야마시</t>
    </r>
    <r>
      <rPr>
        <sz val="10"/>
        <rFont val="Arial"/>
        <family val="2"/>
      </rPr>
      <t>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</si>
  <si>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산동성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래주시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</si>
  <si>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미국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캘리포니아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샌타로사시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</si>
  <si>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일본국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효고현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산다시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</si>
  <si>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광서장족자치구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계림시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</si>
  <si>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r>
      <t>프랑스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북노르망디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루앙시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자매도시</t>
    </r>
    <r>
      <rPr>
        <sz val="10"/>
        <rFont val="Arial"/>
        <family val="2"/>
      </rPr>
      <t>)</t>
    </r>
  </si>
  <si>
    <t>서귀포시</t>
  </si>
  <si>
    <r>
      <t>중국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요녕성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흥성시</t>
    </r>
  </si>
  <si>
    <t>1996.11.12</t>
  </si>
  <si>
    <r>
      <t>일본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와카야마현기노가와시</t>
    </r>
  </si>
  <si>
    <t>1987.2.20</t>
  </si>
  <si>
    <r>
      <t>일본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사가현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가라츠시</t>
    </r>
  </si>
  <si>
    <t>1994.9.14</t>
  </si>
  <si>
    <r>
      <t>일본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이바라키현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카시마시</t>
    </r>
  </si>
  <si>
    <t>2003.11.26</t>
  </si>
  <si>
    <t>자료 : 제주특별자치도 평화협력과</t>
  </si>
  <si>
    <t>Source : Jeju Special Self-Governing Province Peace and Cooperation Division</t>
  </si>
  <si>
    <t>Diabete</t>
  </si>
  <si>
    <t>Intented or not</t>
  </si>
  <si>
    <t>Fall</t>
  </si>
  <si>
    <t>Traumatic shock</t>
  </si>
  <si>
    <t>Clinics</t>
  </si>
  <si>
    <t>Hospitals</t>
  </si>
  <si>
    <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</si>
  <si>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t>구조</t>
    </r>
    <r>
      <rPr>
        <sz val="10"/>
        <rFont val="Arial"/>
        <family val="2"/>
      </rPr>
      <t>(</t>
    </r>
    <r>
      <rPr>
        <sz val="10"/>
        <rFont val="굴림"/>
        <family val="3"/>
      </rPr>
      <t>처리</t>
    </r>
    <r>
      <rPr>
        <sz val="10"/>
        <rFont val="Arial"/>
        <family val="2"/>
      </rPr>
      <t>)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    Action taken</t>
    </r>
  </si>
  <si>
    <r>
      <t>구조인원</t>
    </r>
    <r>
      <rPr>
        <sz val="10"/>
        <rFont val="Arial"/>
        <family val="2"/>
      </rPr>
      <t xml:space="preserve"> 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</si>
  <si>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  Rescued person by accident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</si>
  <si>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</si>
  <si>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명</t>
    </r>
  </si>
  <si>
    <t>안전조치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</si>
  <si>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</si>
  <si>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</si>
  <si>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자체처리</t>
    </r>
    <r>
      <rPr>
        <sz val="10"/>
        <rFont val="Arial"/>
        <family val="2"/>
      </rPr>
      <t>,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</si>
  <si>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재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</si>
  <si>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통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</si>
  <si>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난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</si>
  <si>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</si>
  <si>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승강기</t>
  </si>
  <si>
    <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악</t>
    </r>
    <r>
      <rPr>
        <sz val="10"/>
        <rFont val="Arial"/>
        <family val="2"/>
      </rPr>
      <t xml:space="preserve"> </t>
    </r>
  </si>
  <si>
    <r>
      <t>갇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힘</t>
    </r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</si>
  <si>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</si>
  <si>
    <t>Safety</t>
  </si>
  <si>
    <t xml:space="preserve">Rescued </t>
  </si>
  <si>
    <r>
      <t>허위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>)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</si>
  <si>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</si>
  <si>
    <t>of cases</t>
  </si>
  <si>
    <t>Rescue</t>
  </si>
  <si>
    <t>action</t>
  </si>
  <si>
    <t>person</t>
  </si>
  <si>
    <t>Non-action</t>
  </si>
  <si>
    <t>River</t>
  </si>
  <si>
    <t>Elevator</t>
  </si>
  <si>
    <t>Mountains</t>
  </si>
  <si>
    <t>자료 : 총무과</t>
  </si>
  <si>
    <t>Source : General Affairs Department</t>
  </si>
  <si>
    <t xml:space="preserve">   주 : 정원기준</t>
  </si>
  <si>
    <t>자료 : 총무과</t>
  </si>
  <si>
    <t>Source : General Affairs Department</t>
  </si>
  <si>
    <t xml:space="preserve">   주 : 정원기준</t>
  </si>
  <si>
    <t>자료 : 종합민원실</t>
  </si>
  <si>
    <t xml:space="preserve">    Source : Civil Services Department</t>
  </si>
  <si>
    <t xml:space="preserve">   주 : 기타-제도개선 건의,질의,진정등</t>
  </si>
  <si>
    <t>자료 : 제주특별자치도 자치행정과</t>
  </si>
  <si>
    <t>주 : 1) 해양경찰서 포함</t>
  </si>
  <si>
    <t xml:space="preserve">      2) (  )는 치안센터, 초소, 출장소임</t>
  </si>
  <si>
    <t xml:space="preserve">      3) ( )는 119 구조대임</t>
  </si>
  <si>
    <t xml:space="preserve">      4) 소년원,구치소 등 포함</t>
  </si>
  <si>
    <t xml:space="preserve">      5) ( )는 우편취급소임</t>
  </si>
  <si>
    <t xml:space="preserve">      6) 종합일간신문사에 한함</t>
  </si>
  <si>
    <t xml:space="preserve">      7) 지역농협에 한하며, (  ) 는 지점,지소 포함</t>
  </si>
  <si>
    <t xml:space="preserve">      8) ( ) 는 지점</t>
  </si>
  <si>
    <t xml:space="preserve">      9) (  ) 는 지점,출장소 포함</t>
  </si>
  <si>
    <t xml:space="preserve">     10) 품목조합에 한함.(감귤농협,양돈농협)</t>
  </si>
  <si>
    <t>자료 : 제주지방경찰청</t>
  </si>
  <si>
    <t>Source : Jeju Provincial Police Agency</t>
  </si>
  <si>
    <t>자료 : 제주특별자치도 녹지환경과</t>
  </si>
  <si>
    <t xml:space="preserve">         Source : Jeju Special Self-Governing Province Environment &amp; Park Div.</t>
  </si>
  <si>
    <t>자료 : 제주특별자치도 소방정책과</t>
  </si>
  <si>
    <t>Source : Jeju Special Self-Governing Province Fire Control Policy Division.</t>
  </si>
  <si>
    <t>Confinement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</si>
  <si>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</si>
  <si>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</si>
  <si>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풍속범</t>
  </si>
  <si>
    <t>Violation of</t>
  </si>
  <si>
    <t>public morals</t>
  </si>
  <si>
    <t>동부소방서</t>
  </si>
  <si>
    <t>발화요인
(미  상)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</si>
  <si>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</si>
  <si>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</si>
  <si>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t>계</t>
  </si>
  <si>
    <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</si>
  <si>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</si>
  <si>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</si>
  <si>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</si>
  <si>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</si>
  <si>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</si>
  <si>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</si>
  <si>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</si>
  <si>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</si>
  <si>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</si>
  <si>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</si>
  <si>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>Offense against public morals</t>
  </si>
  <si>
    <t>Year</t>
  </si>
  <si>
    <t>Cases</t>
  </si>
  <si>
    <t>Arrest</t>
  </si>
  <si>
    <r>
      <t>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</si>
  <si>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범</t>
    </r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</si>
  <si>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</si>
  <si>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Offenses other than 
criminal code</t>
  </si>
  <si>
    <t>경찰서별</t>
  </si>
  <si>
    <r>
      <t>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</si>
  <si>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거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</si>
  <si>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율
</t>
    </r>
    <r>
      <rPr>
        <sz val="10"/>
        <rFont val="Arial"/>
        <family val="2"/>
      </rPr>
      <t>(%)</t>
    </r>
  </si>
  <si>
    <t>Police Station</t>
  </si>
  <si>
    <t>Rate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</si>
  <si>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</si>
  <si>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 xml:space="preserve">25. </t>
    </r>
    <r>
      <rPr>
        <b/>
        <sz val="18"/>
        <rFont val="굴림"/>
        <family val="3"/>
      </rPr>
      <t>자동차단속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     Traffic Regulation and Punishment of Violations</t>
    </r>
  </si>
  <si>
    <t>용 도 별   By use</t>
  </si>
  <si>
    <r>
      <t xml:space="preserve">26. 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소지자</t>
    </r>
    <r>
      <rPr>
        <b/>
        <sz val="18"/>
        <rFont val="Arial"/>
        <family val="2"/>
      </rPr>
      <t xml:space="preserve">         Number  of  Driver's  License  Holders</t>
    </r>
  </si>
  <si>
    <t xml:space="preserve">   주 : 도 전체수치이며, 소지자는 인원수가 아닌 운전면허증 발부건수 기준임</t>
  </si>
  <si>
    <t xml:space="preserve">   주 : 제주특별자치도 전체수치임</t>
  </si>
  <si>
    <t xml:space="preserve">Note : Total number of Jeju Special Self-Governing Province </t>
  </si>
  <si>
    <r>
      <t xml:space="preserve">27.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시험실시</t>
    </r>
    <r>
      <rPr>
        <b/>
        <sz val="18"/>
        <rFont val="Arial"/>
        <family val="2"/>
      </rPr>
      <t xml:space="preserve">          Driving Test for Driver's License</t>
    </r>
  </si>
  <si>
    <t>연 별
시 별</t>
  </si>
  <si>
    <t>(Unit : person)</t>
  </si>
  <si>
    <t>연       별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</si>
  <si>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</si>
  <si>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 xml:space="preserve">14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</si>
  <si>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 xml:space="preserve">14   ~   19 </t>
    </r>
    <r>
      <rPr>
        <sz val="10"/>
        <rFont val="굴림"/>
        <family val="3"/>
      </rPr>
      <t>세</t>
    </r>
  </si>
  <si>
    <r>
      <t xml:space="preserve">20   ~   25 </t>
    </r>
    <r>
      <rPr>
        <sz val="10"/>
        <rFont val="굴림"/>
        <family val="3"/>
      </rPr>
      <t>세</t>
    </r>
  </si>
  <si>
    <r>
      <t xml:space="preserve">26   ~  30 </t>
    </r>
    <r>
      <rPr>
        <sz val="10"/>
        <rFont val="굴림"/>
        <family val="3"/>
      </rPr>
      <t>세</t>
    </r>
  </si>
  <si>
    <r>
      <t xml:space="preserve">31   ~  35 </t>
    </r>
    <r>
      <rPr>
        <sz val="10"/>
        <rFont val="굴림"/>
        <family val="3"/>
      </rPr>
      <t>세</t>
    </r>
  </si>
  <si>
    <r>
      <t xml:space="preserve">36   ~  40 </t>
    </r>
    <r>
      <rPr>
        <sz val="10"/>
        <rFont val="굴림"/>
        <family val="3"/>
      </rPr>
      <t>세</t>
    </r>
  </si>
  <si>
    <r>
      <t xml:space="preserve">41   ~    50 </t>
    </r>
    <r>
      <rPr>
        <sz val="10"/>
        <rFont val="굴림"/>
        <family val="3"/>
      </rPr>
      <t>세</t>
    </r>
  </si>
  <si>
    <r>
      <t xml:space="preserve">51   ~   60 </t>
    </r>
    <r>
      <rPr>
        <sz val="10"/>
        <rFont val="굴림"/>
        <family val="3"/>
      </rPr>
      <t>세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</si>
  <si>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세</t>
    </r>
  </si>
  <si>
    <r>
      <t xml:space="preserve">71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</si>
  <si>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연령미상</t>
  </si>
  <si>
    <t>Under 14 years old</t>
  </si>
  <si>
    <r>
      <t>14</t>
    </r>
    <r>
      <rPr>
        <sz val="10"/>
        <rFont val="굴림"/>
        <family val="3"/>
      </rPr>
      <t>∼</t>
    </r>
    <r>
      <rPr>
        <sz val="10"/>
        <rFont val="Arial"/>
        <family val="2"/>
      </rPr>
      <t>19 years old</t>
    </r>
  </si>
  <si>
    <r>
      <t xml:space="preserve">20 </t>
    </r>
    <r>
      <rPr>
        <sz val="10"/>
        <rFont val="굴림"/>
        <family val="3"/>
      </rPr>
      <t>∼</t>
    </r>
    <r>
      <rPr>
        <sz val="10"/>
        <rFont val="Arial"/>
        <family val="2"/>
      </rPr>
      <t>25 years old</t>
    </r>
  </si>
  <si>
    <r>
      <t>26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30 years old</t>
    </r>
  </si>
  <si>
    <r>
      <t>31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35 years old</t>
    </r>
  </si>
  <si>
    <r>
      <t>36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40 years old</t>
    </r>
  </si>
  <si>
    <r>
      <t xml:space="preserve">41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50 years old</t>
    </r>
  </si>
  <si>
    <r>
      <t xml:space="preserve">51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60 years old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</si>
  <si>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 years old</t>
    </r>
  </si>
  <si>
    <t>Years old and over</t>
  </si>
  <si>
    <r>
      <t xml:space="preserve">24. </t>
    </r>
    <r>
      <rPr>
        <b/>
        <sz val="18"/>
        <rFont val="굴림"/>
        <family val="3"/>
      </rPr>
      <t>교통사고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>)          Traffic Accidents(Automobile)</t>
    </r>
  </si>
  <si>
    <t>주 : 1)  자전거 등 포함</t>
  </si>
  <si>
    <t>Unknown</t>
  </si>
  <si>
    <t>Police station</t>
  </si>
  <si>
    <r>
      <t>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</si>
  <si>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</si>
  <si>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교</t>
    </r>
  </si>
  <si>
    <r>
      <t>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</si>
  <si>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t>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</si>
  <si>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</si>
  <si>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College and University</t>
  </si>
  <si>
    <t>High school</t>
  </si>
  <si>
    <t>Middle school</t>
  </si>
  <si>
    <t>Elementary school</t>
  </si>
  <si>
    <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</si>
  <si>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퇴</t>
    </r>
  </si>
  <si>
    <r>
      <t>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학</t>
    </r>
  </si>
  <si>
    <t>Never</t>
  </si>
  <si>
    <t>Police Starion</t>
  </si>
  <si>
    <t>Graduation</t>
  </si>
  <si>
    <t>Drop-out</t>
  </si>
  <si>
    <t>In school</t>
  </si>
  <si>
    <t>attending</t>
  </si>
  <si>
    <t>Others</t>
  </si>
  <si>
    <r>
      <t>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</si>
  <si>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</si>
  <si>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</si>
  <si>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지 능 범</t>
  </si>
  <si>
    <t>기타형법범</t>
  </si>
  <si>
    <t>특별법범</t>
  </si>
  <si>
    <t>Intellectual</t>
  </si>
  <si>
    <t>Other penal</t>
  </si>
  <si>
    <t xml:space="preserve">Special law </t>
  </si>
  <si>
    <t>offenses</t>
  </si>
  <si>
    <t>연      별</t>
  </si>
  <si>
    <t>Source : Jeju Special Self-Governing Province Fire Control Policy Division</t>
  </si>
  <si>
    <r>
      <t xml:space="preserve">23. </t>
    </r>
    <r>
      <rPr>
        <b/>
        <sz val="18"/>
        <rFont val="굴림"/>
        <family val="3"/>
      </rPr>
      <t>위험물제조소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설치현황</t>
    </r>
    <r>
      <rPr>
        <b/>
        <sz val="18"/>
        <rFont val="Arial"/>
        <family val="2"/>
      </rPr>
      <t xml:space="preserve">         Manufactory, Stores and Agencies of Dangerous Objects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</si>
  <si>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</si>
  <si>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</si>
  <si>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r>
      <t>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</si>
  <si>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</si>
  <si>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</si>
  <si>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사고유형별</t>
    </r>
    <r>
      <rPr>
        <sz val="10"/>
        <rFont val="Arial"/>
        <family val="2"/>
      </rPr>
      <t xml:space="preserve">     By type of traffic accident</t>
    </r>
  </si>
  <si>
    <t>연    별</t>
  </si>
  <si>
    <r>
      <t>자동차</t>
    </r>
    <r>
      <rPr>
        <sz val="10"/>
        <rFont val="Arial"/>
        <family val="2"/>
      </rPr>
      <t>1</t>
    </r>
    <r>
      <rPr>
        <sz val="10"/>
        <rFont val="굴림"/>
        <family val="3"/>
      </rPr>
      <t>만대당</t>
    </r>
  </si>
  <si>
    <r>
      <t>인구</t>
    </r>
    <r>
      <rPr>
        <sz val="10"/>
        <rFont val="Arial"/>
        <family val="2"/>
      </rPr>
      <t xml:space="preserve"> 10</t>
    </r>
    <r>
      <rPr>
        <sz val="10"/>
        <rFont val="굴림"/>
        <family val="3"/>
      </rPr>
      <t>만명당</t>
    </r>
  </si>
  <si>
    <t>차대사람</t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</si>
  <si>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</si>
  <si>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</si>
  <si>
    <t>Per 10 thousand</t>
  </si>
  <si>
    <t>Per 100 thousand</t>
  </si>
  <si>
    <t>Vehicle</t>
  </si>
  <si>
    <t>automobile</t>
  </si>
  <si>
    <t>Killed</t>
  </si>
  <si>
    <t>person</t>
  </si>
  <si>
    <t>Injured</t>
  </si>
  <si>
    <t>to person</t>
  </si>
  <si>
    <t>to vehicle</t>
  </si>
  <si>
    <t>only</t>
  </si>
  <si>
    <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By kind of vehicles</t>
    </r>
  </si>
  <si>
    <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</si>
  <si>
    <r>
      <t>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스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</si>
  <si>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</si>
  <si>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</si>
  <si>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</si>
  <si>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</si>
  <si>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Passenger car</t>
  </si>
  <si>
    <t>Bus</t>
  </si>
  <si>
    <t>Truck</t>
  </si>
  <si>
    <t>Special car</t>
  </si>
  <si>
    <t>Motor cycle</t>
  </si>
  <si>
    <t xml:space="preserve"> </t>
  </si>
  <si>
    <t xml:space="preserve">  주 : 1) '03년이후 자료는 여행증명 발급건수 제외된 수치임</t>
  </si>
  <si>
    <t xml:space="preserve">           10년복수는 '05. 9월 신설됨</t>
  </si>
  <si>
    <t xml:space="preserve">       2) 제주특별자치도 전체수치임</t>
  </si>
  <si>
    <r>
      <t xml:space="preserve">13.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 Fire Incidents</t>
    </r>
  </si>
  <si>
    <t>자료 : 제주특별자치도 소방정책과</t>
  </si>
  <si>
    <t xml:space="preserve">   주 :  · 제주소방서 - 제주시 19개동, 1면(추자면)</t>
  </si>
  <si>
    <t xml:space="preserve">         · 서귀포소방서 - 서귀포시 12개동</t>
  </si>
  <si>
    <t>-</t>
  </si>
  <si>
    <r>
      <t xml:space="preserve">14. </t>
    </r>
    <r>
      <rPr>
        <b/>
        <sz val="18"/>
        <rFont val="굴림"/>
        <family val="3"/>
      </rPr>
      <t>발화요인별 화재발생</t>
    </r>
    <r>
      <rPr>
        <b/>
        <sz val="18"/>
        <rFont val="Arial"/>
        <family val="2"/>
      </rPr>
      <t xml:space="preserve">          Fire Incidents by Cause</t>
    </r>
  </si>
  <si>
    <t>2 0 0 9</t>
  </si>
  <si>
    <t>2 0 0 8</t>
  </si>
  <si>
    <r>
      <t xml:space="preserve">15. </t>
    </r>
    <r>
      <rPr>
        <b/>
        <sz val="18"/>
        <rFont val="굴림"/>
        <family val="3"/>
      </rPr>
      <t>장소별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Place</t>
    </r>
  </si>
  <si>
    <r>
      <t xml:space="preserve">16. </t>
    </r>
    <r>
      <rPr>
        <b/>
        <sz val="18"/>
        <color indexed="8"/>
        <rFont val="돋움"/>
        <family val="3"/>
      </rPr>
      <t>산불발생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현황</t>
    </r>
    <r>
      <rPr>
        <b/>
        <sz val="18"/>
        <color indexed="8"/>
        <rFont val="Arial"/>
        <family val="2"/>
      </rPr>
      <t xml:space="preserve">       Forest Fires</t>
    </r>
  </si>
  <si>
    <t>(단위 : ha, 천원</t>
  </si>
  <si>
    <t>  (Unit : ha,  1,000 won)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</si>
  <si>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</si>
  <si>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입산자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실화</t>
    </r>
  </si>
  <si>
    <r>
      <t>어린이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불장난</t>
    </r>
  </si>
  <si>
    <t xml:space="preserve">2 0 1 0 </t>
  </si>
  <si>
    <t>Source : Jeju Special Self-Governing Province Fire Control Policy Division.</t>
  </si>
  <si>
    <r>
      <t xml:space="preserve">17. </t>
    </r>
    <r>
      <rPr>
        <b/>
        <sz val="18"/>
        <rFont val="한양신명조,한컴돋움"/>
        <family val="3"/>
      </rPr>
      <t>소방장비</t>
    </r>
    <r>
      <rPr>
        <b/>
        <sz val="18"/>
        <rFont val="Arial"/>
        <family val="2"/>
      </rPr>
      <t xml:space="preserve">     Fire-fighting Equipment </t>
    </r>
  </si>
  <si>
    <r>
      <t xml:space="preserve">18. 119 </t>
    </r>
    <r>
      <rPr>
        <b/>
        <sz val="18"/>
        <rFont val="굴림"/>
        <family val="3"/>
      </rPr>
      <t>구급활동실적</t>
    </r>
    <r>
      <rPr>
        <b/>
        <sz val="18"/>
        <rFont val="Arial"/>
        <family val="2"/>
      </rPr>
      <t xml:space="preserve">               Performance of EMS Activity</t>
    </r>
  </si>
  <si>
    <t>자료 : 제주특별자치도 소방정책과</t>
  </si>
  <si>
    <t>Source : Jeju Special Self-Governing Province Fire Control Policy Division.</t>
  </si>
  <si>
    <t xml:space="preserve">   주 : 1) 미처리는 출동했으나 이미 자력구조 등으로 119 구조대의 활동이 불필요한 경우</t>
  </si>
  <si>
    <t>Note : 1) Action taken, but not necessary because of self-rescue</t>
  </si>
  <si>
    <t xml:space="preserve">         2) 사고종별의 '기타'에는 붕괴, 추락, 폭발, 약물, 자연재해, 고립, 유독물질, 자해범죄 등이 포함</t>
  </si>
  <si>
    <r>
      <t xml:space="preserve">19. 119 </t>
    </r>
    <r>
      <rPr>
        <b/>
        <sz val="18"/>
        <rFont val="굴림"/>
        <family val="3"/>
      </rPr>
      <t>구조활동실적</t>
    </r>
    <r>
      <rPr>
        <b/>
        <sz val="18"/>
        <rFont val="Arial"/>
        <family val="2"/>
      </rPr>
      <t xml:space="preserve">               Performance of 119 Rescue Activity</t>
    </r>
  </si>
  <si>
    <t>Source : Jeju Special Self-Governing Province Disater Prevention Department</t>
  </si>
  <si>
    <r>
      <t xml:space="preserve">20. </t>
    </r>
    <r>
      <rPr>
        <b/>
        <sz val="18"/>
        <rFont val="굴림"/>
        <family val="3"/>
      </rPr>
      <t>재난사고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피해현황</t>
    </r>
    <r>
      <rPr>
        <b/>
        <sz val="18"/>
        <rFont val="Arial"/>
        <family val="2"/>
      </rPr>
      <t xml:space="preserve">          Calamities and Damage</t>
    </r>
  </si>
  <si>
    <t>자료 : 제주특별자치도 재난방재과</t>
  </si>
  <si>
    <t xml:space="preserve">    주 : 1) 교통사고 자료는 제주도지방경찰청 자료임</t>
  </si>
  <si>
    <t xml:space="preserve">         2) Total number of Jeju Special Self-Governing Province </t>
  </si>
  <si>
    <t xml:space="preserve">          2) 제주특별자치도 전체수치임</t>
  </si>
  <si>
    <t>2 0 1 0</t>
  </si>
  <si>
    <r>
      <t xml:space="preserve">21. </t>
    </r>
    <r>
      <rPr>
        <b/>
        <sz val="18"/>
        <rFont val="굴림"/>
        <family val="3"/>
      </rPr>
      <t>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Damage from Storms and Floods</t>
    </r>
  </si>
  <si>
    <r>
      <t xml:space="preserve">22. </t>
    </r>
    <r>
      <rPr>
        <b/>
        <sz val="18"/>
        <rFont val="굴림"/>
        <family val="3"/>
      </rPr>
      <t>소방대상물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Facilities Subject to Fire-fighting Regulation</t>
    </r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</si>
  <si>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</si>
  <si>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2 0 0 8</t>
  </si>
  <si>
    <r>
      <t>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                           By  violation</t>
    </r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</si>
  <si>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</si>
  <si>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t>중앙선</t>
  </si>
  <si>
    <r>
      <t>속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</si>
  <si>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</si>
  <si>
    <r>
      <t>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전</t>
    </r>
  </si>
  <si>
    <t>음주운전</t>
  </si>
  <si>
    <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</si>
  <si>
    <t>차로위반</t>
  </si>
  <si>
    <t>신호위반</t>
  </si>
  <si>
    <t>정원초과</t>
  </si>
  <si>
    <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</si>
  <si>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불법영업</t>
  </si>
  <si>
    <t>적재초과</t>
  </si>
  <si>
    <t>정비불량</t>
  </si>
  <si>
    <t>안전띠</t>
  </si>
  <si>
    <t>침범</t>
  </si>
  <si>
    <t>Speed</t>
  </si>
  <si>
    <t>Over</t>
  </si>
  <si>
    <t>U-</t>
  </si>
  <si>
    <t>Drunk</t>
  </si>
  <si>
    <t>Non-</t>
  </si>
  <si>
    <t>Illegal</t>
  </si>
  <si>
    <t>Poor</t>
  </si>
  <si>
    <t>미착용</t>
  </si>
  <si>
    <t>Central
line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</si>
  <si>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</si>
  <si>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</si>
  <si>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</si>
  <si>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</si>
  <si>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</si>
  <si>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</si>
  <si>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</si>
  <si>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</si>
  <si>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</si>
  <si>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</si>
  <si>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</si>
  <si>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</si>
  <si>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Seat
belt</t>
  </si>
  <si>
    <r>
      <t>차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By type of automobile</t>
    </r>
  </si>
  <si>
    <r>
      <t>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         By punishment</t>
    </r>
  </si>
  <si>
    <t>승합차</t>
  </si>
  <si>
    <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</si>
  <si>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</si>
  <si>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</si>
  <si>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>사 업 용</t>
  </si>
  <si>
    <t>비사업용</t>
  </si>
  <si>
    <r>
      <t>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건</t>
    </r>
  </si>
  <si>
    <r>
      <t>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심</t>
    </r>
  </si>
  <si>
    <t>통고처분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</si>
  <si>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1)</t>
    </r>
  </si>
  <si>
    <t>Passenger</t>
  </si>
  <si>
    <t>Motor</t>
  </si>
  <si>
    <r>
      <t>(</t>
    </r>
    <r>
      <rPr>
        <sz val="10"/>
        <rFont val="굴림"/>
        <family val="3"/>
      </rPr>
      <t>특수차</t>
    </r>
    <r>
      <rPr>
        <sz val="10"/>
        <rFont val="Arial"/>
        <family val="2"/>
      </rPr>
      <t>)</t>
    </r>
  </si>
  <si>
    <t>Non</t>
  </si>
  <si>
    <t>Simple</t>
  </si>
  <si>
    <t>car</t>
  </si>
  <si>
    <t>cycle</t>
  </si>
  <si>
    <t>Business</t>
  </si>
  <si>
    <t>Prosecuted</t>
  </si>
  <si>
    <t>judgement</t>
  </si>
  <si>
    <t>Notice</t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</si>
  <si>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</si>
  <si>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</si>
  <si>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</si>
  <si>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2nd Class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</si>
  <si>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</si>
  <si>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</si>
  <si>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</si>
  <si>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</si>
  <si>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성    별</t>
  </si>
  <si>
    <t>Large-size</t>
  </si>
  <si>
    <t>General</t>
  </si>
  <si>
    <t>Small-size</t>
  </si>
  <si>
    <t>Special</t>
  </si>
  <si>
    <t>Sex</t>
  </si>
  <si>
    <t xml:space="preserve">(Unit : person) </t>
  </si>
  <si>
    <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Grand total</t>
    </r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</si>
  <si>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</si>
  <si>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</si>
  <si>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t>연 별</t>
  </si>
  <si>
    <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</si>
  <si>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</si>
  <si>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</si>
  <si>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</si>
  <si>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t>Application</t>
  </si>
  <si>
    <t>Passed</t>
  </si>
  <si>
    <t>Source : Jeju Provincial Police Agency</t>
  </si>
  <si>
    <t>Number</t>
  </si>
  <si>
    <t>제주동부경찰서</t>
  </si>
  <si>
    <t>제주서부경찰서</t>
  </si>
  <si>
    <t>서귀포경찰서</t>
  </si>
  <si>
    <t>남</t>
  </si>
  <si>
    <t>Male</t>
  </si>
  <si>
    <t>여</t>
  </si>
  <si>
    <t>Female</t>
  </si>
  <si>
    <t>Fire</t>
  </si>
  <si>
    <t>-</t>
  </si>
  <si>
    <t>계</t>
  </si>
  <si>
    <t>Total</t>
  </si>
  <si>
    <t>제주소방서</t>
  </si>
  <si>
    <t>서귀포소방서</t>
  </si>
  <si>
    <t>Others</t>
  </si>
  <si>
    <t xml:space="preserve"> </t>
  </si>
  <si>
    <t>Unknown</t>
  </si>
  <si>
    <t>2 0 0 7</t>
  </si>
  <si>
    <t>Careless</t>
  </si>
  <si>
    <t>공장
및
창고</t>
  </si>
  <si>
    <t xml:space="preserve">        6) 동부소방서 - 제주시(구좌읍·조천읍·우도면), 서귀포시(성산읍·남원읍·표선면)</t>
  </si>
  <si>
    <t>below 33</t>
  </si>
  <si>
    <t>소방서별</t>
  </si>
  <si>
    <t>(Unit : person)</t>
  </si>
  <si>
    <t>(Unit : case)</t>
  </si>
  <si>
    <t>서부소방서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</si>
  <si>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</si>
  <si>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Dongbu
Fire Station</t>
  </si>
  <si>
    <t xml:space="preserve">         · 서부소방서 - 제주시(한림읍·애월읍·한경면), 서귀포시(대정읍·안덕면)</t>
  </si>
  <si>
    <t xml:space="preserve">         · 동부소방서 - 제주시(구좌읍·조천읍·우도면), 서귀포시(성산읍,남원읍,표선면)</t>
  </si>
  <si>
    <r>
      <t xml:space="preserve">          2) </t>
    </r>
    <r>
      <rPr>
        <sz val="10"/>
        <rFont val="굴림"/>
        <family val="3"/>
      </rPr>
      <t>연구·학원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공공기관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운동시설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건강시설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노유자시설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동식물시설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자동차시설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비주거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시설</t>
    </r>
  </si>
  <si>
    <r>
      <t xml:space="preserve">          3) </t>
    </r>
    <r>
      <rPr>
        <sz val="10"/>
        <rFont val="굴림"/>
        <family val="3"/>
      </rPr>
      <t>제주소방서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개동</t>
    </r>
    <r>
      <rPr>
        <sz val="10"/>
        <rFont val="Arial"/>
        <family val="2"/>
      </rPr>
      <t>, 1</t>
    </r>
    <r>
      <rPr>
        <sz val="10"/>
        <rFont val="굴림"/>
        <family val="3"/>
      </rPr>
      <t>면</t>
    </r>
    <r>
      <rPr>
        <sz val="10"/>
        <rFont val="Arial"/>
        <family val="2"/>
      </rPr>
      <t>(</t>
    </r>
    <r>
      <rPr>
        <sz val="10"/>
        <rFont val="굴림"/>
        <family val="3"/>
      </rPr>
      <t>추자면</t>
    </r>
    <r>
      <rPr>
        <sz val="10"/>
        <rFont val="Arial"/>
        <family val="2"/>
      </rPr>
      <t>)</t>
    </r>
  </si>
  <si>
    <r>
      <t xml:space="preserve">          4)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</si>
  <si>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r>
      <t xml:space="preserve">도
</t>
    </r>
    <r>
      <rPr>
        <sz val="8"/>
        <rFont val="Arial"/>
        <family val="2"/>
      </rPr>
      <t>Province</t>
    </r>
  </si>
  <si>
    <r>
      <t>읍</t>
    </r>
    <r>
      <rPr>
        <sz val="9"/>
        <rFont val="Arial"/>
        <family val="2"/>
      </rPr>
      <t>.</t>
    </r>
    <r>
      <rPr>
        <sz val="9"/>
        <rFont val="돋움"/>
        <family val="3"/>
      </rPr>
      <t xml:space="preserve">면
</t>
    </r>
    <r>
      <rPr>
        <sz val="9"/>
        <rFont val="Arial"/>
        <family val="2"/>
      </rPr>
      <t>Eup,Myeon</t>
    </r>
  </si>
  <si>
    <t xml:space="preserve">2 0 1 0 </t>
  </si>
  <si>
    <r>
      <t>119</t>
    </r>
    <r>
      <rPr>
        <sz val="9"/>
        <rFont val="돋움"/>
        <family val="3"/>
      </rPr>
      <t xml:space="preserve">센터
</t>
    </r>
    <r>
      <rPr>
        <sz val="9"/>
        <rFont val="Arial"/>
        <family val="2"/>
      </rPr>
      <t>3)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Fire station branch</t>
    </r>
  </si>
  <si>
    <t>18(18)</t>
  </si>
  <si>
    <t>13(2)</t>
  </si>
  <si>
    <t>162(84)</t>
  </si>
  <si>
    <t>21(11)</t>
  </si>
  <si>
    <t>10(27)</t>
  </si>
  <si>
    <t>1(7)</t>
  </si>
  <si>
    <t>1(6)</t>
  </si>
  <si>
    <t>1(13)</t>
  </si>
  <si>
    <r>
      <t xml:space="preserve">6.  </t>
    </r>
    <r>
      <rPr>
        <b/>
        <sz val="18"/>
        <rFont val="돋움"/>
        <family val="3"/>
      </rPr>
      <t>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리</t>
    </r>
    <r>
      <rPr>
        <b/>
        <sz val="18"/>
        <rFont val="Arial"/>
        <family val="2"/>
      </rPr>
      <t xml:space="preserve">          Handling of Civil Request Documents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</si>
  <si>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</si>
  <si>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</si>
  <si>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t>연별</t>
    </r>
  </si>
  <si>
    <t>계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</si>
  <si>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· 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</si>
  <si>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</si>
  <si>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</si>
  <si>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</si>
  <si>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</si>
  <si>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확인증명</t>
    </r>
    <r>
      <rPr>
        <sz val="10"/>
        <rFont val="Arial"/>
        <family val="2"/>
      </rPr>
      <t>/</t>
    </r>
    <r>
      <rPr>
        <sz val="10"/>
        <rFont val="돋움"/>
        <family val="3"/>
      </rPr>
      <t>교부</t>
    </r>
  </si>
  <si>
    <r>
      <t>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타</t>
    </r>
  </si>
  <si>
    <t>Year</t>
  </si>
  <si>
    <t>Total</t>
  </si>
  <si>
    <t>Sanction/ Permisson</t>
  </si>
  <si>
    <t>Patent /    License</t>
  </si>
  <si>
    <r>
      <t>Approval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
Designation</t>
    </r>
  </si>
  <si>
    <t>Notification/
Registration</t>
  </si>
  <si>
    <t>Test/
Inspection</t>
  </si>
  <si>
    <t>Confirmation.
Certification
/Delivery</t>
  </si>
  <si>
    <t>Others</t>
  </si>
  <si>
    <t>Source : Jeju Special Self-Governing Province Adminstrative Management Division</t>
  </si>
  <si>
    <t xml:space="preserve">Note : 2) Total number of Jeju Special Self-Governing Province </t>
  </si>
  <si>
    <r>
      <t xml:space="preserve">7.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Passport Issues</t>
    </r>
  </si>
  <si>
    <r>
      <t xml:space="preserve">8.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 xml:space="preserve">          Criminal Offenses and Arrests</t>
    </r>
  </si>
  <si>
    <r>
      <t xml:space="preserve">8-1.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경찰서별</t>
    </r>
    <r>
      <rPr>
        <b/>
        <sz val="18"/>
        <rFont val="Arial"/>
        <family val="2"/>
      </rPr>
      <t>)          Criminal Offenses and Arrests (by Police Station)</t>
    </r>
  </si>
  <si>
    <r>
      <t xml:space="preserve">9.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Age-group</t>
    </r>
  </si>
  <si>
    <r>
      <t xml:space="preserve">10. </t>
    </r>
    <r>
      <rPr>
        <b/>
        <sz val="18"/>
        <rFont val="굴림"/>
        <family val="3"/>
      </rPr>
      <t>학력별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Education Background</t>
    </r>
  </si>
  <si>
    <r>
      <t xml:space="preserve">11.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Juvenile Delinquency</t>
    </r>
  </si>
  <si>
    <r>
      <t xml:space="preserve">12. </t>
    </r>
    <r>
      <rPr>
        <b/>
        <sz val="18"/>
        <rFont val="굴림"/>
        <family val="3"/>
      </rPr>
      <t>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 Criminal Offenses by Foreigners</t>
    </r>
  </si>
  <si>
    <t xml:space="preserve">        5) 서부소방서 - 제주시(한림읍·애월읍·한경면), 서귀포시(대정읍·안덕면)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</si>
  <si>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</si>
  <si>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(Unit : person, ha, thousand won) </t>
  </si>
  <si>
    <r>
      <t>사망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실종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</si>
  <si>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</si>
  <si>
    <t>침수면적</t>
  </si>
  <si>
    <r>
      <t>피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액</t>
    </r>
  </si>
  <si>
    <t>연    별</t>
  </si>
  <si>
    <t>Amount of damage</t>
  </si>
  <si>
    <t>Year</t>
  </si>
  <si>
    <t>Dead and</t>
  </si>
  <si>
    <t>Flooded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</si>
  <si>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</si>
  <si>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박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</si>
  <si>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</si>
  <si>
    <t>공공시설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</si>
  <si>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</si>
  <si>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missing</t>
  </si>
  <si>
    <t>Refugees</t>
  </si>
  <si>
    <t>area</t>
  </si>
  <si>
    <t>Building</t>
  </si>
  <si>
    <t>Vessels</t>
  </si>
  <si>
    <t>Farming land</t>
  </si>
  <si>
    <t>Public facilities</t>
  </si>
  <si>
    <t>Others</t>
  </si>
  <si>
    <t>2 0 0 6</t>
  </si>
  <si>
    <t>2 0 0 7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</si>
  <si>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</si>
  <si>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Year</t>
  </si>
  <si>
    <t>Month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</si>
  <si>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</si>
  <si>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자매결연 지역</t>
  </si>
  <si>
    <t>자매결연 일자</t>
  </si>
  <si>
    <t>교 류 현 황 Number of interchanges</t>
  </si>
  <si>
    <t>Foreign city/local area for goodwill exchange relations</t>
  </si>
  <si>
    <t>Date of establishment of goodwill exchange relations</t>
  </si>
  <si>
    <t>전화·서신 교환 등(회)</t>
  </si>
  <si>
    <t>상호교류(인적교류)(건)</t>
  </si>
  <si>
    <t>민간교류경제교류(건)</t>
  </si>
  <si>
    <t>Telephone, mail etc.</t>
  </si>
  <si>
    <t>Personnel</t>
  </si>
  <si>
    <t>Civilian</t>
  </si>
  <si>
    <t>제주시</t>
  </si>
  <si>
    <t>1987.11.12</t>
  </si>
  <si>
    <t>1995.12.11</t>
  </si>
  <si>
    <t>1996.10.22</t>
  </si>
  <si>
    <t>1997.7.31</t>
  </si>
  <si>
    <t>1997.10.29</t>
  </si>
  <si>
    <t>2004.10.14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</si>
  <si>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</si>
  <si>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합계</t>
  </si>
  <si>
    <t>폄프차</t>
  </si>
  <si>
    <t>물탱크</t>
  </si>
  <si>
    <t>화학차</t>
  </si>
  <si>
    <t>고가차(M별)</t>
  </si>
  <si>
    <t>굴절차(M별)</t>
  </si>
  <si>
    <t>구조차(일반)</t>
  </si>
  <si>
    <t>조명차</t>
  </si>
  <si>
    <t>배연차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</si>
  <si>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</si>
  <si>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</si>
  <si>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</si>
  <si>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</si>
  <si>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</si>
  <si>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</si>
  <si>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</si>
  <si>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</si>
  <si>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</si>
  <si>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산불진화</t>
  </si>
  <si>
    <t>고성능</t>
  </si>
  <si>
    <t>제독차</t>
  </si>
  <si>
    <t>내폭</t>
  </si>
  <si>
    <t>분석차</t>
  </si>
  <si>
    <t>일반</t>
  </si>
  <si>
    <t>33 이하</t>
  </si>
  <si>
    <t>50 이상</t>
  </si>
  <si>
    <t>18 이하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</si>
  <si>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</si>
  <si>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</si>
  <si>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</si>
  <si>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</si>
  <si>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</si>
  <si>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</si>
  <si>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</si>
  <si>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Inplosive</t>
  </si>
  <si>
    <t>General</t>
  </si>
  <si>
    <t>Unmaned Drainage truck</t>
  </si>
  <si>
    <t>Over50</t>
  </si>
  <si>
    <t>Below 18</t>
  </si>
  <si>
    <t>Bus</t>
  </si>
  <si>
    <t>Flood-light truck</t>
  </si>
  <si>
    <t>Exhaust truck</t>
  </si>
  <si>
    <t>구급차</t>
  </si>
  <si>
    <t>지휘차</t>
  </si>
  <si>
    <t>위성</t>
  </si>
  <si>
    <t>장비</t>
  </si>
  <si>
    <t>트레일러</t>
  </si>
  <si>
    <t>견인차</t>
  </si>
  <si>
    <t>논밭두렁</t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</si>
  <si>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</si>
  <si>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</si>
  <si>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</si>
  <si>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</si>
  <si>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</si>
  <si>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</si>
  <si>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</si>
  <si>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</si>
  <si>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</si>
  <si>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화물차</t>
  </si>
  <si>
    <t>굴삭기</t>
  </si>
  <si>
    <t>다목적차</t>
  </si>
  <si>
    <t>영  상</t>
  </si>
  <si>
    <t>순찰차</t>
  </si>
  <si>
    <t>행정차</t>
  </si>
  <si>
    <t>기타차</t>
  </si>
  <si>
    <t>오토바이</t>
  </si>
  <si>
    <t>소방헬기</t>
  </si>
  <si>
    <t>구조정</t>
  </si>
  <si>
    <t>Ambulance</t>
  </si>
  <si>
    <t>운반차</t>
  </si>
  <si>
    <t>Trailer</t>
  </si>
  <si>
    <t>홍보차</t>
  </si>
  <si>
    <t>(탑승인원)</t>
  </si>
  <si>
    <t>(톤)</t>
  </si>
  <si>
    <t>A형</t>
  </si>
  <si>
    <t>B형</t>
  </si>
  <si>
    <t>공기</t>
  </si>
  <si>
    <t>보트</t>
  </si>
  <si>
    <t>Fire helicopter</t>
  </si>
  <si>
    <t>Fire ship</t>
  </si>
  <si>
    <t>rescue ship</t>
  </si>
  <si>
    <t>(일반)</t>
  </si>
  <si>
    <t>(특수)</t>
  </si>
  <si>
    <t>충전기</t>
  </si>
  <si>
    <t>운반</t>
  </si>
  <si>
    <t>Satellite Relay</t>
  </si>
  <si>
    <t>Equip-ment trans-port truck</t>
  </si>
  <si>
    <t>Breathing Apparatus Carrier</t>
  </si>
  <si>
    <t>Wrecker</t>
  </si>
  <si>
    <t>Truck</t>
  </si>
  <si>
    <t>Excavate</t>
  </si>
  <si>
    <t>Mobile Fire Safety Vehicle</t>
  </si>
  <si>
    <t xml:space="preserve"> Multipurpose</t>
  </si>
  <si>
    <t>Video PR Vehicle</t>
  </si>
  <si>
    <t>Patrol car</t>
  </si>
  <si>
    <t>Official Car</t>
  </si>
  <si>
    <t>Other</t>
  </si>
  <si>
    <t>Motor cycle</t>
  </si>
  <si>
    <t>종합병원</t>
  </si>
  <si>
    <t>hospitals</t>
  </si>
  <si>
    <t>(Unit : case)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</si>
  <si>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</si>
  <si>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thousand won, person)</t>
  </si>
  <si>
    <t>무인
방수탑차</t>
  </si>
  <si>
    <t>2 0 0 9</t>
  </si>
  <si>
    <t>2 0 1 0</t>
  </si>
  <si>
    <t>Honorary Retirement</t>
  </si>
  <si>
    <t>Death</t>
  </si>
  <si>
    <t>15개</t>
  </si>
  <si>
    <t>도</t>
  </si>
  <si>
    <t>1986. 11. 25</t>
  </si>
  <si>
    <t>2 0 1 0</t>
  </si>
  <si>
    <r>
      <t>발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생</t>
    </r>
  </si>
  <si>
    <r>
      <t>소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실</t>
    </r>
  </si>
  <si>
    <r>
      <t>피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액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</si>
  <si>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재산피해
경감액
Reduction amount of property damaged</t>
  </si>
  <si>
    <r>
      <t>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해</t>
    </r>
  </si>
  <si>
    <t>이재민수</t>
  </si>
  <si>
    <t>구조인원</t>
  </si>
  <si>
    <t>연     별</t>
  </si>
  <si>
    <t>Number of fire incidents</t>
  </si>
  <si>
    <t>Burnt-down</t>
  </si>
  <si>
    <t>Amount of property damaged</t>
  </si>
  <si>
    <t>Casualties</t>
  </si>
  <si>
    <t>Year</t>
  </si>
  <si>
    <r>
      <t>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</si>
  <si>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화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</si>
  <si>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</si>
  <si>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</si>
  <si>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t>이재가구수</t>
  </si>
  <si>
    <r>
      <t>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적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</si>
  <si>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</si>
  <si>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>동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산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</si>
  <si>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망</t>
    </r>
  </si>
  <si>
    <r>
      <t>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</si>
  <si>
    <t>소방서별</t>
  </si>
  <si>
    <t>Number</t>
  </si>
  <si>
    <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</si>
  <si>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Fire Station</t>
  </si>
  <si>
    <t>of</t>
  </si>
  <si>
    <t>Immovable</t>
  </si>
  <si>
    <t>Movable</t>
  </si>
  <si>
    <t>of the</t>
  </si>
  <si>
    <t>Accident</t>
  </si>
  <si>
    <t>Arson</t>
  </si>
  <si>
    <t>Others</t>
  </si>
  <si>
    <t>buildings</t>
  </si>
  <si>
    <t>households</t>
  </si>
  <si>
    <t>Area</t>
  </si>
  <si>
    <t>property</t>
  </si>
  <si>
    <t>Death</t>
  </si>
  <si>
    <t>Injury</t>
  </si>
  <si>
    <t>victims</t>
  </si>
  <si>
    <t>rescued</t>
  </si>
  <si>
    <t xml:space="preserve">2 0 0 7 </t>
  </si>
  <si>
    <t xml:space="preserve">2 0 0 8 </t>
  </si>
  <si>
    <r>
      <t xml:space="preserve">   1.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Summary of Government Employees(Authorized)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</si>
  <si>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</si>
  <si>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</si>
  <si>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직능별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</si>
  <si>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</si>
  <si>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청
</t>
    </r>
    <r>
      <rPr>
        <sz val="10"/>
        <rFont val="Arial"/>
        <family val="2"/>
      </rPr>
      <t>Head office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</si>
  <si>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Eup·Myeon</t>
    </r>
  </si>
  <si>
    <r>
      <t xml:space="preserve">동
</t>
    </r>
    <r>
      <rPr>
        <sz val="10"/>
        <rFont val="Arial"/>
        <family val="2"/>
      </rPr>
      <t xml:space="preserve">Dong </t>
    </r>
  </si>
  <si>
    <t>Year &amp; Class</t>
  </si>
  <si>
    <t xml:space="preserve">2 0 0 6 </t>
  </si>
  <si>
    <t xml:space="preserve">2 0 0 7 </t>
  </si>
  <si>
    <t xml:space="preserve">2 0 1 0 </t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</si>
  <si>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</si>
  <si>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t xml:space="preserve">Political </t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</si>
  <si>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</si>
  <si>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직</t>
    </r>
    <r>
      <rPr>
        <sz val="10"/>
        <rFont val="Arial"/>
        <family val="2"/>
      </rPr>
      <t>(</t>
    </r>
    <r>
      <rPr>
        <sz val="10"/>
        <rFont val="돋움"/>
        <family val="3"/>
      </rPr>
      <t>자치경찰</t>
    </r>
    <r>
      <rPr>
        <sz val="10"/>
        <rFont val="Arial"/>
        <family val="2"/>
      </rPr>
      <t>)</t>
    </r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</si>
  <si>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</si>
  <si>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G</t>
    </r>
    <r>
      <rPr>
        <sz val="10"/>
        <rFont val="Arial"/>
        <family val="2"/>
      </rPr>
      <t>eneral</t>
    </r>
  </si>
  <si>
    <r>
      <t>연구</t>
    </r>
    <r>
      <rPr>
        <sz val="10"/>
        <rFont val="Arial"/>
        <family val="2"/>
      </rPr>
      <t>·</t>
    </r>
    <r>
      <rPr>
        <sz val="10"/>
        <rFont val="돋움"/>
        <family val="3"/>
      </rPr>
      <t>지도직</t>
    </r>
  </si>
  <si>
    <r>
      <t>R</t>
    </r>
    <r>
      <rPr>
        <sz val="10"/>
        <rFont val="Arial"/>
        <family val="2"/>
      </rPr>
      <t>esearch &amp; Advising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</si>
  <si>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</si>
  <si>
    <r>
      <t>T</t>
    </r>
    <r>
      <rPr>
        <sz val="10"/>
        <rFont val="Arial"/>
        <family val="2"/>
      </rPr>
      <t>echnical</t>
    </r>
  </si>
  <si>
    <t>자료 : 총무과</t>
  </si>
  <si>
    <t>Source : General Affairs Department</t>
  </si>
  <si>
    <t xml:space="preserve">   주 : 정원기준</t>
  </si>
  <si>
    <r>
      <t xml:space="preserve">2. </t>
    </r>
    <r>
      <rPr>
        <b/>
        <sz val="18"/>
        <rFont val="돋움"/>
        <family val="3"/>
      </rPr>
      <t>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Government Employees of Head Office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</si>
  <si>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</si>
  <si>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정무직
</t>
    </r>
    <r>
      <rPr>
        <sz val="10"/>
        <rFont val="Arial"/>
        <family val="2"/>
      </rPr>
      <t xml:space="preserve">Political
</t>
    </r>
    <r>
      <rPr>
        <sz val="10"/>
        <rFont val="Arial"/>
        <family val="2"/>
      </rPr>
      <t>(Selected)</t>
    </r>
  </si>
  <si>
    <r>
      <t xml:space="preserve">별정직
</t>
    </r>
    <r>
      <rPr>
        <sz val="10"/>
        <rFont val="Arial"/>
        <family val="2"/>
      </rPr>
      <t>Specific</t>
    </r>
  </si>
  <si>
    <r>
      <t xml:space="preserve">특정직
</t>
    </r>
    <r>
      <rPr>
        <sz val="10"/>
        <rFont val="Arial"/>
        <family val="2"/>
      </rPr>
      <t>Special</t>
    </r>
  </si>
  <si>
    <t>고   위
공무원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</si>
  <si>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</si>
  <si>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r>
      <t xml:space="preserve">기능직
</t>
    </r>
    <r>
      <rPr>
        <sz val="10"/>
        <rFont val="Arial"/>
        <family val="2"/>
      </rPr>
      <t>Techni-cal</t>
    </r>
  </si>
  <si>
    <r>
      <t xml:space="preserve">고용직
</t>
    </r>
    <r>
      <rPr>
        <sz val="9"/>
        <rFont val="Arial"/>
        <family val="2"/>
      </rPr>
      <t>Tempor-ary</t>
    </r>
  </si>
  <si>
    <t>계약직
Contract</t>
  </si>
  <si>
    <r>
      <t xml:space="preserve">계
</t>
    </r>
    <r>
      <rPr>
        <sz val="10"/>
        <rFont val="Arial"/>
        <family val="2"/>
      </rPr>
      <t>Total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</si>
  <si>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</si>
  <si>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</si>
  <si>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</si>
  <si>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</si>
  <si>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4</t>
    </r>
    <r>
      <rPr>
        <sz val="10"/>
        <rFont val="Arial"/>
        <family val="2"/>
      </rPr>
      <t>~5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4~5th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</si>
  <si>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</si>
  <si>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</si>
  <si>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</si>
  <si>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</si>
  <si>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</si>
  <si>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연구관
</t>
    </r>
    <r>
      <rPr>
        <sz val="10"/>
        <rFont val="Arial"/>
        <family val="2"/>
      </rPr>
      <t>Research officer</t>
    </r>
  </si>
  <si>
    <r>
      <t xml:space="preserve">연구사
</t>
    </r>
    <r>
      <rPr>
        <sz val="10"/>
        <rFont val="Arial"/>
        <family val="2"/>
      </rPr>
      <t>Resear-cher</t>
    </r>
  </si>
  <si>
    <r>
      <t xml:space="preserve">지도관
</t>
    </r>
    <r>
      <rPr>
        <sz val="10"/>
        <rFont val="Arial"/>
        <family val="2"/>
      </rPr>
      <t>Advising officer</t>
    </r>
  </si>
  <si>
    <r>
      <t xml:space="preserve">지도사
</t>
    </r>
    <r>
      <rPr>
        <sz val="10"/>
        <rFont val="Arial"/>
        <family val="2"/>
      </rPr>
      <t>Advisor</t>
    </r>
  </si>
  <si>
    <t>공보과</t>
  </si>
  <si>
    <t>종합민원실</t>
  </si>
  <si>
    <t>자치행정국</t>
  </si>
  <si>
    <t>주민생활지원국</t>
  </si>
  <si>
    <t>문화산업국</t>
  </si>
  <si>
    <t>환경교통국</t>
  </si>
  <si>
    <t>친환경농수축산국</t>
  </si>
  <si>
    <t>도시건설국</t>
  </si>
  <si>
    <t>자치경찰대</t>
  </si>
  <si>
    <t>보      건      소</t>
  </si>
  <si>
    <r>
      <t xml:space="preserve">3. </t>
    </r>
    <r>
      <rPr>
        <b/>
        <sz val="18"/>
        <rFont val="굴림"/>
        <family val="3"/>
      </rPr>
      <t>읍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면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공무원</t>
    </r>
    <r>
      <rPr>
        <b/>
        <sz val="18"/>
        <rFont val="Arial"/>
        <family val="2"/>
      </rPr>
      <t xml:space="preserve">   Government Employees of Eup, Myeon and Dong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</si>
  <si>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</si>
  <si>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</si>
  <si>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직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</si>
  <si>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Specific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</si>
  <si>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Technicial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</si>
  <si>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Temporary</t>
    </r>
  </si>
  <si>
    <r>
      <t xml:space="preserve">Year &amp; 
</t>
    </r>
    <r>
      <rPr>
        <sz val="10"/>
        <rFont val="Arial"/>
        <family val="2"/>
      </rPr>
      <t>Eup</t>
    </r>
    <r>
      <rPr>
        <sz val="10"/>
        <rFont val="Arial"/>
        <family val="2"/>
      </rPr>
      <t>·</t>
    </r>
    <r>
      <rPr>
        <sz val="10"/>
        <rFont val="Arial"/>
        <family val="2"/>
      </rPr>
      <t>Myeon</t>
    </r>
    <r>
      <rPr>
        <sz val="10"/>
        <rFont val="Arial"/>
        <family val="2"/>
      </rPr>
      <t>·</t>
    </r>
    <r>
      <rPr>
        <sz val="10"/>
        <rFont val="Arial"/>
        <family val="2"/>
      </rPr>
      <t>Dong</t>
    </r>
  </si>
  <si>
    <r>
      <t xml:space="preserve">계
</t>
    </r>
    <r>
      <rPr>
        <sz val="10"/>
        <rFont val="Arial"/>
        <family val="2"/>
      </rPr>
      <t>Sub-total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</si>
  <si>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 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</si>
  <si>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 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</si>
  <si>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 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</si>
  <si>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 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</si>
  <si>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 Grade</t>
    </r>
  </si>
  <si>
    <t xml:space="preserve">20 0 6 </t>
  </si>
  <si>
    <t>읍·면</t>
  </si>
  <si>
    <t>Eup·Myeon</t>
  </si>
  <si>
    <t>동</t>
  </si>
  <si>
    <r>
      <t xml:space="preserve">4. </t>
    </r>
    <r>
      <rPr>
        <b/>
        <sz val="18"/>
        <rFont val="돋움"/>
        <family val="3"/>
      </rPr>
      <t>퇴직사유별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공무원</t>
    </r>
    <r>
      <rPr>
        <b/>
        <sz val="18"/>
        <rFont val="Arial"/>
        <family val="2"/>
      </rPr>
      <t xml:space="preserve">      Government Employees by Cause of Retirement 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</si>
  <si>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사유별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</si>
  <si>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</si>
  <si>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Political service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</si>
  <si>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Excepted service</t>
    </r>
  </si>
  <si>
    <r>
      <t xml:space="preserve">특정직
</t>
    </r>
    <r>
      <rPr>
        <sz val="10"/>
        <rFont val="Arial"/>
        <family val="2"/>
      </rPr>
      <t>Special service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</si>
  <si>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Technical Skill service</t>
    </r>
  </si>
  <si>
    <r>
      <t xml:space="preserve">계약직
</t>
    </r>
    <r>
      <rPr>
        <sz val="10"/>
        <rFont val="Arial"/>
        <family val="2"/>
      </rPr>
      <t xml:space="preserve">Contract </t>
    </r>
    <r>
      <rPr>
        <sz val="10"/>
        <rFont val="Arial"/>
        <family val="2"/>
      </rPr>
      <t>-</t>
    </r>
    <r>
      <rPr>
        <sz val="10"/>
        <rFont val="Arial"/>
        <family val="2"/>
      </rPr>
      <t>ual service</t>
    </r>
  </si>
  <si>
    <r>
      <t xml:space="preserve">고용직
</t>
    </r>
    <r>
      <rPr>
        <sz val="10"/>
        <rFont val="Arial"/>
        <family val="2"/>
      </rPr>
      <t>Labor
service</t>
    </r>
  </si>
  <si>
    <t>Year &amp; Cause</t>
  </si>
  <si>
    <r>
      <t xml:space="preserve">연구
</t>
    </r>
    <r>
      <rPr>
        <sz val="9"/>
        <rFont val="Arial"/>
        <family val="2"/>
      </rPr>
      <t>Research</t>
    </r>
  </si>
  <si>
    <r>
      <t xml:space="preserve">지도
</t>
    </r>
    <r>
      <rPr>
        <sz val="9"/>
        <rFont val="Arial"/>
        <family val="2"/>
      </rPr>
      <t>Advising</t>
    </r>
  </si>
  <si>
    <t xml:space="preserve">2 0 0 8 </t>
  </si>
  <si>
    <t>의원면직</t>
  </si>
  <si>
    <t>Dismissal Leave</t>
  </si>
  <si>
    <t>정년퇴직</t>
  </si>
  <si>
    <t>Age Limit Retirement</t>
  </si>
  <si>
    <t>징계파면</t>
  </si>
  <si>
    <t>Disciplinary Dismissal</t>
  </si>
  <si>
    <t>징계해임</t>
  </si>
  <si>
    <t>Disciplinary Releasal</t>
  </si>
  <si>
    <t>직권면직</t>
  </si>
  <si>
    <t>Authority Dismissal</t>
  </si>
  <si>
    <t>명예퇴직</t>
  </si>
  <si>
    <t>당연퇴직</t>
  </si>
  <si>
    <t>personable Resignment</t>
  </si>
  <si>
    <r>
      <t>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망</t>
    </r>
  </si>
  <si>
    <t>173(43)</t>
  </si>
  <si>
    <t>23(4)</t>
  </si>
  <si>
    <t>10(3)</t>
  </si>
  <si>
    <t>169(64)</t>
  </si>
  <si>
    <t>13(3)</t>
  </si>
  <si>
    <t>patriot and veteran office</t>
  </si>
  <si>
    <t>23(12)</t>
  </si>
  <si>
    <t>12(13)</t>
  </si>
  <si>
    <t>1(2)</t>
  </si>
  <si>
    <t>4(6)</t>
  </si>
  <si>
    <t>24(13)</t>
  </si>
  <si>
    <t>10(25)</t>
  </si>
  <si>
    <t>1(6)</t>
  </si>
  <si>
    <t>4(7)</t>
  </si>
  <si>
    <r>
      <t xml:space="preserve">5. </t>
    </r>
    <r>
      <rPr>
        <b/>
        <sz val="18"/>
        <rFont val="돋움"/>
        <family val="3"/>
      </rPr>
      <t>관내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관공서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주요기관</t>
    </r>
    <r>
      <rPr>
        <b/>
        <sz val="18"/>
        <rFont val="Arial"/>
        <family val="2"/>
      </rPr>
      <t xml:space="preserve">   Number of Government &amp; Public Offices, and Major Agencies</t>
    </r>
  </si>
  <si>
    <r>
      <t>(</t>
    </r>
    <r>
      <rPr>
        <sz val="9"/>
        <rFont val="돋움"/>
        <family val="3"/>
      </rPr>
      <t>단위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개소</t>
    </r>
    <r>
      <rPr>
        <sz val="9"/>
        <rFont val="Arial"/>
        <family val="2"/>
      </rPr>
      <t>)</t>
    </r>
  </si>
  <si>
    <r>
      <t xml:space="preserve"> 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(Unit : </t>
    </r>
    <r>
      <rPr>
        <sz val="10"/>
        <rFont val="Arial"/>
        <family val="2"/>
      </rPr>
      <t>number</t>
    </r>
    <r>
      <rPr>
        <sz val="10"/>
        <rFont val="Arial"/>
        <family val="2"/>
      </rPr>
      <t>)</t>
    </r>
  </si>
  <si>
    <r>
      <t>연별</t>
    </r>
    <r>
      <rPr>
        <sz val="9"/>
        <rFont val="Arial"/>
        <family val="2"/>
      </rPr>
      <t xml:space="preserve"> </t>
    </r>
  </si>
  <si>
    <r>
      <t xml:space="preserve">합계
</t>
    </r>
    <r>
      <rPr>
        <sz val="9"/>
        <rFont val="Arial"/>
        <family val="2"/>
      </rPr>
      <t>Total</t>
    </r>
  </si>
  <si>
    <r>
      <t>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방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행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Local administration offices and agencies</t>
    </r>
  </si>
  <si>
    <t>경찰·소방관서
Police &amp; fire-fighting stations</t>
  </si>
  <si>
    <r>
      <t>법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· </t>
    </r>
    <r>
      <rPr>
        <sz val="9"/>
        <rFont val="돋움"/>
        <family val="3"/>
      </rPr>
      <t>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서
</t>
    </r>
    <r>
      <rPr>
        <sz val="9"/>
        <rFont val="Arial"/>
        <family val="2"/>
      </rPr>
      <t>Court and prosecutions offices</t>
    </r>
  </si>
  <si>
    <t xml:space="preserve">Year </t>
  </si>
  <si>
    <r>
      <t>읍</t>
    </r>
    <r>
      <rPr>
        <sz val="9"/>
        <rFont val="Arial"/>
        <family val="2"/>
      </rPr>
      <t>.</t>
    </r>
    <r>
      <rPr>
        <sz val="9"/>
        <rFont val="돋움"/>
        <family val="3"/>
      </rPr>
      <t>면</t>
    </r>
    <r>
      <rPr>
        <sz val="9"/>
        <rFont val="Arial"/>
        <family val="2"/>
      </rPr>
      <t>.</t>
    </r>
    <r>
      <rPr>
        <sz val="9"/>
        <rFont val="돋움"/>
        <family val="3"/>
      </rPr>
      <t xml:space="preserve">동
</t>
    </r>
    <r>
      <rPr>
        <sz val="9"/>
        <rFont val="Arial"/>
        <family val="2"/>
      </rPr>
      <t>Eup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Myeon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Dong</t>
    </r>
  </si>
  <si>
    <r>
      <t xml:space="preserve">직속기관
</t>
    </r>
    <r>
      <rPr>
        <sz val="9"/>
        <rFont val="Arial"/>
        <family val="2"/>
      </rPr>
      <t>Direct agencies</t>
    </r>
  </si>
  <si>
    <r>
      <t>사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업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소
</t>
    </r>
    <r>
      <rPr>
        <sz val="9"/>
        <rFont val="Arial"/>
        <family val="2"/>
      </rPr>
      <t>Affiliated agencies</t>
    </r>
  </si>
  <si>
    <r>
      <t xml:space="preserve">경찰청
</t>
    </r>
    <r>
      <rPr>
        <sz val="9"/>
        <rFont val="Arial"/>
        <family val="2"/>
      </rPr>
      <t xml:space="preserve">
Police office</t>
    </r>
  </si>
  <si>
    <r>
      <t xml:space="preserve">경찰서
</t>
    </r>
    <r>
      <rPr>
        <sz val="9"/>
        <rFont val="Arial"/>
        <family val="2"/>
      </rPr>
      <t>1)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Police
station</t>
    </r>
  </si>
  <si>
    <r>
      <t>순찰지구대ㆍ파출소</t>
    </r>
    <r>
      <rPr>
        <sz val="8"/>
        <rFont val="Arial"/>
        <family val="2"/>
      </rPr>
      <t>2)</t>
    </r>
    <r>
      <rPr>
        <sz val="8"/>
        <rFont val="돋움"/>
        <family val="3"/>
      </rPr>
      <t xml:space="preserve">
</t>
    </r>
    <r>
      <rPr>
        <sz val="8"/>
        <rFont val="Arial"/>
        <family val="2"/>
      </rPr>
      <t>patrol division</t>
    </r>
    <r>
      <rPr>
        <sz val="8"/>
        <rFont val="돋움"/>
        <family val="3"/>
      </rPr>
      <t>ㆍ</t>
    </r>
    <r>
      <rPr>
        <sz val="8"/>
        <rFont val="Arial"/>
        <family val="2"/>
      </rPr>
      <t>police stand</t>
    </r>
  </si>
  <si>
    <r>
      <t xml:space="preserve">소방본부
</t>
    </r>
    <r>
      <rPr>
        <sz val="9"/>
        <rFont val="Arial"/>
        <family val="2"/>
      </rPr>
      <t>Fire head-quarter</t>
    </r>
  </si>
  <si>
    <r>
      <t xml:space="preserve">소방서
</t>
    </r>
    <r>
      <rPr>
        <sz val="9"/>
        <rFont val="Arial"/>
        <family val="2"/>
      </rPr>
      <t>Fire
Station</t>
    </r>
  </si>
  <si>
    <r>
      <t>법원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원
</t>
    </r>
    <r>
      <rPr>
        <sz val="9"/>
        <rFont val="Arial"/>
        <family val="2"/>
      </rPr>
      <t>Court branch</t>
    </r>
  </si>
  <si>
    <r>
      <t xml:space="preserve">등기소
</t>
    </r>
    <r>
      <rPr>
        <sz val="9"/>
        <rFont val="Arial"/>
        <family val="2"/>
      </rPr>
      <t>Registry</t>
    </r>
  </si>
  <si>
    <r>
      <t>검찰청</t>
    </r>
    <r>
      <rPr>
        <sz val="9"/>
        <rFont val="Arial"/>
        <family val="2"/>
      </rPr>
      <t xml:space="preserve">·
</t>
    </r>
    <r>
      <rPr>
        <sz val="9"/>
        <rFont val="돋움"/>
        <family val="3"/>
      </rPr>
      <t>지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 xml:space="preserve">청
</t>
    </r>
    <r>
      <rPr>
        <sz val="9"/>
        <rFont val="Arial"/>
        <family val="2"/>
      </rPr>
      <t>Prosecu-tion
branch</t>
    </r>
  </si>
  <si>
    <r>
      <t>교도소</t>
    </r>
    <r>
      <rPr>
        <sz val="9"/>
        <rFont val="Arial"/>
        <family val="2"/>
      </rPr>
      <t>4)
Prison</t>
    </r>
  </si>
  <si>
    <r>
      <t xml:space="preserve">도
</t>
    </r>
    <r>
      <rPr>
        <sz val="9"/>
        <rFont val="Arial"/>
        <family val="2"/>
      </rPr>
      <t>Province</t>
    </r>
  </si>
  <si>
    <r>
      <t xml:space="preserve">시
</t>
    </r>
    <r>
      <rPr>
        <sz val="9"/>
        <rFont val="Arial"/>
        <family val="2"/>
      </rPr>
      <t xml:space="preserve">Si </t>
    </r>
  </si>
  <si>
    <t>2 0 0 6</t>
  </si>
  <si>
    <t>173(37)</t>
  </si>
  <si>
    <t>23(4)</t>
  </si>
  <si>
    <t>10(3)</t>
  </si>
  <si>
    <t>23(10)</t>
  </si>
  <si>
    <t>2 0 0 9</t>
  </si>
  <si>
    <t>169(64)</t>
  </si>
  <si>
    <t>13(3)</t>
  </si>
  <si>
    <t xml:space="preserve"> </t>
  </si>
  <si>
    <t xml:space="preserve">보훈청  
</t>
  </si>
  <si>
    <t xml:space="preserve">교육청
</t>
  </si>
  <si>
    <t xml:space="preserve">우체국
관서5)
</t>
  </si>
  <si>
    <t xml:space="preserve">세무서
</t>
  </si>
  <si>
    <r>
      <t>국립농산물품질관리원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제주지원</t>
    </r>
  </si>
  <si>
    <t xml:space="preserve">기타중앙
직속기관
</t>
  </si>
  <si>
    <t xml:space="preserve">전화국
</t>
  </si>
  <si>
    <t xml:space="preserve">방송사
</t>
  </si>
  <si>
    <r>
      <t>신문사6</t>
    </r>
    <r>
      <rPr>
        <sz val="9"/>
        <rFont val="Arial"/>
        <family val="2"/>
      </rPr>
      <t xml:space="preserve">)
</t>
    </r>
  </si>
  <si>
    <t xml:space="preserve">한국농촌공사
</t>
  </si>
  <si>
    <r>
      <t>협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동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조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 xml:space="preserve">합
</t>
    </r>
    <r>
      <rPr>
        <sz val="9"/>
        <rFont val="Arial"/>
        <family val="2"/>
      </rPr>
      <t>Cooperation association</t>
    </r>
  </si>
  <si>
    <t>Year</t>
  </si>
  <si>
    <t>농업7)</t>
  </si>
  <si>
    <t>원예</t>
  </si>
  <si>
    <t>축산8)</t>
  </si>
  <si>
    <t>수산업9)</t>
  </si>
  <si>
    <t>산림</t>
  </si>
  <si>
    <t>기타10)</t>
  </si>
  <si>
    <t xml:space="preserve">Educat
-ional
 office </t>
  </si>
  <si>
    <t>Post
office</t>
  </si>
  <si>
    <t>Tax office</t>
  </si>
  <si>
    <t>N.A.Q.S</t>
  </si>
  <si>
    <t>Other central
government agency</t>
  </si>
  <si>
    <t>Telephone office</t>
  </si>
  <si>
    <t>Broadcast-ing station</t>
  </si>
  <si>
    <t>News-paper
Company</t>
  </si>
  <si>
    <t>KARIC</t>
  </si>
  <si>
    <t>Agricul
-ture</t>
  </si>
  <si>
    <t>Garden
-ing</t>
  </si>
  <si>
    <t>Live
-stock</t>
  </si>
  <si>
    <t>Fishery</t>
  </si>
  <si>
    <t>Forestry</t>
  </si>
  <si>
    <t>Others</t>
  </si>
  <si>
    <t>23(12)</t>
  </si>
  <si>
    <t>12(13)</t>
  </si>
  <si>
    <t>1(2)</t>
  </si>
  <si>
    <t>4(6)</t>
  </si>
  <si>
    <t>24(13)</t>
  </si>
  <si>
    <t>10(25)</t>
  </si>
  <si>
    <t>1(6)</t>
  </si>
  <si>
    <t>4(7)</t>
  </si>
  <si>
    <r>
      <t>시</t>
    </r>
    <r>
      <rPr>
        <sz val="9"/>
        <rFont val="돋움"/>
        <family val="3"/>
      </rPr>
      <t xml:space="preserve">
</t>
    </r>
    <r>
      <rPr>
        <sz val="9"/>
        <rFont val="Arial"/>
        <family val="2"/>
      </rPr>
      <t>Si</t>
    </r>
  </si>
  <si>
    <t xml:space="preserve">출장소
Branch Offices
</t>
  </si>
  <si>
    <t>2 0 1 0</t>
  </si>
  <si>
    <t>제주소방서</t>
  </si>
  <si>
    <t>Jeju 
Fire Station</t>
  </si>
  <si>
    <t>서귀포소방서</t>
  </si>
  <si>
    <t>Seogwipo 
Fire Station</t>
  </si>
  <si>
    <t>서부소방서</t>
  </si>
  <si>
    <t>Seobu
Fire Station</t>
  </si>
  <si>
    <t>동부소방서</t>
  </si>
  <si>
    <t>Dongbu
Fire Station</t>
  </si>
  <si>
    <t>제주소방서</t>
  </si>
  <si>
    <t>Jeju Fire 
Station</t>
  </si>
  <si>
    <t>서귀포소방서</t>
  </si>
  <si>
    <t>Seogwipo 
Fire Station</t>
  </si>
  <si>
    <t>서부소방서</t>
  </si>
  <si>
    <t>Seobu
Fire Station</t>
  </si>
  <si>
    <t>동부소방서</t>
  </si>
  <si>
    <t>Dongbu
Fire Station</t>
  </si>
  <si>
    <t>본부</t>
  </si>
  <si>
    <t>Jeju 
Fire Station</t>
  </si>
  <si>
    <t>2 0 0 9</t>
  </si>
  <si>
    <t>2 0 1 0</t>
  </si>
  <si>
    <t>2 0 1 0</t>
  </si>
  <si>
    <t>제주소방서</t>
  </si>
  <si>
    <t>Jeju 
Fire Station</t>
  </si>
  <si>
    <t>서귀포소방서</t>
  </si>
  <si>
    <t>Seogwipo 
Fire Station</t>
  </si>
  <si>
    <t>서부소방서</t>
  </si>
  <si>
    <t>Seobu
Fire Station</t>
  </si>
  <si>
    <t>동부소방서</t>
  </si>
  <si>
    <t>Dongbu
Fire Station</t>
  </si>
  <si>
    <t>…</t>
  </si>
  <si>
    <t>2 0 1 0</t>
  </si>
  <si>
    <t>제주소방서</t>
  </si>
  <si>
    <t>Jeju 
Fire Station</t>
  </si>
  <si>
    <t>서귀포소방서</t>
  </si>
  <si>
    <t>Seogwipo 
Fire Station</t>
  </si>
  <si>
    <t>서부소방서</t>
  </si>
  <si>
    <t>Seobu
Fire Station</t>
  </si>
  <si>
    <t>동부소방서</t>
  </si>
  <si>
    <t>Dongbu
Fire Station</t>
  </si>
  <si>
    <t>2 0 1 0</t>
  </si>
  <si>
    <t>Note : 1) The Source of traffic accidents ; Jeju Provincial Police Agency</t>
  </si>
  <si>
    <t>2 0 1 0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</si>
  <si>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</si>
  <si>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</si>
  <si>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</si>
  <si>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</si>
  <si>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</si>
  <si>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</si>
  <si>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</si>
  <si>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</si>
  <si>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</si>
  <si>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</si>
  <si>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</si>
  <si>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</si>
  <si>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</si>
  <si>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</si>
  <si>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</si>
  <si>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</si>
  <si>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</si>
  <si>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</si>
  <si>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</si>
  <si>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</si>
  <si>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</si>
  <si>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</si>
  <si>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</si>
  <si>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</si>
  <si>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2 0 1 0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</si>
  <si>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</si>
  <si>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</si>
  <si>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</si>
  <si>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</si>
  <si>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</si>
  <si>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</si>
  <si>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</si>
  <si>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</si>
  <si>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</si>
  <si>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</si>
  <si>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</si>
  <si>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</si>
  <si>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</si>
  <si>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</si>
  <si>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</si>
  <si>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</si>
  <si>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</si>
  <si>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</si>
  <si>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</si>
  <si>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</si>
  <si>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</si>
  <si>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</si>
  <si>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</si>
  <si>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</si>
  <si>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>Source : Jeju Provincial Police Agency</t>
  </si>
  <si>
    <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</si>
  <si>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t>Jeju Provincial Police 
Agency</t>
  </si>
  <si>
    <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</si>
  <si>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Dongbu Police Station</t>
  </si>
  <si>
    <t>서     부
경 찰 서</t>
  </si>
  <si>
    <t>JejuSeobu Police 
Station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</si>
  <si>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</si>
  <si>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Seogwipo Police 
Station</t>
  </si>
  <si>
    <t>자료 : 제주지방경찰청</t>
  </si>
  <si>
    <t>….</t>
  </si>
  <si>
    <t>855</t>
  </si>
  <si>
    <t>237</t>
  </si>
  <si>
    <t>191</t>
  </si>
  <si>
    <t>927</t>
  </si>
  <si>
    <t>436</t>
  </si>
  <si>
    <t>212</t>
  </si>
  <si>
    <t>동  부
경찰서</t>
  </si>
  <si>
    <t>서  부
경찰서</t>
  </si>
  <si>
    <t>Jeju Seobu Police 
Station</t>
  </si>
  <si>
    <t>서귀포
경찰서</t>
  </si>
  <si>
    <t>Source : Jeju Provincial Police Agency</t>
  </si>
  <si>
    <t>제주지방경찰청</t>
  </si>
  <si>
    <t>동부경찰서</t>
  </si>
  <si>
    <t>서부경찰서</t>
  </si>
  <si>
    <t>서귀포경찰서</t>
  </si>
  <si>
    <t>308</t>
  </si>
  <si>
    <t>449</t>
  </si>
  <si>
    <t xml:space="preserve"> Source : Jeju Provincial Police Agency</t>
  </si>
  <si>
    <t>Note : The Statistic are for Jeju Province.</t>
  </si>
  <si>
    <t>Specific</t>
  </si>
  <si>
    <t>Special</t>
  </si>
  <si>
    <t xml:space="preserve">General </t>
  </si>
  <si>
    <t>연     별</t>
  </si>
  <si>
    <t>Fire Station</t>
  </si>
  <si>
    <t>Arson</t>
  </si>
  <si>
    <t>Jeju 
Fire Station</t>
  </si>
  <si>
    <t>Seogwipo 
Fire Station</t>
  </si>
  <si>
    <t>Seobu
Fire Station</t>
  </si>
  <si>
    <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화</t>
    </r>
  </si>
  <si>
    <t>자연적요인</t>
  </si>
  <si>
    <r>
      <t>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</si>
  <si>
    <t>전기적요인</t>
  </si>
  <si>
    <t>기계적</t>
  </si>
  <si>
    <t>화학적요인</t>
  </si>
  <si>
    <t>가스누출</t>
  </si>
  <si>
    <t>교통사고</t>
  </si>
  <si>
    <t>부주의</t>
  </si>
  <si>
    <t>방화명확</t>
  </si>
  <si>
    <t>방화의심</t>
  </si>
  <si>
    <t>Electricity</t>
  </si>
  <si>
    <t>요 인</t>
  </si>
  <si>
    <r>
      <t>(</t>
    </r>
    <r>
      <rPr>
        <sz val="10"/>
        <rFont val="돋움"/>
        <family val="3"/>
      </rPr>
      <t>폭발</t>
    </r>
    <r>
      <rPr>
        <sz val="10"/>
        <rFont val="Arial"/>
        <family val="2"/>
      </rPr>
      <t>)</t>
    </r>
  </si>
  <si>
    <t>Traffic</t>
  </si>
  <si>
    <t>Incendiary</t>
  </si>
  <si>
    <t>distribution</t>
  </si>
  <si>
    <t>Machinery</t>
  </si>
  <si>
    <t>Chemicals</t>
  </si>
  <si>
    <t>Gas</t>
  </si>
  <si>
    <t>accident</t>
  </si>
  <si>
    <t>Other</t>
  </si>
  <si>
    <t>Natural</t>
  </si>
  <si>
    <t>suspicious</t>
  </si>
  <si>
    <t xml:space="preserve"> (Unit : case)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</si>
  <si>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</si>
  <si>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t>주    거(Residential)</t>
  </si>
  <si>
    <t>비   주   거</t>
  </si>
  <si>
    <t>위험물</t>
  </si>
  <si>
    <t>운송</t>
  </si>
  <si>
    <t>임야</t>
  </si>
  <si>
    <t>기타</t>
  </si>
  <si>
    <t>단독</t>
  </si>
  <si>
    <t>공동</t>
  </si>
  <si>
    <t>학교</t>
  </si>
  <si>
    <t>일반</t>
  </si>
  <si>
    <t>판매</t>
  </si>
  <si>
    <t>숙박</t>
  </si>
  <si>
    <t>종교</t>
  </si>
  <si>
    <t>의료</t>
  </si>
  <si>
    <t>작업장</t>
  </si>
  <si>
    <t>위락
오락
시설</t>
  </si>
  <si>
    <t>음식점</t>
  </si>
  <si>
    <t>일반
서비스
시설</t>
  </si>
  <si>
    <r>
      <t>기타</t>
    </r>
    <r>
      <rPr>
        <vertAlign val="superscript"/>
        <sz val="10"/>
        <rFont val="Arial"/>
        <family val="2"/>
      </rPr>
      <t>2)</t>
    </r>
  </si>
  <si>
    <t>(가스제조소 등)</t>
  </si>
  <si>
    <t>(차량,철도등)</t>
  </si>
  <si>
    <t>주택</t>
  </si>
  <si>
    <t>업무</t>
  </si>
  <si>
    <t>시설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</si>
  <si>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1) </t>
    </r>
    <r>
      <rPr>
        <sz val="10"/>
        <rFont val="굴림"/>
        <family val="3"/>
      </rPr>
      <t>국가화재분류체계</t>
    </r>
    <r>
      <rPr>
        <sz val="10"/>
        <rFont val="Arial"/>
        <family val="2"/>
      </rPr>
      <t xml:space="preserve">(2007.1) </t>
    </r>
    <r>
      <rPr>
        <sz val="10"/>
        <rFont val="굴림"/>
        <family val="3"/>
      </rPr>
      <t>변경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쓰레기소각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음식물조리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빨래삼기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전기스파크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오인처리를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화재에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 xml:space="preserve">. </t>
    </r>
  </si>
  <si>
    <t>Rural
Type</t>
  </si>
  <si>
    <t>Frest fire truck</t>
  </si>
  <si>
    <t>High-powered</t>
  </si>
  <si>
    <t>Detoxication</t>
  </si>
  <si>
    <t>Chemistry analysis</t>
  </si>
  <si>
    <t>Mountain Rescue</t>
  </si>
  <si>
    <t>이동안전</t>
  </si>
  <si>
    <t>소방정</t>
  </si>
  <si>
    <t>중계차</t>
  </si>
  <si>
    <t>체험차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</si>
  <si>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</si>
  <si>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</si>
  <si>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연    별</t>
  </si>
  <si>
    <t>Total</t>
  </si>
  <si>
    <t>-</t>
  </si>
  <si>
    <t>Year</t>
  </si>
  <si>
    <t>2 0 0 7</t>
  </si>
  <si>
    <t>2 0 0 8</t>
  </si>
  <si>
    <t>동부소방서</t>
  </si>
  <si>
    <t>Year</t>
  </si>
  <si>
    <t>Dong</t>
  </si>
  <si>
    <t xml:space="preserve"> </t>
  </si>
  <si>
    <t>2 0 0 6</t>
  </si>
  <si>
    <t>-</t>
  </si>
  <si>
    <t>합  계</t>
  </si>
  <si>
    <t>성별</t>
  </si>
  <si>
    <t>BY gender</t>
  </si>
  <si>
    <t>목     적     별     By purpose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</si>
  <si>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>1)          By period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</si>
  <si>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By age-group</t>
    </r>
  </si>
  <si>
    <t>남</t>
  </si>
  <si>
    <t>여</t>
  </si>
  <si>
    <t>관용</t>
  </si>
  <si>
    <r>
      <t>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</si>
  <si>
    <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</si>
  <si>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t>여행증명</t>
  </si>
  <si>
    <r>
      <t>1</t>
    </r>
    <r>
      <rPr>
        <sz val="10"/>
        <rFont val="굴림"/>
        <family val="3"/>
      </rPr>
      <t>년단수</t>
    </r>
  </si>
  <si>
    <r>
      <t>1</t>
    </r>
    <r>
      <rPr>
        <sz val="10"/>
        <rFont val="굴림"/>
        <family val="3"/>
      </rPr>
      <t>년복수</t>
    </r>
  </si>
  <si>
    <r>
      <t>5</t>
    </r>
    <r>
      <rPr>
        <sz val="10"/>
        <rFont val="굴림"/>
        <family val="3"/>
      </rPr>
      <t>년미만복수</t>
    </r>
  </si>
  <si>
    <r>
      <t>5</t>
    </r>
    <r>
      <rPr>
        <sz val="10"/>
        <rFont val="굴림"/>
        <family val="3"/>
      </rPr>
      <t>년복수</t>
    </r>
  </si>
  <si>
    <r>
      <t>10</t>
    </r>
    <r>
      <rPr>
        <sz val="10"/>
        <rFont val="굴림"/>
        <family val="3"/>
      </rPr>
      <t>년복수</t>
    </r>
  </si>
  <si>
    <r>
      <t>20</t>
    </r>
    <r>
      <rPr>
        <sz val="10"/>
        <rFont val="굴림"/>
        <family val="3"/>
      </rPr>
      <t>이하</t>
    </r>
  </si>
  <si>
    <t>21-30</t>
  </si>
  <si>
    <t>31-40</t>
  </si>
  <si>
    <t>41-50</t>
  </si>
  <si>
    <t>51-60</t>
  </si>
  <si>
    <r>
      <t>61</t>
    </r>
    <r>
      <rPr>
        <sz val="10"/>
        <rFont val="돋움"/>
        <family val="3"/>
      </rPr>
      <t>세이상</t>
    </r>
  </si>
  <si>
    <t>월    별</t>
  </si>
  <si>
    <t>Male</t>
  </si>
  <si>
    <t>Femle</t>
  </si>
  <si>
    <t>Official</t>
  </si>
  <si>
    <t>Residencial</t>
  </si>
  <si>
    <t>General</t>
  </si>
  <si>
    <t>Travel
certification</t>
  </si>
  <si>
    <t>One year
(single)</t>
  </si>
  <si>
    <t>One year
(multiple)</t>
  </si>
  <si>
    <t>upder 5year
(multiple)</t>
  </si>
  <si>
    <t>Five year
(multiple)</t>
  </si>
  <si>
    <t>ten year
(multiple)</t>
  </si>
  <si>
    <t>Under 
20 years
old</t>
  </si>
  <si>
    <t>61 years
and over</t>
  </si>
  <si>
    <t>Month</t>
  </si>
  <si>
    <t>강  력  범</t>
  </si>
  <si>
    <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</si>
  <si>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</si>
  <si>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</si>
  <si>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</si>
  <si>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t>풍 속 범</t>
  </si>
  <si>
    <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</si>
  <si>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</si>
  <si>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t>Felony offenses</t>
  </si>
  <si>
    <t xml:space="preserve">Thefts </t>
  </si>
  <si>
    <t>Violent offenses</t>
  </si>
  <si>
    <t>Intellectual offenses</t>
  </si>
  <si>
    <t>Other criminal offenses</t>
  </si>
  <si>
    <t>Offense against public morals</t>
  </si>
  <si>
    <t>Offenses other than
 criminal code</t>
  </si>
  <si>
    <t>월     별</t>
  </si>
  <si>
    <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</si>
  <si>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</si>
  <si>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Cases</t>
  </si>
  <si>
    <t>Arrest</t>
  </si>
  <si>
    <r>
      <t>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</si>
  <si>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t>강력범</t>
  </si>
  <si>
    <t>절도범</t>
  </si>
  <si>
    <t>지능범</t>
  </si>
  <si>
    <t>기타형사범</t>
  </si>
  <si>
    <t>풍속범</t>
  </si>
  <si>
    <t>특별범범</t>
  </si>
  <si>
    <t>경찰서별</t>
  </si>
  <si>
    <t>Violent</t>
  </si>
  <si>
    <t>Felony</t>
  </si>
  <si>
    <t>Intellectual</t>
  </si>
  <si>
    <t>Other criminal</t>
  </si>
  <si>
    <t>Violation of</t>
  </si>
  <si>
    <t xml:space="preserve">Offenses other than
</t>
  </si>
  <si>
    <t>Police Station</t>
  </si>
  <si>
    <t>offenses</t>
  </si>
  <si>
    <t>Thefts</t>
  </si>
  <si>
    <t>public morals</t>
  </si>
  <si>
    <t>criminal code</t>
  </si>
  <si>
    <t>Jeju Dongbu Police Station</t>
  </si>
  <si>
    <t>Jeju Seobu Police 
Station</t>
  </si>
  <si>
    <t>Seogwipo Police 
Station</t>
  </si>
  <si>
    <t>(단위 : 대)</t>
  </si>
  <si>
    <t> (Unit : each)</t>
  </si>
  <si>
    <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Number of first-aid patients by type</t>
    </r>
  </si>
  <si>
    <r>
      <t>미처리</t>
    </r>
    <r>
      <rPr>
        <sz val="10"/>
        <rFont val="Arial"/>
        <family val="2"/>
      </rPr>
      <t>1)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</si>
  <si>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>2)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</si>
  <si>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</si>
  <si>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case, person, 1,000won)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</si>
  <si>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</si>
  <si>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재
</t>
    </r>
    <r>
      <rPr>
        <sz val="10"/>
        <rFont val="Arial"/>
        <family val="2"/>
      </rPr>
      <t>Fire incident</t>
    </r>
  </si>
  <si>
    <r>
      <t>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불
</t>
    </r>
    <r>
      <rPr>
        <sz val="10"/>
        <rFont val="Arial"/>
        <family val="2"/>
      </rPr>
      <t>Forest fire</t>
    </r>
  </si>
  <si>
    <r>
      <t>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괴
</t>
    </r>
    <r>
      <rPr>
        <sz val="10"/>
        <rFont val="Arial"/>
        <family val="2"/>
      </rPr>
      <t>Collapse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</si>
  <si>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발
</t>
    </r>
    <r>
      <rPr>
        <sz val="10"/>
        <rFont val="Arial"/>
        <family val="2"/>
      </rPr>
      <t>Explosion</t>
    </r>
  </si>
  <si>
    <r>
      <t>도로교통사고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Motor vehicle
accident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</si>
  <si>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염
</t>
    </r>
    <r>
      <rPr>
        <sz val="10"/>
        <rFont val="Arial"/>
        <family val="2"/>
      </rPr>
      <t>Environmental
pollution</t>
    </r>
  </si>
  <si>
    <r>
      <t xml:space="preserve">건
</t>
    </r>
    <r>
      <rPr>
        <sz val="10"/>
        <rFont val="Arial"/>
        <family val="2"/>
      </rPr>
      <t>Cases</t>
    </r>
  </si>
  <si>
    <r>
      <t xml:space="preserve">인원
</t>
    </r>
    <r>
      <rPr>
        <sz val="10"/>
        <rFont val="Arial"/>
        <family val="2"/>
      </rPr>
      <t>Persons</t>
    </r>
  </si>
  <si>
    <t>연    별</t>
  </si>
  <si>
    <r>
      <t>유</t>
    </r>
    <r>
      <rPr>
        <sz val="10"/>
        <rFont val="Arial"/>
        <family val="2"/>
      </rPr>
      <t>·</t>
    </r>
    <r>
      <rPr>
        <sz val="10"/>
        <rFont val="굴림"/>
        <family val="3"/>
      </rPr>
      <t xml:space="preserve">도선
</t>
    </r>
    <r>
      <rPr>
        <sz val="10"/>
        <rFont val="Arial"/>
        <family val="2"/>
      </rPr>
      <t>Barge</t>
    </r>
  </si>
  <si>
    <r>
      <t>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난
</t>
    </r>
    <r>
      <rPr>
        <sz val="10"/>
        <rFont val="Arial"/>
        <family val="2"/>
      </rPr>
      <t>Marine accident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</si>
  <si>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
Others</t>
    </r>
  </si>
  <si>
    <r>
      <t xml:space="preserve">인적피해
</t>
    </r>
    <r>
      <rPr>
        <sz val="10"/>
        <rFont val="Arial"/>
        <family val="2"/>
      </rPr>
      <t>Casualties</t>
    </r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</si>
</sst>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  <numFmt numFmtId="178" formatCode="#,##0_);[Red]\(#,##0\)"/>
    <numFmt numFmtId="179" formatCode="#,##0_ "/>
    <numFmt numFmtId="180" formatCode="#,##0.00_ "/>
    <numFmt numFmtId="181" formatCode="#,##0.0_ "/>
    <numFmt numFmtId="182" formatCode="\-"/>
    <numFmt numFmtId="183" formatCode="0_);[Red]\(0\)"/>
    <numFmt numFmtId="184" formatCode="#,##0.0_);[Red]\(#,##0.0\)"/>
    <numFmt numFmtId="185" formatCode="#,##0;;\-;"/>
    <numFmt numFmtId="186" formatCode="\(#,##0\);;\-;"/>
    <numFmt numFmtId="187" formatCode="#,##0.0;;\-;"/>
    <numFmt numFmtId="188" formatCode="_ * #,##0_ ;_ * \-#,##0_ ;_ * &quot;-&quot;_ ;_ @_ "/>
    <numFmt numFmtId="189" formatCode="#,##0\ \ ;;\-\ \ ;"/>
    <numFmt numFmtId="190" formatCode="0.000%"/>
    <numFmt numFmtId="191" formatCode="0.0"/>
    <numFmt numFmtId="192" formatCode="\(\3\)"/>
    <numFmt numFmtId="193" formatCode="\(\2\)"/>
    <numFmt numFmtId="194" formatCode="0_ "/>
    <numFmt numFmtId="195" formatCode="_ * #,##0.00_ ;_ * \-#,##0.00_ ;_ * &quot;-&quot;??_ ;_ @_ "/>
    <numFmt numFmtId="196" formatCode="_ * #,##0.00_ ;_ * \-#,##0.00_ ;_ * &quot;-&quot;_ ;_ @_ "/>
    <numFmt numFmtId="197" formatCode="&quot;\&quot;#,##0;&quot;\&quot;&quot;\&quot;\-#,##0"/>
    <numFmt numFmtId="198" formatCode="&quot;\&quot;#,##0.00;&quot;\&quot;\-#,##0.00"/>
    <numFmt numFmtId="199" formatCode="&quot;R$&quot;#,##0.00;&quot;R$&quot;\-#,##0.00"/>
    <numFmt numFmtId="200" formatCode="\(#,##0\);;"/>
    <numFmt numFmtId="201" formatCode="_-* ##0.00_-;\-* #,##0.00_-;_-* &quot;-&quot;??_-;_-@_-"/>
    <numFmt numFmtId="202" formatCode="0;[Red]0"/>
    <numFmt numFmtId="203" formatCode="#,##0;;\-"/>
    <numFmt numFmtId="204" formatCode="\(#,##0\)"/>
    <numFmt numFmtId="205" formatCode="\-\ "/>
    <numFmt numFmtId="206" formatCode="\(0\)"/>
    <numFmt numFmtId="207" formatCode="\(#\)"/>
    <numFmt numFmtId="208" formatCode="#,##0.0;[Red]#,##0.0"/>
    <numFmt numFmtId="209" formatCode="0.0_ "/>
    <numFmt numFmtId="210" formatCode="0.00_ "/>
    <numFmt numFmtId="211" formatCode="#,##0.00;;\-;"/>
    <numFmt numFmtId="212" formatCode="_-* #,##0.0_-;\-* #,##0.0_-;_-* &quot;-&quot;_-;_-@_-"/>
    <numFmt numFmtId="213" formatCode="_-* #,##0.0_-;\-* #,##0.0_-;_-* &quot;-&quot;?_-;_-@_-"/>
    <numFmt numFmtId="214" formatCode="0.0_);[Red]\(0.0\)"/>
    <numFmt numFmtId="215" formatCode="#,##0\ ;;\ \-;"/>
  </numFmts>
  <fonts count="81">
    <font>
      <sz val="11"/>
      <name val="돋움"/>
      <family val="3"/>
    </font>
    <font>
      <sz val="8"/>
      <name val="돋움"/>
      <family val="3"/>
    </font>
    <font>
      <sz val="22"/>
      <name val="굴림"/>
      <family val="3"/>
    </font>
    <font>
      <sz val="10"/>
      <name val="굴림"/>
      <family val="3"/>
    </font>
    <font>
      <b/>
      <sz val="10"/>
      <color indexed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굴림"/>
      <family val="3"/>
    </font>
    <font>
      <b/>
      <sz val="10"/>
      <color indexed="8"/>
      <name val="Arial"/>
      <family val="2"/>
    </font>
    <font>
      <b/>
      <sz val="10"/>
      <color indexed="8"/>
      <name val="굴림"/>
      <family val="3"/>
    </font>
    <font>
      <sz val="10"/>
      <color indexed="10"/>
      <name val="Arial"/>
      <family val="2"/>
    </font>
    <font>
      <sz val="10"/>
      <color indexed="10"/>
      <name val="굴림"/>
      <family val="3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굴림"/>
      <family val="3"/>
    </font>
    <font>
      <sz val="9"/>
      <name val="굴림"/>
      <family val="3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굴림"/>
      <family val="3"/>
    </font>
    <font>
      <b/>
      <sz val="18"/>
      <name val="한양신명조,한컴돋움"/>
      <family val="3"/>
    </font>
    <font>
      <sz val="10"/>
      <name val="HY중고딕"/>
      <family val="1"/>
    </font>
    <font>
      <sz val="10"/>
      <name val="한양신명조,한컴돋움"/>
      <family val="3"/>
    </font>
    <font>
      <sz val="9.8"/>
      <name val="한양신명조,한컴돋움"/>
      <family val="3"/>
    </font>
    <font>
      <sz val="9.8"/>
      <name val="Arial"/>
      <family val="2"/>
    </font>
    <font>
      <sz val="12"/>
      <name val="HY중고딕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돋움"/>
      <family val="3"/>
    </font>
    <font>
      <b/>
      <sz val="18"/>
      <name val="돋움"/>
      <family val="3"/>
    </font>
    <font>
      <sz val="18"/>
      <name val="Arial"/>
      <family val="2"/>
    </font>
    <font>
      <sz val="9"/>
      <name val="돋움"/>
      <family val="3"/>
    </font>
    <font>
      <sz val="11"/>
      <name val="으뜸체"/>
      <family val="1"/>
    </font>
    <font>
      <sz val="10"/>
      <name val="으뜸체"/>
      <family val="1"/>
    </font>
    <font>
      <b/>
      <sz val="10"/>
      <name val="돋움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8"/>
      <name val="돋움"/>
      <family val="3"/>
    </font>
    <font>
      <b/>
      <sz val="18"/>
      <color indexed="8"/>
      <name val="Arial"/>
      <family val="2"/>
    </font>
    <font>
      <sz val="10"/>
      <color indexed="8"/>
      <name val="한양신명조,한컴돋움"/>
      <family val="3"/>
    </font>
    <font>
      <b/>
      <sz val="16"/>
      <name val="Arial"/>
      <family val="2"/>
    </font>
    <font>
      <b/>
      <sz val="16"/>
      <name val="HY중고딕"/>
      <family val="1"/>
    </font>
    <font>
      <sz val="16"/>
      <name val="돋움"/>
      <family val="3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9" fontId="9" fillId="0" borderId="0">
      <alignment/>
      <protection/>
    </xf>
    <xf numFmtId="199" fontId="9" fillId="0" borderId="0">
      <alignment/>
      <protection/>
    </xf>
    <xf numFmtId="199" fontId="9" fillId="0" borderId="0">
      <alignment/>
      <protection/>
    </xf>
    <xf numFmtId="199" fontId="9" fillId="0" borderId="0">
      <alignment/>
      <protection/>
    </xf>
    <xf numFmtId="199" fontId="9" fillId="0" borderId="0">
      <alignment/>
      <protection/>
    </xf>
    <xf numFmtId="199" fontId="9" fillId="0" borderId="0">
      <alignment/>
      <protection/>
    </xf>
    <xf numFmtId="199" fontId="9" fillId="0" borderId="0">
      <alignment/>
      <protection/>
    </xf>
    <xf numFmtId="199" fontId="9" fillId="0" borderId="0">
      <alignment/>
      <protection/>
    </xf>
    <xf numFmtId="199" fontId="9" fillId="0" borderId="0">
      <alignment/>
      <protection/>
    </xf>
    <xf numFmtId="0" fontId="38" fillId="3" borderId="0" applyNumberFormat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0" fillId="21" borderId="2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4">
      <alignment/>
      <protection/>
    </xf>
    <xf numFmtId="0" fontId="42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20" borderId="10" applyNumberForma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0" fillId="0" borderId="0" applyFill="0" applyBorder="0" applyAlignment="0">
      <protection/>
    </xf>
    <xf numFmtId="188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0" fillId="0" borderId="11" applyNumberFormat="0" applyAlignment="0" applyProtection="0"/>
    <xf numFmtId="0" fontId="10" fillId="0" borderId="12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10" fontId="12" fillId="0" borderId="0" applyFont="0" applyFill="0" applyBorder="0" applyAlignment="0" applyProtection="0"/>
    <xf numFmtId="0" fontId="33" fillId="0" borderId="0">
      <alignment/>
      <protection/>
    </xf>
    <xf numFmtId="0" fontId="12" fillId="0" borderId="13" applyNumberFormat="0" applyFont="0" applyFill="0" applyAlignment="0" applyProtection="0"/>
  </cellStyleXfs>
  <cellXfs count="890">
    <xf numFmtId="0" fontId="0" fillId="0" borderId="0" xfId="0" applyAlignment="1">
      <alignment/>
    </xf>
    <xf numFmtId="0" fontId="12" fillId="24" borderId="14" xfId="0" applyFont="1" applyFill="1" applyBorder="1" applyAlignment="1">
      <alignment horizontal="center" vertical="center"/>
    </xf>
    <xf numFmtId="185" fontId="12" fillId="24" borderId="0" xfId="0" applyNumberFormat="1" applyFont="1" applyFill="1" applyAlignment="1">
      <alignment horizontal="center" vertical="center" shrinkToFit="1"/>
    </xf>
    <xf numFmtId="185" fontId="12" fillId="24" borderId="15" xfId="0" applyNumberFormat="1" applyFont="1" applyFill="1" applyBorder="1" applyAlignment="1">
      <alignment horizontal="center" vertical="center" shrinkToFit="1"/>
    </xf>
    <xf numFmtId="0" fontId="17" fillId="24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0" fontId="12" fillId="24" borderId="0" xfId="0" applyFont="1" applyFill="1" applyAlignment="1">
      <alignment vertical="center" shrinkToFit="1"/>
    </xf>
    <xf numFmtId="0" fontId="12" fillId="24" borderId="0" xfId="0" applyFont="1" applyFill="1" applyAlignment="1">
      <alignment horizontal="right" vertical="center"/>
    </xf>
    <xf numFmtId="0" fontId="12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12" fillId="24" borderId="15" xfId="0" applyFont="1" applyFill="1" applyBorder="1" applyAlignment="1">
      <alignment horizontal="center" vertical="center" shrinkToFit="1"/>
    </xf>
    <xf numFmtId="0" fontId="12" fillId="24" borderId="18" xfId="0" applyFont="1" applyFill="1" applyBorder="1" applyAlignment="1">
      <alignment horizontal="center" vertical="center" shrinkToFit="1"/>
    </xf>
    <xf numFmtId="0" fontId="12" fillId="24" borderId="18" xfId="0" applyFont="1" applyFill="1" applyBorder="1" applyAlignment="1">
      <alignment horizontal="center" vertical="center" wrapText="1" shrinkToFit="1"/>
    </xf>
    <xf numFmtId="0" fontId="12" fillId="24" borderId="19" xfId="0" applyFont="1" applyFill="1" applyBorder="1" applyAlignment="1">
      <alignment horizontal="center" vertical="center"/>
    </xf>
    <xf numFmtId="185" fontId="12" fillId="24" borderId="0" xfId="0" applyNumberFormat="1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179" fontId="12" fillId="24" borderId="0" xfId="0" applyNumberFormat="1" applyFont="1" applyFill="1" applyAlignment="1">
      <alignment horizontal="center" vertical="center" shrinkToFit="1"/>
    </xf>
    <xf numFmtId="0" fontId="13" fillId="24" borderId="0" xfId="0" applyFont="1" applyFill="1" applyAlignment="1">
      <alignment vertical="center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 quotePrefix="1">
      <alignment horizontal="left" vertical="center"/>
    </xf>
    <xf numFmtId="0" fontId="12" fillId="24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horizontal="right" vertical="center"/>
    </xf>
    <xf numFmtId="0" fontId="12" fillId="24" borderId="0" xfId="0" applyFont="1" applyFill="1" applyBorder="1" applyAlignment="1">
      <alignment horizontal="center" vertical="center" shrinkToFit="1"/>
    </xf>
    <xf numFmtId="0" fontId="12" fillId="24" borderId="14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12" fillId="24" borderId="22" xfId="0" applyFont="1" applyFill="1" applyBorder="1" applyAlignment="1">
      <alignment horizontal="center" vertical="center" shrinkToFit="1"/>
    </xf>
    <xf numFmtId="0" fontId="12" fillId="24" borderId="19" xfId="0" applyFont="1" applyFill="1" applyBorder="1" applyAlignment="1">
      <alignment horizontal="center" vertical="center" shrinkToFit="1"/>
    </xf>
    <xf numFmtId="0" fontId="12" fillId="24" borderId="15" xfId="0" applyFont="1" applyFill="1" applyBorder="1" applyAlignment="1">
      <alignment horizontal="left" vertical="center"/>
    </xf>
    <xf numFmtId="0" fontId="12" fillId="24" borderId="0" xfId="0" applyFont="1" applyFill="1" applyAlignment="1" quotePrefix="1">
      <alignment horizontal="right" vertical="center"/>
    </xf>
    <xf numFmtId="0" fontId="12" fillId="24" borderId="22" xfId="0" applyFont="1" applyFill="1" applyBorder="1" applyAlignment="1">
      <alignment horizontal="center" vertical="center"/>
    </xf>
    <xf numFmtId="0" fontId="3" fillId="24" borderId="17" xfId="0" applyFont="1" applyFill="1" applyBorder="1" applyAlignment="1" quotePrefix="1">
      <alignment horizontal="center" vertical="center" shrinkToFit="1"/>
    </xf>
    <xf numFmtId="0" fontId="12" fillId="24" borderId="23" xfId="0" applyFont="1" applyFill="1" applyBorder="1" applyAlignment="1">
      <alignment horizontal="center" vertical="center" shrinkToFit="1"/>
    </xf>
    <xf numFmtId="0" fontId="12" fillId="24" borderId="22" xfId="0" applyFont="1" applyFill="1" applyBorder="1" applyAlignment="1" quotePrefix="1">
      <alignment horizontal="center" vertical="center" shrinkToFit="1"/>
    </xf>
    <xf numFmtId="0" fontId="12" fillId="24" borderId="23" xfId="0" applyFont="1" applyFill="1" applyBorder="1" applyAlignment="1" quotePrefix="1">
      <alignment horizontal="center" vertical="center" shrinkToFit="1"/>
    </xf>
    <xf numFmtId="0" fontId="12" fillId="24" borderId="18" xfId="0" applyFont="1" applyFill="1" applyBorder="1" applyAlignment="1" quotePrefix="1">
      <alignment horizontal="center" vertical="center" shrinkToFit="1"/>
    </xf>
    <xf numFmtId="0" fontId="12" fillId="24" borderId="0" xfId="0" applyFont="1" applyFill="1" applyAlignment="1">
      <alignment horizontal="center" vertical="center" shrinkToFit="1"/>
    </xf>
    <xf numFmtId="0" fontId="12" fillId="24" borderId="0" xfId="0" applyFont="1" applyFill="1" applyBorder="1" applyAlignment="1">
      <alignment horizontal="center" vertical="center"/>
    </xf>
    <xf numFmtId="189" fontId="12" fillId="24" borderId="19" xfId="0" applyNumberFormat="1" applyFont="1" applyFill="1" applyBorder="1" applyAlignment="1">
      <alignment horizontal="center" vertical="center" shrinkToFit="1"/>
    </xf>
    <xf numFmtId="185" fontId="12" fillId="24" borderId="0" xfId="0" applyNumberFormat="1" applyFont="1" applyFill="1" applyBorder="1" applyAlignment="1">
      <alignment horizontal="center" vertical="center" shrinkToFit="1"/>
    </xf>
    <xf numFmtId="0" fontId="12" fillId="24" borderId="21" xfId="0" applyFont="1" applyFill="1" applyBorder="1" applyAlignment="1">
      <alignment horizontal="center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vertical="center"/>
    </xf>
    <xf numFmtId="0" fontId="12" fillId="24" borderId="0" xfId="0" applyFont="1" applyFill="1" applyAlignment="1" quotePrefix="1">
      <alignment horizontal="left" vertical="center"/>
    </xf>
    <xf numFmtId="0" fontId="12" fillId="24" borderId="0" xfId="0" applyFont="1" applyFill="1" applyBorder="1" applyAlignment="1">
      <alignment horizontal="left" vertical="center" shrinkToFit="1"/>
    </xf>
    <xf numFmtId="0" fontId="12" fillId="24" borderId="20" xfId="0" applyFont="1" applyFill="1" applyBorder="1" applyAlignment="1">
      <alignment horizontal="center" vertical="center" shrinkToFit="1"/>
    </xf>
    <xf numFmtId="185" fontId="12" fillId="24" borderId="15" xfId="0" applyNumberFormat="1" applyFont="1" applyFill="1" applyBorder="1" applyAlignment="1">
      <alignment horizontal="center" vertical="center"/>
    </xf>
    <xf numFmtId="0" fontId="12" fillId="24" borderId="14" xfId="0" applyFont="1" applyFill="1" applyBorder="1" applyAlignment="1" quotePrefix="1">
      <alignment horizontal="center" vertical="center" shrinkToFit="1"/>
    </xf>
    <xf numFmtId="0" fontId="12" fillId="24" borderId="24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vertical="center" shrinkToFit="1"/>
    </xf>
    <xf numFmtId="0" fontId="12" fillId="24" borderId="16" xfId="0" applyFont="1" applyFill="1" applyBorder="1" applyAlignment="1">
      <alignment vertical="center" shrinkToFit="1"/>
    </xf>
    <xf numFmtId="178" fontId="12" fillId="24" borderId="0" xfId="0" applyNumberFormat="1" applyFont="1" applyFill="1" applyAlignment="1">
      <alignment horizontal="center" vertical="center"/>
    </xf>
    <xf numFmtId="178" fontId="12" fillId="24" borderId="19" xfId="0" applyNumberFormat="1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 shrinkToFit="1"/>
    </xf>
    <xf numFmtId="185" fontId="12" fillId="24" borderId="20" xfId="0" applyNumberFormat="1" applyFont="1" applyFill="1" applyBorder="1" applyAlignment="1">
      <alignment horizontal="center" vertical="center" shrinkToFit="1"/>
    </xf>
    <xf numFmtId="0" fontId="3" fillId="24" borderId="16" xfId="0" applyFont="1" applyFill="1" applyBorder="1" applyAlignment="1" quotePrefix="1">
      <alignment horizontal="left" vertical="center"/>
    </xf>
    <xf numFmtId="0" fontId="12" fillId="24" borderId="15" xfId="0" applyFont="1" applyFill="1" applyBorder="1" applyAlignment="1">
      <alignment horizontal="right" vertical="center"/>
    </xf>
    <xf numFmtId="0" fontId="12" fillId="24" borderId="23" xfId="0" applyFont="1" applyFill="1" applyBorder="1" applyAlignment="1">
      <alignment vertical="center"/>
    </xf>
    <xf numFmtId="0" fontId="12" fillId="24" borderId="15" xfId="0" applyFont="1" applyFill="1" applyBorder="1" applyAlignment="1">
      <alignment vertical="center" shrinkToFit="1"/>
    </xf>
    <xf numFmtId="178" fontId="12" fillId="24" borderId="0" xfId="0" applyNumberFormat="1" applyFont="1" applyFill="1" applyAlignment="1">
      <alignment vertical="center"/>
    </xf>
    <xf numFmtId="176" fontId="12" fillId="24" borderId="0" xfId="0" applyNumberFormat="1" applyFont="1" applyFill="1" applyBorder="1" applyAlignment="1">
      <alignment horizontal="center" vertical="center" shrinkToFit="1"/>
    </xf>
    <xf numFmtId="179" fontId="12" fillId="24" borderId="0" xfId="0" applyNumberFormat="1" applyFont="1" applyFill="1" applyBorder="1" applyAlignment="1">
      <alignment horizontal="center" vertical="center"/>
    </xf>
    <xf numFmtId="179" fontId="12" fillId="24" borderId="19" xfId="0" applyNumberFormat="1" applyFont="1" applyFill="1" applyBorder="1" applyAlignment="1">
      <alignment horizontal="center" vertical="center"/>
    </xf>
    <xf numFmtId="185" fontId="12" fillId="24" borderId="14" xfId="0" applyNumberFormat="1" applyFont="1" applyFill="1" applyBorder="1" applyAlignment="1">
      <alignment horizontal="center" vertical="center" shrinkToFit="1"/>
    </xf>
    <xf numFmtId="0" fontId="12" fillId="24" borderId="16" xfId="0" applyFont="1" applyFill="1" applyBorder="1" applyAlignment="1">
      <alignment horizontal="right" vertical="center"/>
    </xf>
    <xf numFmtId="0" fontId="18" fillId="24" borderId="0" xfId="0" applyFont="1" applyFill="1" applyAlignment="1">
      <alignment/>
    </xf>
    <xf numFmtId="0" fontId="12" fillId="24" borderId="0" xfId="0" applyFont="1" applyFill="1" applyAlignment="1" quotePrefix="1">
      <alignment horizontal="left"/>
    </xf>
    <xf numFmtId="0" fontId="12" fillId="24" borderId="0" xfId="0" applyFont="1" applyFill="1" applyAlignment="1">
      <alignment shrinkToFit="1"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 horizontal="right"/>
    </xf>
    <xf numFmtId="0" fontId="12" fillId="24" borderId="22" xfId="0" applyFont="1" applyFill="1" applyBorder="1" applyAlignment="1">
      <alignment horizontal="center" vertical="center" wrapText="1" shrinkToFit="1"/>
    </xf>
    <xf numFmtId="0" fontId="12" fillId="24" borderId="14" xfId="0" applyFont="1" applyFill="1" applyBorder="1" applyAlignment="1">
      <alignment horizontal="center" vertical="center" wrapText="1" shrinkToFit="1"/>
    </xf>
    <xf numFmtId="0" fontId="12" fillId="24" borderId="0" xfId="0" applyFont="1" applyFill="1" applyAlignment="1">
      <alignment horizontal="center" shrinkToFit="1"/>
    </xf>
    <xf numFmtId="0" fontId="17" fillId="24" borderId="0" xfId="0" applyFont="1" applyFill="1" applyAlignment="1">
      <alignment/>
    </xf>
    <xf numFmtId="176" fontId="17" fillId="24" borderId="0" xfId="0" applyNumberFormat="1" applyFont="1" applyFill="1" applyAlignment="1">
      <alignment/>
    </xf>
    <xf numFmtId="0" fontId="3" fillId="24" borderId="21" xfId="0" applyFont="1" applyFill="1" applyBorder="1" applyAlignment="1">
      <alignment vertical="center" shrinkToFit="1"/>
    </xf>
    <xf numFmtId="0" fontId="12" fillId="24" borderId="0" xfId="0" applyFont="1" applyFill="1" applyBorder="1" applyAlignment="1">
      <alignment/>
    </xf>
    <xf numFmtId="0" fontId="12" fillId="24" borderId="0" xfId="0" applyFont="1" applyFill="1" applyBorder="1" applyAlignment="1">
      <alignment shrinkToFit="1"/>
    </xf>
    <xf numFmtId="176" fontId="12" fillId="24" borderId="0" xfId="0" applyNumberFormat="1" applyFont="1" applyFill="1" applyBorder="1" applyAlignment="1">
      <alignment/>
    </xf>
    <xf numFmtId="176" fontId="12" fillId="24" borderId="0" xfId="0" applyNumberFormat="1" applyFont="1" applyFill="1" applyAlignment="1">
      <alignment/>
    </xf>
    <xf numFmtId="0" fontId="3" fillId="24" borderId="16" xfId="0" applyFont="1" applyFill="1" applyBorder="1" applyAlignment="1" quotePrefix="1">
      <alignment horizontal="left"/>
    </xf>
    <xf numFmtId="0" fontId="3" fillId="24" borderId="23" xfId="0" applyFont="1" applyFill="1" applyBorder="1" applyAlignment="1" quotePrefix="1">
      <alignment horizontal="center" vertical="center" shrinkToFit="1"/>
    </xf>
    <xf numFmtId="0" fontId="19" fillId="24" borderId="23" xfId="0" applyFont="1" applyFill="1" applyBorder="1" applyAlignment="1">
      <alignment horizontal="center" vertical="center" shrinkToFit="1"/>
    </xf>
    <xf numFmtId="176" fontId="12" fillId="24" borderId="0" xfId="0" applyNumberFormat="1" applyFont="1" applyFill="1" applyAlignment="1">
      <alignment horizontal="center" vertical="center" shrinkToFit="1"/>
    </xf>
    <xf numFmtId="185" fontId="12" fillId="24" borderId="22" xfId="0" applyNumberFormat="1" applyFont="1" applyFill="1" applyBorder="1" applyAlignment="1">
      <alignment horizontal="center" vertical="center" shrinkToFit="1"/>
    </xf>
    <xf numFmtId="178" fontId="12" fillId="24" borderId="0" xfId="0" applyNumberFormat="1" applyFont="1" applyFill="1" applyBorder="1" applyAlignment="1">
      <alignment horizontal="center" vertical="center" shrinkToFit="1"/>
    </xf>
    <xf numFmtId="178" fontId="12" fillId="24" borderId="15" xfId="0" applyNumberFormat="1" applyFont="1" applyFill="1" applyBorder="1" applyAlignment="1">
      <alignment horizontal="center" vertical="center" shrinkToFit="1"/>
    </xf>
    <xf numFmtId="0" fontId="12" fillId="24" borderId="15" xfId="0" applyFont="1" applyFill="1" applyBorder="1" applyAlignment="1">
      <alignment vertical="center"/>
    </xf>
    <xf numFmtId="0" fontId="12" fillId="24" borderId="15" xfId="0" applyFont="1" applyFill="1" applyBorder="1" applyAlignment="1" quotePrefix="1">
      <alignment horizontal="right" vertical="center"/>
    </xf>
    <xf numFmtId="185" fontId="12" fillId="24" borderId="0" xfId="0" applyNumberFormat="1" applyFont="1" applyFill="1" applyAlignment="1">
      <alignment vertical="center"/>
    </xf>
    <xf numFmtId="185" fontId="12" fillId="24" borderId="19" xfId="0" applyNumberFormat="1" applyFont="1" applyFill="1" applyBorder="1" applyAlignment="1">
      <alignment horizontal="center" vertical="center"/>
    </xf>
    <xf numFmtId="185" fontId="20" fillId="24" borderId="0" xfId="0" applyNumberFormat="1" applyFont="1" applyFill="1" applyBorder="1" applyAlignment="1">
      <alignment horizontal="center" vertical="center" shrinkToFit="1"/>
    </xf>
    <xf numFmtId="41" fontId="12" fillId="24" borderId="0" xfId="64" applyFont="1" applyFill="1" applyAlignment="1">
      <alignment vertical="center"/>
    </xf>
    <xf numFmtId="0" fontId="3" fillId="24" borderId="16" xfId="0" applyFont="1" applyFill="1" applyBorder="1" applyAlignment="1">
      <alignment vertical="center"/>
    </xf>
    <xf numFmtId="0" fontId="12" fillId="24" borderId="0" xfId="0" applyFont="1" applyFill="1" applyBorder="1" applyAlignment="1">
      <alignment horizontal="centerContinuous" vertical="center" shrinkToFit="1"/>
    </xf>
    <xf numFmtId="0" fontId="12" fillId="24" borderId="0" xfId="0" applyFont="1" applyFill="1" applyAlignment="1">
      <alignment horizontal="left" vertical="center" shrinkToFit="1"/>
    </xf>
    <xf numFmtId="0" fontId="3" fillId="24" borderId="25" xfId="0" applyFont="1" applyFill="1" applyBorder="1" applyAlignment="1" quotePrefix="1">
      <alignment horizontal="center" vertical="center" wrapText="1" shrinkToFit="1"/>
    </xf>
    <xf numFmtId="0" fontId="12" fillId="24" borderId="12" xfId="0" applyFont="1" applyFill="1" applyBorder="1" applyAlignment="1">
      <alignment horizontal="centerContinuous" vertical="center" shrinkToFit="1"/>
    </xf>
    <xf numFmtId="0" fontId="12" fillId="24" borderId="26" xfId="0" applyFont="1" applyFill="1" applyBorder="1" applyAlignment="1">
      <alignment horizontal="centerContinuous" vertical="center" shrinkToFit="1"/>
    </xf>
    <xf numFmtId="185" fontId="12" fillId="24" borderId="0" xfId="0" applyNumberFormat="1" applyFont="1" applyFill="1" applyBorder="1" applyAlignment="1">
      <alignment horizontal="center" vertical="center"/>
    </xf>
    <xf numFmtId="178" fontId="12" fillId="24" borderId="22" xfId="0" applyNumberFormat="1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wrapText="1" shrinkToFit="1"/>
    </xf>
    <xf numFmtId="178" fontId="12" fillId="24" borderId="19" xfId="0" applyNumberFormat="1" applyFont="1" applyFill="1" applyBorder="1" applyAlignment="1">
      <alignment horizontal="center" vertical="center" shrinkToFit="1"/>
    </xf>
    <xf numFmtId="0" fontId="12" fillId="24" borderId="20" xfId="0" applyFont="1" applyFill="1" applyBorder="1" applyAlignment="1">
      <alignment vertical="center" shrinkToFit="1"/>
    </xf>
    <xf numFmtId="0" fontId="3" fillId="24" borderId="0" xfId="0" applyFont="1" applyFill="1" applyAlignment="1">
      <alignment vertical="center"/>
    </xf>
    <xf numFmtId="0" fontId="12" fillId="24" borderId="0" xfId="0" applyFont="1" applyFill="1" applyAlignment="1" quotePrefix="1">
      <alignment horizontal="left" vertical="center" shrinkToFit="1"/>
    </xf>
    <xf numFmtId="0" fontId="12" fillId="24" borderId="0" xfId="0" applyFont="1" applyFill="1" applyAlignment="1" quotePrefix="1">
      <alignment horizontal="right" vertical="center" shrinkToFit="1"/>
    </xf>
    <xf numFmtId="0" fontId="12" fillId="24" borderId="23" xfId="0" applyFont="1" applyFill="1" applyBorder="1" applyAlignment="1">
      <alignment horizontal="center" vertical="center" wrapText="1" shrinkToFi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49" fontId="12" fillId="24" borderId="0" xfId="0" applyNumberFormat="1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vertical="center"/>
    </xf>
    <xf numFmtId="183" fontId="12" fillId="24" borderId="0" xfId="0" applyNumberFormat="1" applyFont="1" applyFill="1" applyBorder="1" applyAlignment="1">
      <alignment horizontal="center" vertical="center" shrinkToFit="1"/>
    </xf>
    <xf numFmtId="176" fontId="12" fillId="24" borderId="19" xfId="0" applyNumberFormat="1" applyFont="1" applyFill="1" applyBorder="1" applyAlignment="1">
      <alignment horizontal="center" vertical="center" shrinkToFit="1"/>
    </xf>
    <xf numFmtId="178" fontId="12" fillId="24" borderId="0" xfId="64" applyNumberFormat="1" applyFont="1" applyFill="1" applyBorder="1" applyAlignment="1">
      <alignment vertical="center"/>
    </xf>
    <xf numFmtId="185" fontId="12" fillId="24" borderId="0" xfId="0" applyNumberFormat="1" applyFont="1" applyFill="1" applyAlignment="1">
      <alignment vertical="center" shrinkToFit="1"/>
    </xf>
    <xf numFmtId="3" fontId="12" fillId="24" borderId="0" xfId="0" applyNumberFormat="1" applyFont="1" applyFill="1" applyAlignment="1">
      <alignment vertical="center" shrinkToFit="1"/>
    </xf>
    <xf numFmtId="178" fontId="19" fillId="24" borderId="17" xfId="64" applyNumberFormat="1" applyFont="1" applyFill="1" applyBorder="1" applyAlignment="1">
      <alignment horizontal="center" vertical="center" shrinkToFit="1"/>
    </xf>
    <xf numFmtId="49" fontId="12" fillId="24" borderId="26" xfId="0" applyNumberFormat="1" applyFont="1" applyFill="1" applyBorder="1" applyAlignment="1">
      <alignment horizontal="center" vertical="center" shrinkToFit="1"/>
    </xf>
    <xf numFmtId="178" fontId="12" fillId="24" borderId="23" xfId="64" applyNumberFormat="1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 shrinkToFit="1"/>
    </xf>
    <xf numFmtId="178" fontId="12" fillId="24" borderId="18" xfId="64" applyNumberFormat="1" applyFont="1" applyFill="1" applyBorder="1" applyAlignment="1">
      <alignment horizontal="center" vertical="center" shrinkToFit="1"/>
    </xf>
    <xf numFmtId="0" fontId="12" fillId="24" borderId="18" xfId="0" applyFont="1" applyFill="1" applyBorder="1" applyAlignment="1" quotePrefix="1">
      <alignment horizontal="center" vertical="center" wrapText="1"/>
    </xf>
    <xf numFmtId="0" fontId="12" fillId="24" borderId="18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 wrapText="1"/>
    </xf>
    <xf numFmtId="178" fontId="3" fillId="24" borderId="0" xfId="64" applyNumberFormat="1" applyFont="1" applyFill="1" applyBorder="1" applyAlignment="1">
      <alignment vertical="center"/>
    </xf>
    <xf numFmtId="178" fontId="12" fillId="24" borderId="0" xfId="64" applyNumberFormat="1" applyFont="1" applyFill="1" applyAlignment="1">
      <alignment vertical="center"/>
    </xf>
    <xf numFmtId="185" fontId="20" fillId="24" borderId="19" xfId="0" applyNumberFormat="1" applyFont="1" applyFill="1" applyBorder="1" applyAlignment="1">
      <alignment horizontal="center" vertical="center" shrinkToFit="1"/>
    </xf>
    <xf numFmtId="178" fontId="19" fillId="24" borderId="23" xfId="64" applyNumberFormat="1" applyFont="1" applyFill="1" applyBorder="1" applyAlignment="1">
      <alignment horizontal="center" vertical="center" shrinkToFit="1"/>
    </xf>
    <xf numFmtId="0" fontId="19" fillId="24" borderId="19" xfId="0" applyFont="1" applyFill="1" applyBorder="1" applyAlignment="1">
      <alignment horizontal="center" vertical="center" shrinkToFit="1"/>
    </xf>
    <xf numFmtId="178" fontId="20" fillId="24" borderId="0" xfId="0" applyNumberFormat="1" applyFont="1" applyFill="1" applyBorder="1" applyAlignment="1">
      <alignment horizontal="center" vertical="center" shrinkToFit="1"/>
    </xf>
    <xf numFmtId="178" fontId="12" fillId="24" borderId="20" xfId="0" applyNumberFormat="1" applyFont="1" applyFill="1" applyBorder="1" applyAlignment="1">
      <alignment horizontal="center" vertical="center" shrinkToFit="1"/>
    </xf>
    <xf numFmtId="0" fontId="12" fillId="24" borderId="16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shrinkToFit="1"/>
    </xf>
    <xf numFmtId="0" fontId="19" fillId="24" borderId="15" xfId="0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12" fillId="24" borderId="0" xfId="0" applyNumberFormat="1" applyFont="1" applyFill="1" applyAlignment="1">
      <alignment horizontal="center" vertical="center" shrinkToFit="1"/>
    </xf>
    <xf numFmtId="184" fontId="22" fillId="24" borderId="0" xfId="0" applyNumberFormat="1" applyFont="1" applyFill="1" applyBorder="1" applyAlignment="1">
      <alignment horizontal="center" vertical="center" shrinkToFit="1"/>
    </xf>
    <xf numFmtId="0" fontId="20" fillId="25" borderId="0" xfId="0" applyFont="1" applyFill="1" applyAlignment="1">
      <alignment horizontal="center" vertical="center" shrinkToFit="1"/>
    </xf>
    <xf numFmtId="185" fontId="12" fillId="24" borderId="0" xfId="0" applyNumberFormat="1" applyFont="1" applyFill="1" applyBorder="1" applyAlignment="1">
      <alignment vertical="center"/>
    </xf>
    <xf numFmtId="178" fontId="12" fillId="24" borderId="22" xfId="64" applyNumberFormat="1" applyFont="1" applyFill="1" applyBorder="1" applyAlignment="1">
      <alignment horizontal="center" vertical="center"/>
    </xf>
    <xf numFmtId="189" fontId="12" fillId="24" borderId="0" xfId="0" applyNumberFormat="1" applyFont="1" applyFill="1" applyBorder="1" applyAlignment="1">
      <alignment horizontal="center" vertical="center"/>
    </xf>
    <xf numFmtId="178" fontId="12" fillId="24" borderId="22" xfId="64" applyNumberFormat="1" applyFont="1" applyFill="1" applyBorder="1" applyAlignment="1">
      <alignment horizontal="center" vertical="center" shrinkToFit="1"/>
    </xf>
    <xf numFmtId="178" fontId="12" fillId="24" borderId="0" xfId="64" applyNumberFormat="1" applyFont="1" applyFill="1" applyBorder="1" applyAlignment="1">
      <alignment horizontal="center" vertical="center" shrinkToFit="1"/>
    </xf>
    <xf numFmtId="178" fontId="12" fillId="24" borderId="14" xfId="64" applyNumberFormat="1" applyFont="1" applyFill="1" applyBorder="1" applyAlignment="1">
      <alignment horizontal="center" vertical="center" shrinkToFit="1"/>
    </xf>
    <xf numFmtId="189" fontId="12" fillId="24" borderId="15" xfId="0" applyNumberFormat="1" applyFont="1" applyFill="1" applyBorder="1" applyAlignment="1">
      <alignment horizontal="center" vertical="center"/>
    </xf>
    <xf numFmtId="176" fontId="12" fillId="24" borderId="22" xfId="0" applyNumberFormat="1" applyFont="1" applyFill="1" applyBorder="1" applyAlignment="1">
      <alignment horizontal="center" vertical="center" shrinkToFit="1"/>
    </xf>
    <xf numFmtId="178" fontId="12" fillId="24" borderId="0" xfId="0" applyNumberFormat="1" applyFont="1" applyFill="1" applyBorder="1" applyAlignment="1">
      <alignment horizontal="center" vertical="center"/>
    </xf>
    <xf numFmtId="185" fontId="20" fillId="25" borderId="22" xfId="0" applyNumberFormat="1" applyFont="1" applyFill="1" applyBorder="1" applyAlignment="1">
      <alignment horizontal="center" vertical="center" shrinkToFit="1"/>
    </xf>
    <xf numFmtId="185" fontId="20" fillId="25" borderId="0" xfId="0" applyNumberFormat="1" applyFont="1" applyFill="1" applyBorder="1" applyAlignment="1">
      <alignment horizontal="center" vertical="center" shrinkToFit="1"/>
    </xf>
    <xf numFmtId="185" fontId="20" fillId="25" borderId="19" xfId="0" applyNumberFormat="1" applyFont="1" applyFill="1" applyBorder="1" applyAlignment="1">
      <alignment horizontal="center" vertical="center" shrinkToFit="1"/>
    </xf>
    <xf numFmtId="3" fontId="12" fillId="24" borderId="0" xfId="0" applyNumberFormat="1" applyFont="1" applyFill="1" applyBorder="1" applyAlignment="1">
      <alignment horizontal="center" vertical="center" shrinkToFit="1"/>
    </xf>
    <xf numFmtId="184" fontId="22" fillId="24" borderId="19" xfId="0" applyNumberFormat="1" applyFont="1" applyFill="1" applyBorder="1" applyAlignment="1">
      <alignment horizontal="center" vertical="center" shrinkToFit="1"/>
    </xf>
    <xf numFmtId="176" fontId="12" fillId="24" borderId="14" xfId="0" applyNumberFormat="1" applyFont="1" applyFill="1" applyBorder="1" applyAlignment="1">
      <alignment horizontal="center" vertical="center" shrinkToFit="1"/>
    </xf>
    <xf numFmtId="176" fontId="12" fillId="24" borderId="15" xfId="0" applyNumberFormat="1" applyFont="1" applyFill="1" applyBorder="1" applyAlignment="1">
      <alignment horizontal="center" vertical="center" shrinkToFit="1"/>
    </xf>
    <xf numFmtId="178" fontId="20" fillId="24" borderId="15" xfId="0" applyNumberFormat="1" applyFont="1" applyFill="1" applyBorder="1" applyAlignment="1">
      <alignment horizontal="center" vertical="center" shrinkToFit="1"/>
    </xf>
    <xf numFmtId="185" fontId="12" fillId="24" borderId="22" xfId="0" applyNumberFormat="1" applyFont="1" applyFill="1" applyBorder="1" applyAlignment="1">
      <alignment horizontal="center" vertical="center"/>
    </xf>
    <xf numFmtId="185" fontId="12" fillId="24" borderId="14" xfId="0" applyNumberFormat="1" applyFont="1" applyFill="1" applyBorder="1" applyAlignment="1">
      <alignment horizontal="center" vertical="center"/>
    </xf>
    <xf numFmtId="185" fontId="12" fillId="24" borderId="20" xfId="0" applyNumberFormat="1" applyFont="1" applyFill="1" applyBorder="1" applyAlignment="1">
      <alignment horizontal="center" vertical="center"/>
    </xf>
    <xf numFmtId="181" fontId="12" fillId="24" borderId="0" xfId="0" applyNumberFormat="1" applyFont="1" applyFill="1" applyBorder="1" applyAlignment="1">
      <alignment horizontal="center" vertical="center"/>
    </xf>
    <xf numFmtId="180" fontId="12" fillId="24" borderId="0" xfId="0" applyNumberFormat="1" applyFont="1" applyFill="1" applyBorder="1" applyAlignment="1">
      <alignment horizontal="center" vertical="center"/>
    </xf>
    <xf numFmtId="191" fontId="12" fillId="24" borderId="0" xfId="0" applyNumberFormat="1" applyFont="1" applyFill="1" applyBorder="1" applyAlignment="1">
      <alignment horizontal="center" vertical="center" shrinkToFit="1"/>
    </xf>
    <xf numFmtId="185" fontId="20" fillId="24" borderId="22" xfId="0" applyNumberFormat="1" applyFont="1" applyFill="1" applyBorder="1" applyAlignment="1">
      <alignment horizontal="center" vertical="center" shrinkToFit="1"/>
    </xf>
    <xf numFmtId="185" fontId="22" fillId="24" borderId="0" xfId="0" applyNumberFormat="1" applyFont="1" applyFill="1" applyAlignment="1">
      <alignment horizontal="center" vertical="center" shrinkToFit="1"/>
    </xf>
    <xf numFmtId="185" fontId="20" fillId="24" borderId="0" xfId="0" applyNumberFormat="1" applyFont="1" applyFill="1" applyAlignment="1">
      <alignment horizontal="center" vertical="center" shrinkToFit="1"/>
    </xf>
    <xf numFmtId="0" fontId="22" fillId="24" borderId="0" xfId="0" applyFont="1" applyFill="1" applyBorder="1" applyAlignment="1">
      <alignment horizontal="center" vertical="center" shrinkToFit="1"/>
    </xf>
    <xf numFmtId="185" fontId="22" fillId="24" borderId="0" xfId="0" applyNumberFormat="1" applyFont="1" applyFill="1" applyBorder="1" applyAlignment="1">
      <alignment horizontal="center" vertical="center" shrinkToFit="1"/>
    </xf>
    <xf numFmtId="185" fontId="22" fillId="24" borderId="19" xfId="0" applyNumberFormat="1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horizontal="center" vertical="center" shrinkToFit="1"/>
    </xf>
    <xf numFmtId="185" fontId="22" fillId="24" borderId="22" xfId="0" applyNumberFormat="1" applyFont="1" applyFill="1" applyBorder="1" applyAlignment="1">
      <alignment horizontal="center" vertical="center" shrinkToFit="1"/>
    </xf>
    <xf numFmtId="0" fontId="22" fillId="24" borderId="22" xfId="0" applyFont="1" applyFill="1" applyBorder="1" applyAlignment="1">
      <alignment horizontal="center" vertical="center" shrinkToFit="1"/>
    </xf>
    <xf numFmtId="0" fontId="20" fillId="24" borderId="22" xfId="0" applyFont="1" applyFill="1" applyBorder="1" applyAlignment="1">
      <alignment horizontal="center" vertical="center" shrinkToFit="1"/>
    </xf>
    <xf numFmtId="185" fontId="20" fillId="24" borderId="14" xfId="0" applyNumberFormat="1" applyFont="1" applyFill="1" applyBorder="1" applyAlignment="1">
      <alignment horizontal="center" vertical="center" shrinkToFit="1"/>
    </xf>
    <xf numFmtId="0" fontId="23" fillId="24" borderId="0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 shrinkToFit="1"/>
    </xf>
    <xf numFmtId="184" fontId="20" fillId="24" borderId="0" xfId="0" applyNumberFormat="1" applyFont="1" applyFill="1" applyBorder="1" applyAlignment="1">
      <alignment horizontal="center" vertical="center" shrinkToFit="1"/>
    </xf>
    <xf numFmtId="184" fontId="20" fillId="24" borderId="15" xfId="0" applyNumberFormat="1" applyFont="1" applyFill="1" applyBorder="1" applyAlignment="1">
      <alignment horizontal="center" vertical="center" shrinkToFit="1"/>
    </xf>
    <xf numFmtId="184" fontId="20" fillId="24" borderId="19" xfId="0" applyNumberFormat="1" applyFont="1" applyFill="1" applyBorder="1" applyAlignment="1">
      <alignment horizontal="center" vertical="center" shrinkToFit="1"/>
    </xf>
    <xf numFmtId="184" fontId="20" fillId="24" borderId="20" xfId="0" applyNumberFormat="1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vertical="center" shrinkToFit="1"/>
    </xf>
    <xf numFmtId="0" fontId="24" fillId="24" borderId="0" xfId="0" applyFont="1" applyFill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0" fillId="25" borderId="19" xfId="0" applyFont="1" applyFill="1" applyBorder="1" applyAlignment="1">
      <alignment horizontal="center" vertical="center" shrinkToFit="1"/>
    </xf>
    <xf numFmtId="0" fontId="20" fillId="25" borderId="22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vertical="center"/>
    </xf>
    <xf numFmtId="176" fontId="20" fillId="25" borderId="0" xfId="0" applyNumberFormat="1" applyFont="1" applyFill="1" applyAlignment="1">
      <alignment horizontal="center" vertical="center" shrinkToFit="1"/>
    </xf>
    <xf numFmtId="176" fontId="24" fillId="24" borderId="0" xfId="0" applyNumberFormat="1" applyFont="1" applyFill="1" applyBorder="1" applyAlignment="1">
      <alignment/>
    </xf>
    <xf numFmtId="176" fontId="24" fillId="24" borderId="0" xfId="0" applyNumberFormat="1" applyFont="1" applyFill="1" applyAlignment="1">
      <alignment/>
    </xf>
    <xf numFmtId="185" fontId="17" fillId="24" borderId="0" xfId="0" applyNumberFormat="1" applyFont="1" applyFill="1" applyAlignment="1">
      <alignment vertical="center"/>
    </xf>
    <xf numFmtId="0" fontId="3" fillId="24" borderId="27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shrinkToFit="1"/>
    </xf>
    <xf numFmtId="0" fontId="19" fillId="24" borderId="22" xfId="0" applyFont="1" applyFill="1" applyBorder="1" applyAlignment="1">
      <alignment horizontal="center" vertical="center" shrinkToFit="1"/>
    </xf>
    <xf numFmtId="0" fontId="19" fillId="24" borderId="24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Continuous" vertical="center" wrapText="1" shrinkToFit="1"/>
    </xf>
    <xf numFmtId="0" fontId="12" fillId="24" borderId="16" xfId="0" applyFont="1" applyFill="1" applyBorder="1" applyAlignment="1">
      <alignment horizontal="centerContinuous" vertical="center" wrapText="1" shrinkToFit="1"/>
    </xf>
    <xf numFmtId="0" fontId="3" fillId="24" borderId="27" xfId="0" applyFont="1" applyFill="1" applyBorder="1" applyAlignment="1">
      <alignment horizontal="centerContinuous" vertical="center" wrapText="1" shrinkToFit="1"/>
    </xf>
    <xf numFmtId="0" fontId="12" fillId="24" borderId="26" xfId="0" applyFont="1" applyFill="1" applyBorder="1" applyAlignment="1">
      <alignment horizontal="centerContinuous" vertical="center" wrapText="1" shrinkToFit="1"/>
    </xf>
    <xf numFmtId="0" fontId="3" fillId="24" borderId="16" xfId="0" applyFont="1" applyFill="1" applyBorder="1" applyAlignment="1">
      <alignment horizontal="centerContinuous" vertical="center" wrapText="1"/>
    </xf>
    <xf numFmtId="0" fontId="12" fillId="24" borderId="24" xfId="0" applyFont="1" applyFill="1" applyBorder="1" applyAlignment="1">
      <alignment horizontal="centerContinuous" vertical="center"/>
    </xf>
    <xf numFmtId="0" fontId="12" fillId="24" borderId="24" xfId="0" applyFont="1" applyFill="1" applyBorder="1" applyAlignment="1">
      <alignment horizontal="centerContinuous" vertical="center" shrinkToFit="1"/>
    </xf>
    <xf numFmtId="0" fontId="3" fillId="24" borderId="25" xfId="0" applyFont="1" applyFill="1" applyBorder="1" applyAlignment="1">
      <alignment horizontal="center" vertical="center" wrapText="1" shrinkToFit="1"/>
    </xf>
    <xf numFmtId="0" fontId="12" fillId="24" borderId="16" xfId="0" applyFont="1" applyFill="1" applyBorder="1" applyAlignment="1">
      <alignment horizontal="centerContinuous" vertical="center" shrinkToFit="1"/>
    </xf>
    <xf numFmtId="0" fontId="12" fillId="24" borderId="12" xfId="0" applyFont="1" applyFill="1" applyBorder="1" applyAlignment="1">
      <alignment horizontal="centerContinuous" vertical="center" wrapText="1" shrinkToFit="1"/>
    </xf>
    <xf numFmtId="0" fontId="3" fillId="24" borderId="22" xfId="0" applyFont="1" applyFill="1" applyBorder="1" applyAlignment="1">
      <alignment horizontal="centerContinuous" vertical="center" wrapText="1" shrinkToFit="1"/>
    </xf>
    <xf numFmtId="0" fontId="12" fillId="24" borderId="0" xfId="0" applyFont="1" applyFill="1" applyBorder="1" applyAlignment="1">
      <alignment horizontal="centerContinuous" vertical="center" wrapText="1" shrinkToFit="1"/>
    </xf>
    <xf numFmtId="0" fontId="12" fillId="24" borderId="19" xfId="0" applyFont="1" applyFill="1" applyBorder="1" applyAlignment="1">
      <alignment horizontal="centerContinuous" vertical="center" shrinkToFit="1"/>
    </xf>
    <xf numFmtId="0" fontId="3" fillId="24" borderId="16" xfId="0" applyFont="1" applyFill="1" applyBorder="1" applyAlignment="1">
      <alignment horizontal="left" vertical="center"/>
    </xf>
    <xf numFmtId="178" fontId="12" fillId="24" borderId="0" xfId="0" applyNumberFormat="1" applyFont="1" applyFill="1" applyAlignment="1">
      <alignment horizontal="center" vertical="center" shrinkToFit="1"/>
    </xf>
    <xf numFmtId="178" fontId="3" fillId="24" borderId="0" xfId="0" applyNumberFormat="1" applyFont="1" applyFill="1" applyAlignment="1">
      <alignment vertical="center"/>
    </xf>
    <xf numFmtId="189" fontId="12" fillId="24" borderId="15" xfId="0" applyNumberFormat="1" applyFont="1" applyFill="1" applyBorder="1" applyAlignment="1">
      <alignment horizontal="center" vertical="center" shrinkToFit="1"/>
    </xf>
    <xf numFmtId="0" fontId="19" fillId="24" borderId="20" xfId="0" applyFont="1" applyFill="1" applyBorder="1" applyAlignment="1">
      <alignment horizontal="center" vertical="center" shrinkToFit="1"/>
    </xf>
    <xf numFmtId="189" fontId="12" fillId="24" borderId="0" xfId="0" applyNumberFormat="1" applyFont="1" applyFill="1" applyAlignment="1">
      <alignment horizontal="center" vertical="center" shrinkToFit="1"/>
    </xf>
    <xf numFmtId="0" fontId="19" fillId="24" borderId="18" xfId="0" applyFont="1" applyFill="1" applyBorder="1" applyAlignment="1">
      <alignment horizontal="center" vertical="center" shrinkToFit="1"/>
    </xf>
    <xf numFmtId="0" fontId="19" fillId="24" borderId="0" xfId="0" applyFont="1" applyFill="1" applyBorder="1" applyAlignment="1">
      <alignment horizontal="center"/>
    </xf>
    <xf numFmtId="0" fontId="53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185" fontId="17" fillId="24" borderId="0" xfId="0" applyNumberFormat="1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 wrapText="1" shrinkToFit="1"/>
    </xf>
    <xf numFmtId="178" fontId="12" fillId="24" borderId="14" xfId="0" applyNumberFormat="1" applyFont="1" applyFill="1" applyBorder="1" applyAlignment="1">
      <alignment horizontal="center" vertical="center" shrinkToFit="1"/>
    </xf>
    <xf numFmtId="185" fontId="17" fillId="24" borderId="15" xfId="0" applyNumberFormat="1" applyFont="1" applyFill="1" applyBorder="1" applyAlignment="1">
      <alignment horizontal="center" vertical="center"/>
    </xf>
    <xf numFmtId="179" fontId="12" fillId="24" borderId="0" xfId="0" applyNumberFormat="1" applyFont="1" applyFill="1" applyAlignment="1" quotePrefix="1">
      <alignment horizontal="center" vertical="center" shrinkToFit="1"/>
    </xf>
    <xf numFmtId="0" fontId="15" fillId="24" borderId="23" xfId="0" applyFont="1" applyFill="1" applyBorder="1" applyAlignment="1">
      <alignment horizontal="center" vertical="center" shrinkToFit="1"/>
    </xf>
    <xf numFmtId="0" fontId="15" fillId="24" borderId="18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shrinkToFit="1"/>
    </xf>
    <xf numFmtId="176" fontId="54" fillId="24" borderId="0" xfId="0" applyNumberFormat="1" applyFont="1" applyFill="1" applyBorder="1" applyAlignment="1">
      <alignment vertical="center"/>
    </xf>
    <xf numFmtId="176" fontId="12" fillId="24" borderId="0" xfId="0" applyNumberFormat="1" applyFont="1" applyFill="1" applyAlignment="1">
      <alignment vertical="center"/>
    </xf>
    <xf numFmtId="0" fontId="3" fillId="24" borderId="23" xfId="0" applyFont="1" applyFill="1" applyBorder="1" applyAlignment="1" quotePrefix="1">
      <alignment vertical="center" shrinkToFit="1"/>
    </xf>
    <xf numFmtId="41" fontId="12" fillId="24" borderId="0" xfId="64" applyFont="1" applyFill="1" applyBorder="1" applyAlignment="1">
      <alignment vertical="center"/>
    </xf>
    <xf numFmtId="41" fontId="19" fillId="24" borderId="27" xfId="64" applyFont="1" applyFill="1" applyBorder="1" applyAlignment="1">
      <alignment horizontal="right" vertical="center" shrinkToFit="1"/>
    </xf>
    <xf numFmtId="41" fontId="19" fillId="24" borderId="26" xfId="64" applyFont="1" applyFill="1" applyBorder="1" applyAlignment="1">
      <alignment horizontal="left" vertical="center" shrinkToFit="1"/>
    </xf>
    <xf numFmtId="41" fontId="19" fillId="24" borderId="23" xfId="64" applyFont="1" applyFill="1" applyBorder="1" applyAlignment="1">
      <alignment horizontal="center" vertical="center" shrinkToFit="1"/>
    </xf>
    <xf numFmtId="41" fontId="12" fillId="24" borderId="18" xfId="64" applyFont="1" applyFill="1" applyBorder="1" applyAlignment="1">
      <alignment horizontal="center" vertical="center" shrinkToFit="1"/>
    </xf>
    <xf numFmtId="41" fontId="12" fillId="24" borderId="0" xfId="64" applyFont="1" applyFill="1" applyBorder="1" applyAlignment="1">
      <alignment horizontal="center" vertical="center" shrinkToFit="1"/>
    </xf>
    <xf numFmtId="0" fontId="12" fillId="24" borderId="0" xfId="0" applyNumberFormat="1" applyFont="1" applyFill="1" applyBorder="1" applyAlignment="1">
      <alignment horizontal="center" vertical="center" shrinkToFit="1"/>
    </xf>
    <xf numFmtId="0" fontId="12" fillId="24" borderId="0" xfId="64" applyNumberFormat="1" applyFont="1" applyFill="1" applyBorder="1" applyAlignment="1">
      <alignment horizontal="center" vertical="center" shrinkToFit="1"/>
    </xf>
    <xf numFmtId="41" fontId="12" fillId="24" borderId="15" xfId="64" applyFont="1" applyFill="1" applyBorder="1" applyAlignment="1">
      <alignment horizontal="center" vertical="center" shrinkToFit="1"/>
    </xf>
    <xf numFmtId="0" fontId="12" fillId="24" borderId="15" xfId="0" applyNumberFormat="1" applyFont="1" applyFill="1" applyBorder="1" applyAlignment="1">
      <alignment horizontal="center" vertical="center" shrinkToFit="1"/>
    </xf>
    <xf numFmtId="41" fontId="3" fillId="24" borderId="0" xfId="64" applyFont="1" applyFill="1" applyBorder="1" applyAlignment="1">
      <alignment vertical="center"/>
    </xf>
    <xf numFmtId="185" fontId="3" fillId="24" borderId="0" xfId="0" applyNumberFormat="1" applyFont="1" applyFill="1" applyBorder="1" applyAlignment="1">
      <alignment vertical="center"/>
    </xf>
    <xf numFmtId="185" fontId="3" fillId="24" borderId="15" xfId="0" applyNumberFormat="1" applyFont="1" applyFill="1" applyBorder="1" applyAlignment="1">
      <alignment vertical="center"/>
    </xf>
    <xf numFmtId="0" fontId="12" fillId="25" borderId="19" xfId="0" applyFont="1" applyFill="1" applyBorder="1" applyAlignment="1">
      <alignment horizontal="center" vertical="center" shrinkToFit="1"/>
    </xf>
    <xf numFmtId="185" fontId="12" fillId="25" borderId="22" xfId="0" applyNumberFormat="1" applyFont="1" applyFill="1" applyBorder="1" applyAlignment="1">
      <alignment horizontal="center" vertical="center" shrinkToFit="1"/>
    </xf>
    <xf numFmtId="187" fontId="12" fillId="25" borderId="0" xfId="0" applyNumberFormat="1" applyFont="1" applyFill="1" applyBorder="1" applyAlignment="1">
      <alignment horizontal="center" vertical="center" shrinkToFit="1"/>
    </xf>
    <xf numFmtId="185" fontId="12" fillId="25" borderId="0" xfId="0" applyNumberFormat="1" applyFont="1" applyFill="1" applyBorder="1" applyAlignment="1">
      <alignment horizontal="center" vertical="center" shrinkToFit="1"/>
    </xf>
    <xf numFmtId="0" fontId="12" fillId="25" borderId="0" xfId="0" applyFont="1" applyFill="1" applyBorder="1" applyAlignment="1">
      <alignment horizontal="center" vertical="center" shrinkToFit="1"/>
    </xf>
    <xf numFmtId="185" fontId="12" fillId="25" borderId="19" xfId="0" applyNumberFormat="1" applyFont="1" applyFill="1" applyBorder="1" applyAlignment="1">
      <alignment horizontal="center" vertical="center" shrinkToFit="1"/>
    </xf>
    <xf numFmtId="0" fontId="12" fillId="25" borderId="22" xfId="0" applyFont="1" applyFill="1" applyBorder="1" applyAlignment="1">
      <alignment horizontal="center" vertical="center" shrinkToFit="1"/>
    </xf>
    <xf numFmtId="0" fontId="54" fillId="25" borderId="20" xfId="0" applyFont="1" applyFill="1" applyBorder="1" applyAlignment="1">
      <alignment horizontal="center" vertical="center" shrinkToFit="1"/>
    </xf>
    <xf numFmtId="185" fontId="54" fillId="25" borderId="14" xfId="0" applyNumberFormat="1" applyFont="1" applyFill="1" applyBorder="1" applyAlignment="1">
      <alignment horizontal="center" vertical="center" shrinkToFit="1"/>
    </xf>
    <xf numFmtId="187" fontId="54" fillId="25" borderId="15" xfId="0" applyNumberFormat="1" applyFont="1" applyFill="1" applyBorder="1" applyAlignment="1">
      <alignment horizontal="center" vertical="center" shrinkToFit="1"/>
    </xf>
    <xf numFmtId="185" fontId="54" fillId="25" borderId="15" xfId="0" applyNumberFormat="1" applyFont="1" applyFill="1" applyBorder="1" applyAlignment="1">
      <alignment horizontal="center" vertical="center" shrinkToFit="1"/>
    </xf>
    <xf numFmtId="0" fontId="54" fillId="25" borderId="15" xfId="0" applyFont="1" applyFill="1" applyBorder="1" applyAlignment="1">
      <alignment horizontal="center" vertical="center" shrinkToFit="1"/>
    </xf>
    <xf numFmtId="185" fontId="54" fillId="25" borderId="20" xfId="0" applyNumberFormat="1" applyFont="1" applyFill="1" applyBorder="1" applyAlignment="1">
      <alignment horizontal="center" vertical="center" shrinkToFit="1"/>
    </xf>
    <xf numFmtId="0" fontId="54" fillId="25" borderId="14" xfId="0" applyFont="1" applyFill="1" applyBorder="1" applyAlignment="1">
      <alignment horizontal="center" vertical="center" shrinkToFit="1"/>
    </xf>
    <xf numFmtId="185" fontId="54" fillId="24" borderId="0" xfId="0" applyNumberFormat="1" applyFont="1" applyFill="1" applyAlignment="1">
      <alignment vertical="center"/>
    </xf>
    <xf numFmtId="0" fontId="54" fillId="24" borderId="0" xfId="0" applyFont="1" applyFill="1" applyAlignment="1">
      <alignment vertical="center"/>
    </xf>
    <xf numFmtId="0" fontId="12" fillId="25" borderId="0" xfId="0" applyFont="1" applyFill="1" applyAlignment="1">
      <alignment horizontal="center" vertical="center" shrinkToFit="1"/>
    </xf>
    <xf numFmtId="0" fontId="12" fillId="25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center" vertical="center" shrinkToFit="1"/>
    </xf>
    <xf numFmtId="0" fontId="54" fillId="25" borderId="0" xfId="0" applyFont="1" applyFill="1" applyAlignment="1">
      <alignment horizontal="center" vertical="center"/>
    </xf>
    <xf numFmtId="0" fontId="54" fillId="24" borderId="0" xfId="0" applyFont="1" applyFill="1" applyAlignment="1">
      <alignment/>
    </xf>
    <xf numFmtId="0" fontId="19" fillId="25" borderId="0" xfId="0" applyFont="1" applyFill="1" applyAlignment="1">
      <alignment horizontal="center" vertical="center" shrinkToFit="1"/>
    </xf>
    <xf numFmtId="0" fontId="3" fillId="25" borderId="0" xfId="0" applyFont="1" applyFill="1" applyAlignment="1">
      <alignment horizontal="center" vertical="center" shrinkToFit="1"/>
    </xf>
    <xf numFmtId="0" fontId="3" fillId="25" borderId="15" xfId="0" applyFont="1" applyFill="1" applyBorder="1" applyAlignment="1">
      <alignment horizontal="center" vertical="center" shrinkToFit="1"/>
    </xf>
    <xf numFmtId="176" fontId="54" fillId="25" borderId="0" xfId="0" applyNumberFormat="1" applyFont="1" applyFill="1" applyAlignment="1">
      <alignment horizontal="center" vertical="center" shrinkToFit="1"/>
    </xf>
    <xf numFmtId="176" fontId="54" fillId="24" borderId="0" xfId="0" applyNumberFormat="1" applyFont="1" applyFill="1" applyBorder="1" applyAlignment="1">
      <alignment/>
    </xf>
    <xf numFmtId="176" fontId="54" fillId="24" borderId="0" xfId="0" applyNumberFormat="1" applyFont="1" applyFill="1" applyAlignment="1">
      <alignment/>
    </xf>
    <xf numFmtId="0" fontId="12" fillId="25" borderId="14" xfId="0" applyFont="1" applyFill="1" applyBorder="1" applyAlignment="1">
      <alignment horizontal="center" vertical="center" shrinkToFit="1"/>
    </xf>
    <xf numFmtId="0" fontId="54" fillId="24" borderId="0" xfId="0" applyFont="1" applyFill="1" applyBorder="1" applyAlignment="1">
      <alignment vertical="center"/>
    </xf>
    <xf numFmtId="0" fontId="12" fillId="24" borderId="15" xfId="0" applyFont="1" applyFill="1" applyBorder="1" applyAlignment="1" quotePrefix="1">
      <alignment horizontal="left" vertical="center"/>
    </xf>
    <xf numFmtId="0" fontId="12" fillId="24" borderId="14" xfId="0" applyFont="1" applyFill="1" applyBorder="1" applyAlignment="1">
      <alignment vertical="center" shrinkToFit="1"/>
    </xf>
    <xf numFmtId="0" fontId="3" fillId="24" borderId="18" xfId="0" applyFont="1" applyFill="1" applyBorder="1" applyAlignment="1" quotePrefix="1">
      <alignment vertical="center" shrinkToFit="1"/>
    </xf>
    <xf numFmtId="185" fontId="54" fillId="24" borderId="0" xfId="0" applyNumberFormat="1" applyFont="1" applyFill="1" applyAlignment="1">
      <alignment horizontal="center" vertical="center" shrinkToFit="1"/>
    </xf>
    <xf numFmtId="187" fontId="12" fillId="24" borderId="0" xfId="0" applyNumberFormat="1" applyFont="1" applyFill="1" applyBorder="1" applyAlignment="1">
      <alignment horizontal="center" vertical="center" shrinkToFit="1"/>
    </xf>
    <xf numFmtId="0" fontId="54" fillId="24" borderId="19" xfId="0" applyFont="1" applyFill="1" applyBorder="1" applyAlignment="1">
      <alignment horizontal="center" vertical="center" shrinkToFit="1"/>
    </xf>
    <xf numFmtId="0" fontId="54" fillId="24" borderId="22" xfId="0" applyFont="1" applyFill="1" applyBorder="1" applyAlignment="1">
      <alignment horizontal="center" vertical="center" shrinkToFit="1"/>
    </xf>
    <xf numFmtId="0" fontId="55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right" vertical="center"/>
    </xf>
    <xf numFmtId="0" fontId="12" fillId="24" borderId="0" xfId="0" applyFont="1" applyFill="1" applyAlignment="1">
      <alignment/>
    </xf>
    <xf numFmtId="0" fontId="19" fillId="24" borderId="17" xfId="0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vertical="center"/>
    </xf>
    <xf numFmtId="0" fontId="17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 shrinkToFit="1"/>
    </xf>
    <xf numFmtId="176" fontId="12" fillId="25" borderId="0" xfId="0" applyNumberFormat="1" applyFont="1" applyFill="1" applyAlignment="1">
      <alignment horizontal="center" vertical="center" shrinkToFit="1"/>
    </xf>
    <xf numFmtId="185" fontId="54" fillId="25" borderId="22" xfId="0" applyNumberFormat="1" applyFont="1" applyFill="1" applyBorder="1" applyAlignment="1">
      <alignment horizontal="center" vertical="center" shrinkToFit="1"/>
    </xf>
    <xf numFmtId="185" fontId="54" fillId="25" borderId="0" xfId="0" applyNumberFormat="1" applyFont="1" applyFill="1" applyBorder="1" applyAlignment="1">
      <alignment horizontal="center" vertical="center" shrinkToFit="1"/>
    </xf>
    <xf numFmtId="185" fontId="54" fillId="25" borderId="19" xfId="0" applyNumberFormat="1" applyFont="1" applyFill="1" applyBorder="1" applyAlignment="1">
      <alignment horizontal="center" vertical="center" shrinkToFit="1"/>
    </xf>
    <xf numFmtId="185" fontId="12" fillId="25" borderId="14" xfId="0" applyNumberFormat="1" applyFont="1" applyFill="1" applyBorder="1" applyAlignment="1">
      <alignment horizontal="center" vertical="center" shrinkToFit="1"/>
    </xf>
    <xf numFmtId="185" fontId="12" fillId="25" borderId="15" xfId="0" applyNumberFormat="1" applyFont="1" applyFill="1" applyBorder="1" applyAlignment="1">
      <alignment horizontal="center" vertical="center" shrinkToFit="1"/>
    </xf>
    <xf numFmtId="185" fontId="12" fillId="25" borderId="20" xfId="0" applyNumberFormat="1" applyFont="1" applyFill="1" applyBorder="1" applyAlignment="1">
      <alignment horizontal="center" vertical="center" shrinkToFit="1"/>
    </xf>
    <xf numFmtId="0" fontId="54" fillId="24" borderId="0" xfId="0" applyFont="1" applyFill="1" applyAlignment="1">
      <alignment vertical="center" shrinkToFit="1"/>
    </xf>
    <xf numFmtId="178" fontId="12" fillId="24" borderId="19" xfId="64" applyNumberFormat="1" applyFont="1" applyFill="1" applyBorder="1" applyAlignment="1">
      <alignment horizontal="center" vertical="center" shrinkToFit="1"/>
    </xf>
    <xf numFmtId="0" fontId="56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59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28" xfId="0" applyFont="1" applyFill="1" applyBorder="1" applyAlignment="1">
      <alignment horizontal="center"/>
    </xf>
    <xf numFmtId="0" fontId="59" fillId="24" borderId="29" xfId="0" applyFont="1" applyFill="1" applyBorder="1" applyAlignment="1">
      <alignment horizontal="center" wrapText="1"/>
    </xf>
    <xf numFmtId="0" fontId="60" fillId="24" borderId="29" xfId="0" applyFont="1" applyFill="1" applyBorder="1" applyAlignment="1">
      <alignment horizontal="center" wrapText="1"/>
    </xf>
    <xf numFmtId="0" fontId="0" fillId="24" borderId="3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31" xfId="0" applyFont="1" applyFill="1" applyBorder="1" applyAlignment="1">
      <alignment horizontal="center"/>
    </xf>
    <xf numFmtId="0" fontId="59" fillId="24" borderId="32" xfId="0" applyFont="1" applyFill="1" applyBorder="1" applyAlignment="1">
      <alignment horizontal="center" wrapText="1"/>
    </xf>
    <xf numFmtId="0" fontId="59" fillId="24" borderId="33" xfId="0" applyFont="1" applyFill="1" applyBorder="1" applyAlignment="1">
      <alignment horizontal="center" wrapText="1"/>
    </xf>
    <xf numFmtId="0" fontId="59" fillId="24" borderId="31" xfId="0" applyFont="1" applyFill="1" applyBorder="1" applyAlignment="1">
      <alignment horizontal="center" wrapText="1"/>
    </xf>
    <xf numFmtId="0" fontId="0" fillId="24" borderId="33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32" xfId="0" applyFont="1" applyFill="1" applyBorder="1" applyAlignment="1">
      <alignment wrapText="1"/>
    </xf>
    <xf numFmtId="0" fontId="0" fillId="24" borderId="32" xfId="0" applyFont="1" applyFill="1" applyBorder="1" applyAlignment="1">
      <alignment wrapText="1"/>
    </xf>
    <xf numFmtId="0" fontId="0" fillId="24" borderId="33" xfId="0" applyFont="1" applyFill="1" applyBorder="1" applyAlignment="1">
      <alignment wrapText="1"/>
    </xf>
    <xf numFmtId="0" fontId="0" fillId="24" borderId="31" xfId="0" applyFont="1" applyFill="1" applyBorder="1" applyAlignment="1">
      <alignment wrapText="1"/>
    </xf>
    <xf numFmtId="0" fontId="0" fillId="24" borderId="33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 vertical="top"/>
    </xf>
    <xf numFmtId="0" fontId="60" fillId="24" borderId="32" xfId="0" applyFont="1" applyFill="1" applyBorder="1" applyAlignment="1">
      <alignment horizontal="center" wrapText="1"/>
    </xf>
    <xf numFmtId="0" fontId="0" fillId="24" borderId="33" xfId="0" applyFont="1" applyFill="1" applyBorder="1" applyAlignment="1">
      <alignment horizontal="center" vertical="top"/>
    </xf>
    <xf numFmtId="0" fontId="0" fillId="24" borderId="2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3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 wrapText="1"/>
    </xf>
    <xf numFmtId="0" fontId="60" fillId="24" borderId="34" xfId="0" applyFont="1" applyFill="1" applyBorder="1" applyAlignment="1">
      <alignment horizontal="center" wrapText="1"/>
    </xf>
    <xf numFmtId="0" fontId="60" fillId="24" borderId="35" xfId="0" applyFont="1" applyFill="1" applyBorder="1" applyAlignment="1">
      <alignment horizontal="center" wrapText="1"/>
    </xf>
    <xf numFmtId="0" fontId="60" fillId="24" borderId="36" xfId="0" applyFont="1" applyFill="1" applyBorder="1" applyAlignment="1">
      <alignment horizontal="center" wrapText="1"/>
    </xf>
    <xf numFmtId="0" fontId="0" fillId="24" borderId="0" xfId="0" applyFont="1" applyFill="1" applyAlignment="1">
      <alignment vertical="center"/>
    </xf>
    <xf numFmtId="41" fontId="54" fillId="24" borderId="0" xfId="64" applyFont="1" applyFill="1" applyAlignment="1">
      <alignment vertical="center" shrinkToFit="1"/>
    </xf>
    <xf numFmtId="0" fontId="19" fillId="24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2" fillId="24" borderId="0" xfId="0" applyFont="1" applyFill="1" applyAlignment="1">
      <alignment horizontal="justify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3" fillId="24" borderId="29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12" fillId="24" borderId="31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 wrapText="1"/>
    </xf>
    <xf numFmtId="0" fontId="12" fillId="24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0" fillId="24" borderId="0" xfId="0" applyFont="1" applyFill="1" applyAlignment="1">
      <alignment vertical="center"/>
    </xf>
    <xf numFmtId="185" fontId="22" fillId="24" borderId="15" xfId="0" applyNumberFormat="1" applyFont="1" applyFill="1" applyBorder="1" applyAlignment="1">
      <alignment horizontal="center" vertical="center" shrinkToFit="1"/>
    </xf>
    <xf numFmtId="0" fontId="20" fillId="24" borderId="31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center" wrapText="1"/>
    </xf>
    <xf numFmtId="185" fontId="20" fillId="24" borderId="31" xfId="0" applyNumberFormat="1" applyFont="1" applyFill="1" applyBorder="1" applyAlignment="1">
      <alignment horizontal="center" wrapText="1"/>
    </xf>
    <xf numFmtId="185" fontId="20" fillId="24" borderId="0" xfId="0" applyNumberFormat="1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24" fillId="24" borderId="0" xfId="0" applyFont="1" applyFill="1" applyAlignment="1">
      <alignment vertical="center" shrinkToFit="1"/>
    </xf>
    <xf numFmtId="0" fontId="13" fillId="24" borderId="0" xfId="0" applyFont="1" applyFill="1" applyAlignment="1">
      <alignment vertical="center" shrinkToFit="1"/>
    </xf>
    <xf numFmtId="201" fontId="12" fillId="24" borderId="0" xfId="0" applyNumberFormat="1" applyFont="1" applyFill="1" applyAlignment="1">
      <alignment horizontal="center" vertical="center" shrinkToFit="1"/>
    </xf>
    <xf numFmtId="189" fontId="12" fillId="24" borderId="0" xfId="0" applyNumberFormat="1" applyFont="1" applyFill="1" applyBorder="1" applyAlignment="1">
      <alignment horizontal="center" vertical="center" shrinkToFit="1"/>
    </xf>
    <xf numFmtId="189" fontId="12" fillId="24" borderId="20" xfId="0" applyNumberFormat="1" applyFont="1" applyFill="1" applyBorder="1" applyAlignment="1">
      <alignment horizontal="center" vertical="center" shrinkToFit="1"/>
    </xf>
    <xf numFmtId="0" fontId="20" fillId="24" borderId="19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185" fontId="20" fillId="24" borderId="15" xfId="0" applyNumberFormat="1" applyFont="1" applyFill="1" applyBorder="1" applyAlignment="1">
      <alignment horizontal="center" vertical="center" shrinkToFit="1"/>
    </xf>
    <xf numFmtId="0" fontId="12" fillId="24" borderId="0" xfId="0" applyNumberFormat="1" applyFont="1" applyFill="1" applyAlignment="1">
      <alignment horizontal="center" vertical="center"/>
    </xf>
    <xf numFmtId="0" fontId="12" fillId="24" borderId="15" xfId="0" applyNumberFormat="1" applyFont="1" applyFill="1" applyBorder="1" applyAlignment="1">
      <alignment horizontal="center" vertical="center"/>
    </xf>
    <xf numFmtId="185" fontId="22" fillId="24" borderId="20" xfId="0" applyNumberFormat="1" applyFont="1" applyFill="1" applyBorder="1" applyAlignment="1">
      <alignment horizontal="center" vertical="center" shrinkToFit="1"/>
    </xf>
    <xf numFmtId="0" fontId="3" fillId="24" borderId="0" xfId="0" applyFont="1" applyFill="1" applyBorder="1" applyAlignment="1" quotePrefix="1">
      <alignment vertical="center" shrinkToFit="1"/>
    </xf>
    <xf numFmtId="3" fontId="3" fillId="24" borderId="0" xfId="0" applyNumberFormat="1" applyFont="1" applyFill="1" applyBorder="1" applyAlignment="1" quotePrefix="1">
      <alignment horizontal="center" vertical="center" shrinkToFit="1"/>
    </xf>
    <xf numFmtId="185" fontId="20" fillId="24" borderId="20" xfId="0" applyNumberFormat="1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vertical="center" shrinkToFit="1"/>
    </xf>
    <xf numFmtId="0" fontId="24" fillId="24" borderId="0" xfId="0" applyFont="1" applyFill="1" applyBorder="1" applyAlignment="1">
      <alignment vertical="center" shrinkToFit="1"/>
    </xf>
    <xf numFmtId="0" fontId="20" fillId="24" borderId="0" xfId="0" applyFont="1" applyFill="1" applyAlignment="1">
      <alignment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vertical="center" shrinkToFit="1"/>
    </xf>
    <xf numFmtId="185" fontId="22" fillId="24" borderId="14" xfId="0" applyNumberFormat="1" applyFont="1" applyFill="1" applyBorder="1" applyAlignment="1">
      <alignment horizontal="center" vertical="center" shrinkToFit="1"/>
    </xf>
    <xf numFmtId="178" fontId="22" fillId="24" borderId="22" xfId="64" applyNumberFormat="1" applyFont="1" applyFill="1" applyBorder="1" applyAlignment="1">
      <alignment horizontal="center" vertical="center" shrinkToFit="1"/>
    </xf>
    <xf numFmtId="178" fontId="22" fillId="24" borderId="0" xfId="64" applyNumberFormat="1" applyFont="1" applyFill="1" applyBorder="1" applyAlignment="1">
      <alignment horizontal="center" vertical="center" shrinkToFit="1"/>
    </xf>
    <xf numFmtId="178" fontId="22" fillId="24" borderId="19" xfId="64" applyNumberFormat="1" applyFont="1" applyFill="1" applyBorder="1" applyAlignment="1">
      <alignment horizontal="center" vertical="center" shrinkToFit="1"/>
    </xf>
    <xf numFmtId="0" fontId="22" fillId="24" borderId="0" xfId="0" applyFont="1" applyFill="1" applyAlignment="1">
      <alignment vertical="center"/>
    </xf>
    <xf numFmtId="0" fontId="11" fillId="0" borderId="0" xfId="82" applyFont="1" applyBorder="1" applyAlignment="1">
      <alignment horizontal="center" vertical="center"/>
      <protection/>
    </xf>
    <xf numFmtId="0" fontId="68" fillId="0" borderId="17" xfId="82" applyFont="1" applyBorder="1" applyAlignment="1">
      <alignment horizontal="center" vertical="center" wrapText="1"/>
      <protection/>
    </xf>
    <xf numFmtId="0" fontId="12" fillId="0" borderId="25" xfId="84" applyFont="1" applyBorder="1" applyAlignment="1">
      <alignment horizontal="center" vertical="center" wrapText="1"/>
      <protection/>
    </xf>
    <xf numFmtId="0" fontId="68" fillId="0" borderId="25" xfId="82" applyFont="1" applyBorder="1" applyAlignment="1">
      <alignment horizontal="center" vertical="center" wrapText="1"/>
      <protection/>
    </xf>
    <xf numFmtId="0" fontId="19" fillId="0" borderId="25" xfId="84" applyFont="1" applyBorder="1" applyAlignment="1">
      <alignment horizontal="center" vertical="center" wrapText="1"/>
      <protection/>
    </xf>
    <xf numFmtId="0" fontId="12" fillId="0" borderId="0" xfId="84" applyFont="1" applyAlignment="1">
      <alignment vertical="center"/>
      <protection/>
    </xf>
    <xf numFmtId="0" fontId="11" fillId="0" borderId="0" xfId="84" applyFont="1" applyAlignment="1">
      <alignment horizontal="center" vertical="center"/>
      <protection/>
    </xf>
    <xf numFmtId="0" fontId="67" fillId="0" borderId="0" xfId="84" applyFont="1" applyAlignment="1">
      <alignment vertical="center"/>
      <protection/>
    </xf>
    <xf numFmtId="0" fontId="12" fillId="24" borderId="0" xfId="84" applyFont="1" applyFill="1" applyBorder="1" applyAlignment="1">
      <alignment vertical="center"/>
      <protection/>
    </xf>
    <xf numFmtId="0" fontId="12" fillId="24" borderId="0" xfId="84" applyFont="1" applyFill="1" applyBorder="1" applyAlignment="1">
      <alignment horizontal="right" vertical="center"/>
      <protection/>
    </xf>
    <xf numFmtId="0" fontId="12" fillId="24" borderId="0" xfId="84" applyFont="1" applyFill="1" applyAlignment="1">
      <alignment vertical="center"/>
      <protection/>
    </xf>
    <xf numFmtId="0" fontId="19" fillId="0" borderId="26" xfId="84" applyFont="1" applyBorder="1" applyAlignment="1">
      <alignment horizontal="center" vertical="center" wrapText="1"/>
      <protection/>
    </xf>
    <xf numFmtId="0" fontId="12" fillId="0" borderId="12" xfId="84" applyFont="1" applyBorder="1" applyAlignment="1">
      <alignment horizontal="center" vertical="center" wrapText="1"/>
      <protection/>
    </xf>
    <xf numFmtId="0" fontId="12" fillId="0" borderId="0" xfId="84" applyFont="1" applyBorder="1" applyAlignment="1">
      <alignment horizontal="center" vertical="center"/>
      <protection/>
    </xf>
    <xf numFmtId="0" fontId="12" fillId="0" borderId="0" xfId="84" applyFont="1" applyAlignment="1">
      <alignment horizontal="center" vertical="center"/>
      <protection/>
    </xf>
    <xf numFmtId="0" fontId="20" fillId="0" borderId="0" xfId="84" applyFont="1" applyBorder="1" applyAlignment="1">
      <alignment horizontal="center" vertical="center"/>
      <protection/>
    </xf>
    <xf numFmtId="0" fontId="12" fillId="0" borderId="19" xfId="84" applyFont="1" applyBorder="1" applyAlignment="1">
      <alignment horizontal="center" vertical="center"/>
      <protection/>
    </xf>
    <xf numFmtId="179" fontId="20" fillId="0" borderId="0" xfId="64" applyNumberFormat="1" applyFont="1" applyBorder="1" applyAlignment="1">
      <alignment horizontal="center" vertical="center"/>
    </xf>
    <xf numFmtId="179" fontId="20" fillId="0" borderId="19" xfId="64" applyNumberFormat="1" applyFont="1" applyBorder="1" applyAlignment="1">
      <alignment horizontal="center" vertical="center"/>
    </xf>
    <xf numFmtId="0" fontId="20" fillId="0" borderId="0" xfId="84" applyFont="1" applyBorder="1" applyAlignment="1">
      <alignment vertical="center"/>
      <protection/>
    </xf>
    <xf numFmtId="0" fontId="20" fillId="0" borderId="0" xfId="84" applyFont="1" applyAlignment="1">
      <alignment vertical="center"/>
      <protection/>
    </xf>
    <xf numFmtId="0" fontId="20" fillId="0" borderId="19" xfId="84" applyFont="1" applyBorder="1" applyAlignment="1">
      <alignment horizontal="center" vertical="center"/>
      <protection/>
    </xf>
    <xf numFmtId="0" fontId="54" fillId="0" borderId="0" xfId="84" applyFont="1" applyBorder="1" applyAlignment="1">
      <alignment horizontal="center" vertical="center"/>
      <protection/>
    </xf>
    <xf numFmtId="0" fontId="54" fillId="0" borderId="19" xfId="84" applyFont="1" applyBorder="1" applyAlignment="1">
      <alignment horizontal="center" vertical="center"/>
      <protection/>
    </xf>
    <xf numFmtId="0" fontId="19" fillId="0" borderId="27" xfId="84" applyNumberFormat="1" applyFont="1" applyBorder="1" applyAlignment="1">
      <alignment horizontal="center" vertical="center" wrapText="1"/>
      <protection/>
    </xf>
    <xf numFmtId="179" fontId="54" fillId="0" borderId="0" xfId="64" applyNumberFormat="1" applyFont="1" applyBorder="1" applyAlignment="1">
      <alignment horizontal="center" vertical="center"/>
    </xf>
    <xf numFmtId="0" fontId="54" fillId="0" borderId="22" xfId="84" applyFont="1" applyBorder="1" applyAlignment="1">
      <alignment horizontal="center" vertical="center"/>
      <protection/>
    </xf>
    <xf numFmtId="0" fontId="54" fillId="0" borderId="0" xfId="84" applyFont="1" applyBorder="1" applyAlignment="1">
      <alignment vertical="center"/>
      <protection/>
    </xf>
    <xf numFmtId="0" fontId="54" fillId="0" borderId="0" xfId="84" applyFont="1" applyAlignment="1">
      <alignment vertical="center"/>
      <protection/>
    </xf>
    <xf numFmtId="179" fontId="12" fillId="0" borderId="0" xfId="64" applyNumberFormat="1" applyFont="1" applyBorder="1" applyAlignment="1">
      <alignment horizontal="center" vertical="center"/>
    </xf>
    <xf numFmtId="179" fontId="12" fillId="0" borderId="19" xfId="64" applyNumberFormat="1" applyFont="1" applyBorder="1" applyAlignment="1">
      <alignment horizontal="center" vertical="center"/>
    </xf>
    <xf numFmtId="0" fontId="12" fillId="0" borderId="22" xfId="84" applyFont="1" applyBorder="1" applyAlignment="1">
      <alignment horizontal="center" vertical="center"/>
      <protection/>
    </xf>
    <xf numFmtId="0" fontId="12" fillId="0" borderId="0" xfId="84" applyFont="1" applyBorder="1" applyAlignment="1">
      <alignment vertical="center"/>
      <protection/>
    </xf>
    <xf numFmtId="179" fontId="12" fillId="0" borderId="14" xfId="64" applyNumberFormat="1" applyFont="1" applyBorder="1" applyAlignment="1">
      <alignment horizontal="center" vertical="center"/>
    </xf>
    <xf numFmtId="179" fontId="12" fillId="0" borderId="15" xfId="64" applyNumberFormat="1" applyFont="1" applyBorder="1" applyAlignment="1">
      <alignment horizontal="center" vertical="center"/>
    </xf>
    <xf numFmtId="0" fontId="3" fillId="0" borderId="0" xfId="84" applyFont="1" applyAlignment="1">
      <alignment vertical="center"/>
      <protection/>
    </xf>
    <xf numFmtId="0" fontId="3" fillId="0" borderId="16" xfId="84" applyFont="1" applyBorder="1" applyAlignment="1">
      <alignment vertical="center"/>
      <protection/>
    </xf>
    <xf numFmtId="0" fontId="0" fillId="0" borderId="0" xfId="84" applyFont="1" applyAlignment="1">
      <alignment vertical="center"/>
      <protection/>
    </xf>
    <xf numFmtId="0" fontId="12" fillId="0" borderId="0" xfId="84" applyAlignment="1">
      <alignment vertical="center"/>
      <protection/>
    </xf>
    <xf numFmtId="0" fontId="12" fillId="0" borderId="0" xfId="84">
      <alignment vertical="center"/>
      <protection/>
    </xf>
    <xf numFmtId="0" fontId="11" fillId="0" borderId="0" xfId="84" applyFont="1" applyAlignment="1">
      <alignment vertical="center"/>
      <protection/>
    </xf>
    <xf numFmtId="0" fontId="11" fillId="0" borderId="0" xfId="84" applyFont="1" applyBorder="1" applyAlignment="1">
      <alignment vertical="center"/>
      <protection/>
    </xf>
    <xf numFmtId="0" fontId="19" fillId="0" borderId="25" xfId="84" applyNumberFormat="1" applyFont="1" applyBorder="1" applyAlignment="1">
      <alignment horizontal="center" vertical="center" wrapText="1"/>
      <protection/>
    </xf>
    <xf numFmtId="0" fontId="19" fillId="24" borderId="18" xfId="84" applyNumberFormat="1" applyFont="1" applyFill="1" applyBorder="1" applyAlignment="1">
      <alignment horizontal="center" vertical="center" wrapText="1"/>
      <protection/>
    </xf>
    <xf numFmtId="0" fontId="12" fillId="0" borderId="18" xfId="84" applyNumberFormat="1" applyFont="1" applyFill="1" applyBorder="1" applyAlignment="1">
      <alignment horizontal="center" vertical="center" wrapText="1"/>
      <protection/>
    </xf>
    <xf numFmtId="0" fontId="12" fillId="0" borderId="15" xfId="84" applyNumberFormat="1" applyFont="1" applyFill="1" applyBorder="1" applyAlignment="1">
      <alignment horizontal="center" vertical="center" wrapText="1"/>
      <protection/>
    </xf>
    <xf numFmtId="0" fontId="12" fillId="0" borderId="26" xfId="84" applyNumberFormat="1" applyFont="1" applyBorder="1" applyAlignment="1">
      <alignment horizontal="center" vertical="center" wrapText="1"/>
      <protection/>
    </xf>
    <xf numFmtId="0" fontId="12" fillId="0" borderId="25" xfId="84" applyNumberFormat="1" applyFont="1" applyBorder="1" applyAlignment="1">
      <alignment horizontal="center" vertical="center" wrapText="1"/>
      <protection/>
    </xf>
    <xf numFmtId="0" fontId="20" fillId="0" borderId="0" xfId="64" applyNumberFormat="1" applyFont="1" applyBorder="1" applyAlignment="1">
      <alignment horizontal="center" vertical="center"/>
    </xf>
    <xf numFmtId="0" fontId="12" fillId="0" borderId="0" xfId="64" applyNumberFormat="1" applyFont="1" applyBorder="1" applyAlignment="1">
      <alignment horizontal="center" vertical="center"/>
    </xf>
    <xf numFmtId="41" fontId="20" fillId="0" borderId="0" xfId="64" applyNumberFormat="1" applyFont="1" applyBorder="1" applyAlignment="1">
      <alignment horizontal="center" vertical="center"/>
    </xf>
    <xf numFmtId="0" fontId="20" fillId="0" borderId="0" xfId="84" applyFont="1" applyBorder="1" applyAlignment="1">
      <alignment horizontal="left" vertical="center"/>
      <protection/>
    </xf>
    <xf numFmtId="0" fontId="19" fillId="0" borderId="19" xfId="84" applyFont="1" applyFill="1" applyBorder="1" applyAlignment="1">
      <alignment horizontal="distributed" vertical="center" shrinkToFit="1"/>
      <protection/>
    </xf>
    <xf numFmtId="0" fontId="12" fillId="0" borderId="0" xfId="84" applyFont="1" applyFill="1" applyAlignment="1">
      <alignment vertical="center"/>
      <protection/>
    </xf>
    <xf numFmtId="0" fontId="12" fillId="0" borderId="0" xfId="84" applyFont="1" applyFill="1" applyBorder="1" applyAlignment="1">
      <alignment vertical="center"/>
      <protection/>
    </xf>
    <xf numFmtId="0" fontId="19" fillId="0" borderId="19" xfId="84" applyFont="1" applyFill="1" applyBorder="1" applyAlignment="1">
      <alignment horizontal="center" vertical="center" shrinkToFit="1"/>
      <protection/>
    </xf>
    <xf numFmtId="0" fontId="19" fillId="0" borderId="20" xfId="84" applyFont="1" applyFill="1" applyBorder="1" applyAlignment="1">
      <alignment vertical="center"/>
      <protection/>
    </xf>
    <xf numFmtId="0" fontId="3" fillId="0" borderId="0" xfId="84" applyFont="1" applyBorder="1" applyAlignment="1">
      <alignment vertical="center"/>
      <protection/>
    </xf>
    <xf numFmtId="0" fontId="19" fillId="0" borderId="0" xfId="84" applyFont="1" applyAlignment="1">
      <alignment vertical="center"/>
      <protection/>
    </xf>
    <xf numFmtId="0" fontId="0" fillId="0" borderId="0" xfId="84" applyFont="1">
      <alignment vertical="center"/>
      <protection/>
    </xf>
    <xf numFmtId="0" fontId="69" fillId="0" borderId="0" xfId="84" applyFont="1" applyAlignment="1">
      <alignment vertical="center"/>
      <protection/>
    </xf>
    <xf numFmtId="0" fontId="70" fillId="0" borderId="0" xfId="84" applyFont="1" applyAlignment="1">
      <alignment vertical="center"/>
      <protection/>
    </xf>
    <xf numFmtId="0" fontId="12" fillId="0" borderId="0" xfId="84" applyFont="1">
      <alignment vertical="center"/>
      <protection/>
    </xf>
    <xf numFmtId="0" fontId="12" fillId="24" borderId="0" xfId="84" applyFont="1" applyFill="1" applyAlignment="1">
      <alignment vertical="center" shrinkToFit="1"/>
      <protection/>
    </xf>
    <xf numFmtId="0" fontId="19" fillId="24" borderId="18" xfId="84" applyFont="1" applyFill="1" applyBorder="1" applyAlignment="1">
      <alignment horizontal="center" vertical="center" wrapText="1"/>
      <protection/>
    </xf>
    <xf numFmtId="179" fontId="20" fillId="0" borderId="21" xfId="64" applyNumberFormat="1" applyFont="1" applyBorder="1" applyAlignment="1">
      <alignment horizontal="center" vertical="center"/>
    </xf>
    <xf numFmtId="179" fontId="20" fillId="0" borderId="16" xfId="64" applyNumberFormat="1" applyFont="1" applyBorder="1" applyAlignment="1">
      <alignment horizontal="center" vertical="center"/>
    </xf>
    <xf numFmtId="203" fontId="20" fillId="0" borderId="24" xfId="84" applyNumberFormat="1" applyFont="1" applyBorder="1" applyAlignment="1">
      <alignment horizontal="center" vertical="center"/>
      <protection/>
    </xf>
    <xf numFmtId="0" fontId="20" fillId="0" borderId="0" xfId="84" applyFont="1" applyBorder="1" applyAlignment="1">
      <alignment horizontal="left" vertical="center" indent="2"/>
      <protection/>
    </xf>
    <xf numFmtId="179" fontId="20" fillId="0" borderId="22" xfId="64" applyNumberFormat="1" applyFont="1" applyBorder="1" applyAlignment="1">
      <alignment horizontal="center" vertical="center"/>
    </xf>
    <xf numFmtId="203" fontId="20" fillId="0" borderId="19" xfId="84" applyNumberFormat="1" applyFont="1" applyBorder="1" applyAlignment="1">
      <alignment horizontal="center" vertical="center"/>
      <protection/>
    </xf>
    <xf numFmtId="0" fontId="65" fillId="0" borderId="19" xfId="84" applyFont="1" applyBorder="1" applyAlignment="1">
      <alignment horizontal="center" vertical="center"/>
      <protection/>
    </xf>
    <xf numFmtId="203" fontId="20" fillId="0" borderId="0" xfId="84" applyNumberFormat="1" applyFont="1" applyBorder="1" applyAlignment="1">
      <alignment horizontal="center" vertical="center"/>
      <protection/>
    </xf>
    <xf numFmtId="0" fontId="65" fillId="0" borderId="20" xfId="84" applyFont="1" applyBorder="1" applyAlignment="1">
      <alignment horizontal="center" vertical="center"/>
      <protection/>
    </xf>
    <xf numFmtId="179" fontId="20" fillId="0" borderId="14" xfId="64" applyNumberFormat="1" applyFont="1" applyBorder="1" applyAlignment="1">
      <alignment horizontal="center" vertical="center"/>
    </xf>
    <xf numFmtId="179" fontId="20" fillId="0" borderId="15" xfId="64" applyNumberFormat="1" applyFont="1" applyBorder="1" applyAlignment="1">
      <alignment horizontal="center" vertical="center"/>
    </xf>
    <xf numFmtId="203" fontId="20" fillId="0" borderId="20" xfId="84" applyNumberFormat="1" applyFont="1" applyBorder="1" applyAlignment="1">
      <alignment horizontal="center" vertical="center"/>
      <protection/>
    </xf>
    <xf numFmtId="0" fontId="20" fillId="0" borderId="15" xfId="84" applyFont="1" applyBorder="1" applyAlignment="1">
      <alignment horizontal="center" vertical="center"/>
      <protection/>
    </xf>
    <xf numFmtId="0" fontId="12" fillId="0" borderId="27" xfId="84" applyFont="1" applyBorder="1" applyAlignment="1">
      <alignment horizontal="center" vertical="center" wrapText="1"/>
      <protection/>
    </xf>
    <xf numFmtId="0" fontId="12" fillId="0" borderId="26" xfId="84" applyFont="1" applyBorder="1" applyAlignment="1">
      <alignment horizontal="center" vertical="center" wrapText="1"/>
      <protection/>
    </xf>
    <xf numFmtId="0" fontId="68" fillId="0" borderId="25" xfId="84" applyFont="1" applyBorder="1" applyAlignment="1">
      <alignment horizontal="center" vertical="center" wrapText="1"/>
      <protection/>
    </xf>
    <xf numFmtId="0" fontId="68" fillId="0" borderId="26" xfId="84" applyFont="1" applyBorder="1" applyAlignment="1">
      <alignment horizontal="center" vertical="center" wrapText="1"/>
      <protection/>
    </xf>
    <xf numFmtId="203" fontId="12" fillId="0" borderId="0" xfId="84" applyNumberFormat="1" applyFont="1" applyBorder="1" applyAlignment="1">
      <alignment horizontal="center" vertical="center"/>
      <protection/>
    </xf>
    <xf numFmtId="0" fontId="19" fillId="0" borderId="19" xfId="84" applyFont="1" applyBorder="1" applyAlignment="1">
      <alignment horizontal="center" vertical="center"/>
      <protection/>
    </xf>
    <xf numFmtId="203" fontId="12" fillId="0" borderId="0" xfId="84" applyNumberFormat="1" applyFont="1" applyAlignment="1">
      <alignment horizontal="center" vertical="center"/>
      <protection/>
    </xf>
    <xf numFmtId="0" fontId="12" fillId="0" borderId="22" xfId="84" applyFont="1" applyBorder="1" applyAlignment="1">
      <alignment vertical="center" shrinkToFit="1"/>
      <protection/>
    </xf>
    <xf numFmtId="0" fontId="19" fillId="0" borderId="20" xfId="84" applyFont="1" applyBorder="1" applyAlignment="1">
      <alignment horizontal="center" vertical="center"/>
      <protection/>
    </xf>
    <xf numFmtId="203" fontId="12" fillId="0" borderId="15" xfId="84" applyNumberFormat="1" applyFont="1" applyBorder="1" applyAlignment="1">
      <alignment horizontal="center" vertical="center"/>
      <protection/>
    </xf>
    <xf numFmtId="0" fontId="12" fillId="0" borderId="14" xfId="84" applyFont="1" applyBorder="1" applyAlignment="1">
      <alignment vertical="center" shrinkToFit="1"/>
      <protection/>
    </xf>
    <xf numFmtId="178" fontId="54" fillId="0" borderId="0" xfId="64" applyNumberFormat="1" applyFont="1" applyBorder="1" applyAlignment="1">
      <alignment horizontal="center" vertical="center"/>
    </xf>
    <xf numFmtId="178" fontId="12" fillId="0" borderId="0" xfId="64" applyNumberFormat="1" applyFont="1" applyFill="1" applyBorder="1" applyAlignment="1">
      <alignment horizontal="center" vertical="center"/>
    </xf>
    <xf numFmtId="178" fontId="12" fillId="0" borderId="0" xfId="84" applyNumberFormat="1" applyFont="1" applyFill="1" applyAlignment="1">
      <alignment horizontal="center" vertical="center"/>
      <protection/>
    </xf>
    <xf numFmtId="178" fontId="12" fillId="0" borderId="14" xfId="64" applyNumberFormat="1" applyFont="1" applyFill="1" applyBorder="1" applyAlignment="1">
      <alignment horizontal="center" vertical="center"/>
    </xf>
    <xf numFmtId="178" fontId="12" fillId="0" borderId="15" xfId="64" applyNumberFormat="1" applyFont="1" applyFill="1" applyBorder="1" applyAlignment="1">
      <alignment horizontal="center" vertical="center"/>
    </xf>
    <xf numFmtId="0" fontId="71" fillId="0" borderId="19" xfId="84" applyFont="1" applyBorder="1" applyAlignment="1">
      <alignment horizontal="center" vertical="center"/>
      <protection/>
    </xf>
    <xf numFmtId="179" fontId="54" fillId="0" borderId="22" xfId="64" applyNumberFormat="1" applyFont="1" applyBorder="1" applyAlignment="1">
      <alignment horizontal="center" vertical="center"/>
    </xf>
    <xf numFmtId="179" fontId="54" fillId="0" borderId="19" xfId="64" applyNumberFormat="1" applyFont="1" applyBorder="1" applyAlignment="1">
      <alignment horizontal="center" vertical="center"/>
    </xf>
    <xf numFmtId="194" fontId="54" fillId="0" borderId="0" xfId="64" applyNumberFormat="1" applyFont="1" applyBorder="1" applyAlignment="1">
      <alignment horizontal="center" vertical="center"/>
    </xf>
    <xf numFmtId="203" fontId="54" fillId="0" borderId="0" xfId="84" applyNumberFormat="1" applyFont="1" applyBorder="1" applyAlignment="1">
      <alignment horizontal="center" vertical="center"/>
      <protection/>
    </xf>
    <xf numFmtId="203" fontId="12" fillId="0" borderId="20" xfId="84" applyNumberFormat="1" applyFont="1" applyBorder="1" applyAlignment="1">
      <alignment horizontal="center" vertical="center"/>
      <protection/>
    </xf>
    <xf numFmtId="194" fontId="12" fillId="0" borderId="0" xfId="64" applyNumberFormat="1" applyFont="1" applyBorder="1" applyAlignment="1">
      <alignment horizontal="center" vertical="center"/>
    </xf>
    <xf numFmtId="194" fontId="12" fillId="0" borderId="14" xfId="64" applyNumberFormat="1" applyFont="1" applyBorder="1" applyAlignment="1">
      <alignment horizontal="center" vertical="center"/>
    </xf>
    <xf numFmtId="0" fontId="11" fillId="0" borderId="0" xfId="82" applyFont="1" applyAlignment="1">
      <alignment vertical="center"/>
      <protection/>
    </xf>
    <xf numFmtId="0" fontId="15" fillId="24" borderId="0" xfId="82" applyFont="1" applyFill="1" applyBorder="1" applyAlignment="1">
      <alignment vertical="center"/>
      <protection/>
    </xf>
    <xf numFmtId="0" fontId="15" fillId="24" borderId="0" xfId="82" applyFont="1" applyFill="1" applyAlignment="1">
      <alignment vertical="center"/>
      <protection/>
    </xf>
    <xf numFmtId="0" fontId="15" fillId="0" borderId="21" xfId="82" applyFont="1" applyBorder="1" applyAlignment="1">
      <alignment horizontal="center" vertical="center" wrapText="1"/>
      <protection/>
    </xf>
    <xf numFmtId="0" fontId="15" fillId="0" borderId="0" xfId="82" applyFont="1" applyAlignment="1">
      <alignment vertical="center"/>
      <protection/>
    </xf>
    <xf numFmtId="0" fontId="15" fillId="0" borderId="22" xfId="82" applyFont="1" applyBorder="1" applyAlignment="1">
      <alignment horizontal="center" vertical="center" wrapText="1"/>
      <protection/>
    </xf>
    <xf numFmtId="0" fontId="15" fillId="0" borderId="0" xfId="82" applyFont="1" applyBorder="1" applyAlignment="1">
      <alignment vertical="center"/>
      <protection/>
    </xf>
    <xf numFmtId="0" fontId="15" fillId="0" borderId="14" xfId="82" applyFont="1" applyBorder="1" applyAlignment="1">
      <alignment horizontal="center" vertical="center" wrapText="1"/>
      <protection/>
    </xf>
    <xf numFmtId="177" fontId="15" fillId="24" borderId="22" xfId="82" applyNumberFormat="1" applyFont="1" applyFill="1" applyBorder="1" applyAlignment="1">
      <alignment horizontal="center" vertical="center" shrinkToFit="1"/>
      <protection/>
    </xf>
    <xf numFmtId="185" fontId="15" fillId="24" borderId="0" xfId="82" applyNumberFormat="1" applyFont="1" applyFill="1" applyBorder="1" applyAlignment="1">
      <alignment horizontal="center" vertical="center" shrinkToFit="1"/>
      <protection/>
    </xf>
    <xf numFmtId="185" fontId="15" fillId="24" borderId="0" xfId="82" applyNumberFormat="1" applyFont="1" applyFill="1" applyBorder="1" applyAlignment="1">
      <alignment horizontal="center" vertical="center"/>
      <protection/>
    </xf>
    <xf numFmtId="202" fontId="15" fillId="24" borderId="0" xfId="82" applyNumberFormat="1" applyFont="1" applyFill="1" applyBorder="1" applyAlignment="1">
      <alignment horizontal="center" vertical="center" shrinkToFit="1"/>
      <protection/>
    </xf>
    <xf numFmtId="183" fontId="15" fillId="24" borderId="0" xfId="82" applyNumberFormat="1" applyFont="1" applyFill="1" applyBorder="1" applyAlignment="1">
      <alignment horizontal="center" vertical="center" shrinkToFit="1"/>
      <protection/>
    </xf>
    <xf numFmtId="185" fontId="15" fillId="24" borderId="19" xfId="82" applyNumberFormat="1" applyFont="1" applyFill="1" applyBorder="1" applyAlignment="1">
      <alignment horizontal="center" vertical="center" shrinkToFit="1"/>
      <protection/>
    </xf>
    <xf numFmtId="0" fontId="15" fillId="0" borderId="0" xfId="82" applyFont="1" applyAlignment="1">
      <alignment horizontal="center" vertical="center"/>
      <protection/>
    </xf>
    <xf numFmtId="0" fontId="15" fillId="24" borderId="18" xfId="82" applyFont="1" applyFill="1" applyBorder="1" applyAlignment="1">
      <alignment horizontal="center" vertical="center" wrapText="1"/>
      <protection/>
    </xf>
    <xf numFmtId="0" fontId="14" fillId="24" borderId="18" xfId="82" applyFont="1" applyFill="1" applyBorder="1" applyAlignment="1">
      <alignment horizontal="center" vertical="center" wrapText="1"/>
      <protection/>
    </xf>
    <xf numFmtId="0" fontId="12" fillId="24" borderId="0" xfId="82" applyFont="1" applyFill="1" applyAlignment="1">
      <alignment vertical="center"/>
      <protection/>
    </xf>
    <xf numFmtId="0" fontId="12" fillId="24" borderId="0" xfId="82" applyFont="1" applyFill="1" applyAlignment="1">
      <alignment vertical="center" shrinkToFit="1"/>
      <protection/>
    </xf>
    <xf numFmtId="0" fontId="12" fillId="0" borderId="0" xfId="82">
      <alignment vertical="center"/>
      <protection/>
    </xf>
    <xf numFmtId="0" fontId="12" fillId="0" borderId="0" xfId="82" applyAlignment="1">
      <alignment horizontal="center"/>
      <protection/>
    </xf>
    <xf numFmtId="0" fontId="72" fillId="24" borderId="19" xfId="82" applyFont="1" applyFill="1" applyBorder="1" applyAlignment="1">
      <alignment horizontal="center" vertical="center"/>
      <protection/>
    </xf>
    <xf numFmtId="203" fontId="72" fillId="24" borderId="0" xfId="82" applyNumberFormat="1" applyFont="1" applyFill="1" applyBorder="1" applyAlignment="1">
      <alignment horizontal="center" vertical="center"/>
      <protection/>
    </xf>
    <xf numFmtId="203" fontId="72" fillId="24" borderId="19" xfId="82" applyNumberFormat="1" applyFont="1" applyFill="1" applyBorder="1" applyAlignment="1">
      <alignment horizontal="center" vertical="center"/>
      <protection/>
    </xf>
    <xf numFmtId="0" fontId="72" fillId="24" borderId="0" xfId="82" applyFont="1" applyFill="1" applyBorder="1" applyAlignment="1">
      <alignment horizontal="center" vertical="center"/>
      <protection/>
    </xf>
    <xf numFmtId="0" fontId="72" fillId="24" borderId="0" xfId="82" applyFont="1" applyFill="1" applyBorder="1" applyAlignment="1">
      <alignment vertical="center"/>
      <protection/>
    </xf>
    <xf numFmtId="0" fontId="72" fillId="24" borderId="0" xfId="82" applyFont="1" applyFill="1" applyAlignment="1">
      <alignment vertical="center"/>
      <protection/>
    </xf>
    <xf numFmtId="203" fontId="72" fillId="24" borderId="22" xfId="82" applyNumberFormat="1" applyFont="1" applyFill="1" applyBorder="1" applyAlignment="1">
      <alignment horizontal="center" vertical="center"/>
      <protection/>
    </xf>
    <xf numFmtId="177" fontId="72" fillId="24" borderId="0" xfId="82" applyNumberFormat="1" applyFont="1" applyFill="1" applyBorder="1" applyAlignment="1">
      <alignment horizontal="center" vertical="center"/>
      <protection/>
    </xf>
    <xf numFmtId="41" fontId="72" fillId="24" borderId="0" xfId="82" applyNumberFormat="1" applyFont="1" applyFill="1" applyBorder="1" applyAlignment="1">
      <alignment horizontal="center" vertical="center"/>
      <protection/>
    </xf>
    <xf numFmtId="0" fontId="15" fillId="0" borderId="16" xfId="82" applyFont="1" applyBorder="1" applyAlignment="1">
      <alignment vertical="center"/>
      <protection/>
    </xf>
    <xf numFmtId="0" fontId="73" fillId="24" borderId="20" xfId="82" applyFont="1" applyFill="1" applyBorder="1" applyAlignment="1">
      <alignment horizontal="center" vertical="center"/>
      <protection/>
    </xf>
    <xf numFmtId="177" fontId="73" fillId="24" borderId="15" xfId="82" applyNumberFormat="1" applyFont="1" applyFill="1" applyBorder="1" applyAlignment="1">
      <alignment horizontal="center" vertical="center" shrinkToFit="1"/>
      <protection/>
    </xf>
    <xf numFmtId="185" fontId="73" fillId="24" borderId="15" xfId="82" applyNumberFormat="1" applyFont="1" applyFill="1" applyBorder="1" applyAlignment="1">
      <alignment horizontal="center" vertical="center" shrinkToFit="1"/>
      <protection/>
    </xf>
    <xf numFmtId="185" fontId="73" fillId="24" borderId="15" xfId="82" applyNumberFormat="1" applyFont="1" applyFill="1" applyBorder="1" applyAlignment="1">
      <alignment horizontal="center" vertical="center"/>
      <protection/>
    </xf>
    <xf numFmtId="203" fontId="73" fillId="24" borderId="15" xfId="82" applyNumberFormat="1" applyFont="1" applyFill="1" applyBorder="1" applyAlignment="1">
      <alignment horizontal="center" vertical="center"/>
      <protection/>
    </xf>
    <xf numFmtId="202" fontId="73" fillId="24" borderId="15" xfId="82" applyNumberFormat="1" applyFont="1" applyFill="1" applyBorder="1" applyAlignment="1">
      <alignment horizontal="center" vertical="center" shrinkToFit="1"/>
      <protection/>
    </xf>
    <xf numFmtId="183" fontId="73" fillId="24" borderId="15" xfId="82" applyNumberFormat="1" applyFont="1" applyFill="1" applyBorder="1" applyAlignment="1">
      <alignment horizontal="center" vertical="center" shrinkToFit="1"/>
      <protection/>
    </xf>
    <xf numFmtId="185" fontId="73" fillId="24" borderId="20" xfId="82" applyNumberFormat="1" applyFont="1" applyFill="1" applyBorder="1" applyAlignment="1">
      <alignment horizontal="center" vertical="center" shrinkToFit="1"/>
      <protection/>
    </xf>
    <xf numFmtId="192" fontId="73" fillId="24" borderId="0" xfId="82" applyNumberFormat="1" applyFont="1" applyFill="1" applyAlignment="1">
      <alignment horizontal="center" vertical="center" shrinkToFit="1"/>
      <protection/>
    </xf>
    <xf numFmtId="185" fontId="73" fillId="24" borderId="0" xfId="82" applyNumberFormat="1" applyFont="1" applyFill="1" applyBorder="1" applyAlignment="1">
      <alignment horizontal="center" vertical="center" shrinkToFit="1"/>
      <protection/>
    </xf>
    <xf numFmtId="186" fontId="73" fillId="24" borderId="0" xfId="82" applyNumberFormat="1" applyFont="1" applyFill="1" applyBorder="1" applyAlignment="1">
      <alignment horizontal="center" vertical="center" shrinkToFit="1"/>
      <protection/>
    </xf>
    <xf numFmtId="185" fontId="73" fillId="24" borderId="0" xfId="82" applyNumberFormat="1" applyFont="1" applyFill="1" applyAlignment="1">
      <alignment horizontal="center" vertical="center" shrinkToFit="1"/>
      <protection/>
    </xf>
    <xf numFmtId="189" fontId="73" fillId="24" borderId="0" xfId="82" applyNumberFormat="1" applyFont="1" applyFill="1" applyBorder="1" applyAlignment="1">
      <alignment horizontal="center" vertical="center" shrinkToFit="1"/>
      <protection/>
    </xf>
    <xf numFmtId="0" fontId="73" fillId="24" borderId="0" xfId="82" applyFont="1" applyFill="1" applyBorder="1" applyAlignment="1">
      <alignment vertical="center"/>
      <protection/>
    </xf>
    <xf numFmtId="203" fontId="73" fillId="24" borderId="14" xfId="82" applyNumberFormat="1" applyFont="1" applyFill="1" applyBorder="1" applyAlignment="1">
      <alignment horizontal="center" vertical="center"/>
      <protection/>
    </xf>
    <xf numFmtId="0" fontId="73" fillId="24" borderId="15" xfId="82" applyFont="1" applyFill="1" applyBorder="1" applyAlignment="1">
      <alignment horizontal="center" vertical="center"/>
      <protection/>
    </xf>
    <xf numFmtId="41" fontId="73" fillId="24" borderId="15" xfId="82" applyNumberFormat="1" applyFont="1" applyFill="1" applyBorder="1" applyAlignment="1">
      <alignment horizontal="center" vertical="center"/>
      <protection/>
    </xf>
    <xf numFmtId="203" fontId="73" fillId="24" borderId="20" xfId="82" applyNumberFormat="1" applyFont="1" applyFill="1" applyBorder="1" applyAlignment="1">
      <alignment horizontal="center" vertical="center"/>
      <protection/>
    </xf>
    <xf numFmtId="0" fontId="3" fillId="0" borderId="0" xfId="82" applyFont="1" applyAlignment="1">
      <alignment vertical="center"/>
      <protection/>
    </xf>
    <xf numFmtId="0" fontId="73" fillId="24" borderId="15" xfId="82" applyNumberFormat="1" applyFont="1" applyFill="1" applyBorder="1" applyAlignment="1">
      <alignment horizontal="center" vertical="center" shrinkToFit="1"/>
      <protection/>
    </xf>
    <xf numFmtId="0" fontId="15" fillId="24" borderId="18" xfId="82" applyFont="1" applyFill="1" applyBorder="1" applyAlignment="1">
      <alignment vertical="center" wrapText="1"/>
      <protection/>
    </xf>
    <xf numFmtId="0" fontId="67" fillId="0" borderId="0" xfId="82" applyFont="1" applyAlignment="1">
      <alignment vertical="center"/>
      <protection/>
    </xf>
    <xf numFmtId="0" fontId="12" fillId="24" borderId="0" xfId="82" applyFont="1" applyFill="1" applyAlignment="1">
      <alignment horizontal="right" vertical="center"/>
      <protection/>
    </xf>
    <xf numFmtId="0" fontId="19" fillId="24" borderId="17" xfId="82" applyFont="1" applyFill="1" applyBorder="1" applyAlignment="1">
      <alignment horizontal="center" vertical="center" shrinkToFit="1"/>
      <protection/>
    </xf>
    <xf numFmtId="0" fontId="19" fillId="24" borderId="21" xfId="82" applyFont="1" applyFill="1" applyBorder="1" applyAlignment="1">
      <alignment horizontal="center" vertical="center" shrinkToFit="1"/>
      <protection/>
    </xf>
    <xf numFmtId="0" fontId="12" fillId="24" borderId="18" xfId="82" applyFont="1" applyFill="1" applyBorder="1" applyAlignment="1">
      <alignment horizontal="center" vertical="center" shrinkToFit="1"/>
      <protection/>
    </xf>
    <xf numFmtId="0" fontId="12" fillId="24" borderId="18" xfId="82" applyFont="1" applyFill="1" applyBorder="1" applyAlignment="1">
      <alignment horizontal="center" vertical="center" wrapText="1" shrinkToFit="1"/>
      <protection/>
    </xf>
    <xf numFmtId="0" fontId="12" fillId="24" borderId="14" xfId="82" applyFont="1" applyFill="1" applyBorder="1" applyAlignment="1">
      <alignment horizontal="center" vertical="center" shrinkToFit="1"/>
      <protection/>
    </xf>
    <xf numFmtId="0" fontId="20" fillId="0" borderId="19" xfId="82" applyFont="1" applyBorder="1" applyAlignment="1">
      <alignment horizontal="center" vertical="center"/>
      <protection/>
    </xf>
    <xf numFmtId="41" fontId="20" fillId="0" borderId="0" xfId="64" applyFont="1" applyFill="1" applyBorder="1" applyAlignment="1">
      <alignment horizontal="right" vertical="center" shrinkToFit="1"/>
    </xf>
    <xf numFmtId="0" fontId="20" fillId="0" borderId="22" xfId="82" applyFont="1" applyBorder="1" applyAlignment="1">
      <alignment horizontal="center" vertical="center"/>
      <protection/>
    </xf>
    <xf numFmtId="0" fontId="20" fillId="0" borderId="0" xfId="82" applyFont="1" applyAlignment="1">
      <alignment vertical="center"/>
      <protection/>
    </xf>
    <xf numFmtId="0" fontId="12" fillId="0" borderId="0" xfId="82" applyAlignment="1">
      <alignment/>
      <protection/>
    </xf>
    <xf numFmtId="0" fontId="3" fillId="0" borderId="0" xfId="82" applyFont="1" applyAlignment="1">
      <alignment/>
      <protection/>
    </xf>
    <xf numFmtId="0" fontId="20" fillId="0" borderId="19" xfId="82" applyFont="1" applyFill="1" applyBorder="1" applyAlignment="1">
      <alignment horizontal="center" vertical="center"/>
      <protection/>
    </xf>
    <xf numFmtId="0" fontId="20" fillId="0" borderId="22" xfId="82" applyFont="1" applyFill="1" applyBorder="1" applyAlignment="1">
      <alignment horizontal="center" vertical="center"/>
      <protection/>
    </xf>
    <xf numFmtId="0" fontId="20" fillId="0" borderId="0" xfId="82" applyFont="1" applyFill="1" applyAlignment="1">
      <alignment vertical="center"/>
      <protection/>
    </xf>
    <xf numFmtId="185" fontId="12" fillId="0" borderId="0" xfId="82" applyNumberFormat="1" applyFont="1" applyFill="1" applyBorder="1" applyAlignment="1">
      <alignment horizontal="right" vertical="center" shrinkToFit="1"/>
      <protection/>
    </xf>
    <xf numFmtId="185" fontId="12" fillId="0" borderId="19" xfId="82" applyNumberFormat="1" applyFont="1" applyFill="1" applyBorder="1" applyAlignment="1">
      <alignment horizontal="right" vertical="center" shrinkToFit="1"/>
      <protection/>
    </xf>
    <xf numFmtId="0" fontId="54" fillId="0" borderId="20" xfId="82" applyFont="1" applyFill="1" applyBorder="1" applyAlignment="1">
      <alignment horizontal="center" vertical="center"/>
      <protection/>
    </xf>
    <xf numFmtId="0" fontId="54" fillId="0" borderId="14" xfId="82" applyFont="1" applyFill="1" applyBorder="1" applyAlignment="1">
      <alignment horizontal="center" vertical="center"/>
      <protection/>
    </xf>
    <xf numFmtId="0" fontId="54" fillId="0" borderId="0" xfId="82" applyFont="1" applyFill="1" applyBorder="1" applyAlignment="1">
      <alignment vertical="center"/>
      <protection/>
    </xf>
    <xf numFmtId="185" fontId="54" fillId="0" borderId="14" xfId="0" applyNumberFormat="1" applyFont="1" applyFill="1" applyBorder="1" applyAlignment="1">
      <alignment horizontal="right" vertical="center" shrinkToFit="1"/>
    </xf>
    <xf numFmtId="185" fontId="54" fillId="0" borderId="15" xfId="0" applyNumberFormat="1" applyFont="1" applyFill="1" applyBorder="1" applyAlignment="1">
      <alignment horizontal="right" vertical="center" shrinkToFit="1"/>
    </xf>
    <xf numFmtId="185" fontId="54" fillId="0" borderId="20" xfId="0" applyNumberFormat="1" applyFont="1" applyFill="1" applyBorder="1" applyAlignment="1">
      <alignment horizontal="right" vertical="center" shrinkToFit="1"/>
    </xf>
    <xf numFmtId="0" fontId="3" fillId="24" borderId="0" xfId="0" applyFont="1" applyFill="1" applyAlignment="1">
      <alignment vertical="center" shrinkToFit="1"/>
    </xf>
    <xf numFmtId="0" fontId="3" fillId="24" borderId="16" xfId="0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right" vertical="center"/>
    </xf>
    <xf numFmtId="0" fontId="12" fillId="24" borderId="0" xfId="0" applyFont="1" applyFill="1" applyBorder="1" applyAlignment="1" quotePrefix="1">
      <alignment horizontal="center" vertical="center" shrinkToFit="1"/>
    </xf>
    <xf numFmtId="0" fontId="75" fillId="0" borderId="0" xfId="82" applyFont="1" applyFill="1" applyAlignment="1">
      <alignment horizontal="center" vertical="center"/>
      <protection/>
    </xf>
    <xf numFmtId="0" fontId="11" fillId="0" borderId="0" xfId="82" applyFont="1" applyFill="1">
      <alignment vertical="center"/>
      <protection/>
    </xf>
    <xf numFmtId="0" fontId="76" fillId="24" borderId="29" xfId="82" applyFont="1" applyFill="1" applyBorder="1" applyAlignment="1">
      <alignment horizontal="center" vertical="center" wrapText="1"/>
      <protection/>
    </xf>
    <xf numFmtId="0" fontId="20" fillId="24" borderId="38" xfId="82" applyFont="1" applyFill="1" applyBorder="1" applyAlignment="1">
      <alignment horizontal="center" vertical="center" wrapText="1"/>
      <protection/>
    </xf>
    <xf numFmtId="0" fontId="20" fillId="0" borderId="19" xfId="82" applyFont="1" applyFill="1" applyBorder="1" applyAlignment="1">
      <alignment horizontal="center" vertical="center" shrinkToFit="1"/>
      <protection/>
    </xf>
    <xf numFmtId="189" fontId="20" fillId="0" borderId="22" xfId="82" applyNumberFormat="1" applyFont="1" applyFill="1" applyBorder="1" applyAlignment="1">
      <alignment horizontal="center" vertical="center"/>
      <protection/>
    </xf>
    <xf numFmtId="189" fontId="20" fillId="0" borderId="0" xfId="82" applyNumberFormat="1" applyFont="1" applyFill="1" applyBorder="1" applyAlignment="1">
      <alignment horizontal="center" vertical="center"/>
      <protection/>
    </xf>
    <xf numFmtId="185" fontId="20" fillId="0" borderId="0" xfId="82" applyNumberFormat="1" applyFont="1" applyFill="1" applyBorder="1" applyAlignment="1">
      <alignment horizontal="center" vertical="center"/>
      <protection/>
    </xf>
    <xf numFmtId="0" fontId="20" fillId="0" borderId="22" xfId="82" applyFont="1" applyFill="1" applyBorder="1" applyAlignment="1">
      <alignment horizontal="center" vertical="center" shrinkToFit="1"/>
      <protection/>
    </xf>
    <xf numFmtId="214" fontId="20" fillId="0" borderId="0" xfId="82" applyNumberFormat="1" applyFont="1" applyFill="1" applyBorder="1" applyAlignment="1">
      <alignment horizontal="center" vertical="center"/>
      <protection/>
    </xf>
    <xf numFmtId="0" fontId="17" fillId="0" borderId="0" xfId="82" applyFont="1" applyFill="1">
      <alignment vertical="center"/>
      <protection/>
    </xf>
    <xf numFmtId="183" fontId="20" fillId="0" borderId="0" xfId="82" applyNumberFormat="1" applyFont="1" applyFill="1" applyBorder="1" applyAlignment="1">
      <alignment horizontal="center" vertical="center"/>
      <protection/>
    </xf>
    <xf numFmtId="0" fontId="54" fillId="0" borderId="20" xfId="82" applyFont="1" applyFill="1" applyBorder="1" applyAlignment="1">
      <alignment horizontal="center" vertical="center" shrinkToFit="1"/>
      <protection/>
    </xf>
    <xf numFmtId="0" fontId="54" fillId="0" borderId="14" xfId="82" applyFont="1" applyFill="1" applyBorder="1" applyAlignment="1">
      <alignment horizontal="center" vertical="center" shrinkToFit="1"/>
      <protection/>
    </xf>
    <xf numFmtId="189" fontId="55" fillId="0" borderId="14" xfId="82" applyNumberFormat="1" applyFont="1" applyFill="1" applyBorder="1" applyAlignment="1">
      <alignment horizontal="center" vertical="center"/>
      <protection/>
    </xf>
    <xf numFmtId="189" fontId="55" fillId="0" borderId="15" xfId="82" applyNumberFormat="1" applyFont="1" applyFill="1" applyBorder="1" applyAlignment="1">
      <alignment horizontal="center" vertical="center"/>
      <protection/>
    </xf>
    <xf numFmtId="185" fontId="55" fillId="0" borderId="15" xfId="82" applyNumberFormat="1" applyFont="1" applyFill="1" applyBorder="1" applyAlignment="1">
      <alignment horizontal="center" vertical="center"/>
      <protection/>
    </xf>
    <xf numFmtId="185" fontId="55" fillId="0" borderId="20" xfId="82" applyNumberFormat="1" applyFont="1" applyFill="1" applyBorder="1" applyAlignment="1">
      <alignment horizontal="center" vertical="center"/>
      <protection/>
    </xf>
    <xf numFmtId="0" fontId="0" fillId="24" borderId="40" xfId="0" applyFont="1" applyFill="1" applyBorder="1" applyAlignment="1">
      <alignment horizontal="center"/>
    </xf>
    <xf numFmtId="0" fontId="0" fillId="24" borderId="41" xfId="0" applyFont="1" applyFill="1" applyBorder="1" applyAlignment="1">
      <alignment wrapText="1"/>
    </xf>
    <xf numFmtId="0" fontId="60" fillId="24" borderId="41" xfId="0" applyFont="1" applyFill="1" applyBorder="1" applyAlignment="1">
      <alignment horizontal="center" wrapText="1"/>
    </xf>
    <xf numFmtId="0" fontId="0" fillId="24" borderId="41" xfId="0" applyFont="1" applyFill="1" applyBorder="1" applyAlignment="1">
      <alignment wrapText="1"/>
    </xf>
    <xf numFmtId="0" fontId="0" fillId="24" borderId="42" xfId="0" applyFont="1" applyFill="1" applyBorder="1" applyAlignment="1">
      <alignment wrapText="1"/>
    </xf>
    <xf numFmtId="0" fontId="0" fillId="24" borderId="40" xfId="0" applyFont="1" applyFill="1" applyBorder="1" applyAlignment="1">
      <alignment wrapText="1"/>
    </xf>
    <xf numFmtId="0" fontId="0" fillId="24" borderId="42" xfId="0" applyFont="1" applyFill="1" applyBorder="1" applyAlignment="1">
      <alignment/>
    </xf>
    <xf numFmtId="0" fontId="0" fillId="24" borderId="40" xfId="0" applyFont="1" applyFill="1" applyBorder="1" applyAlignment="1">
      <alignment horizontal="center"/>
    </xf>
    <xf numFmtId="0" fontId="59" fillId="24" borderId="41" xfId="0" applyFont="1" applyFill="1" applyBorder="1" applyAlignment="1">
      <alignment horizontal="center" vertical="center" wrapText="1"/>
    </xf>
    <xf numFmtId="0" fontId="0" fillId="24" borderId="41" xfId="0" applyFont="1" applyFill="1" applyBorder="1" applyAlignment="1">
      <alignment horizontal="center" vertical="center" wrapText="1"/>
    </xf>
    <xf numFmtId="0" fontId="60" fillId="24" borderId="41" xfId="0" applyFont="1" applyFill="1" applyBorder="1" applyAlignment="1">
      <alignment horizontal="center" vertical="center" wrapText="1"/>
    </xf>
    <xf numFmtId="0" fontId="60" fillId="24" borderId="4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/>
    </xf>
    <xf numFmtId="189" fontId="17" fillId="24" borderId="0" xfId="0" applyNumberFormat="1" applyFont="1" applyFill="1" applyBorder="1" applyAlignment="1">
      <alignment vertical="center"/>
    </xf>
    <xf numFmtId="189" fontId="61" fillId="24" borderId="0" xfId="0" applyNumberFormat="1" applyFont="1" applyFill="1" applyBorder="1" applyAlignment="1">
      <alignment vertical="center"/>
    </xf>
    <xf numFmtId="189" fontId="17" fillId="24" borderId="19" xfId="0" applyNumberFormat="1" applyFont="1" applyFill="1" applyBorder="1" applyAlignment="1">
      <alignment vertical="center"/>
    </xf>
    <xf numFmtId="189" fontId="64" fillId="24" borderId="22" xfId="0" applyNumberFormat="1" applyFont="1" applyFill="1" applyBorder="1" applyAlignment="1">
      <alignment vertical="center"/>
    </xf>
    <xf numFmtId="189" fontId="64" fillId="24" borderId="0" xfId="0" applyNumberFormat="1" applyFont="1" applyFill="1" applyBorder="1" applyAlignment="1">
      <alignment vertical="center"/>
    </xf>
    <xf numFmtId="189" fontId="17" fillId="24" borderId="22" xfId="0" applyNumberFormat="1" applyFont="1" applyFill="1" applyBorder="1" applyAlignment="1">
      <alignment vertical="center"/>
    </xf>
    <xf numFmtId="189" fontId="17" fillId="24" borderId="14" xfId="0" applyNumberFormat="1" applyFont="1" applyFill="1" applyBorder="1" applyAlignment="1">
      <alignment vertical="center"/>
    </xf>
    <xf numFmtId="189" fontId="17" fillId="24" borderId="15" xfId="0" applyNumberFormat="1" applyFont="1" applyFill="1" applyBorder="1" applyAlignment="1">
      <alignment vertical="center"/>
    </xf>
    <xf numFmtId="189" fontId="64" fillId="24" borderId="15" xfId="0" applyNumberFormat="1" applyFont="1" applyFill="1" applyBorder="1" applyAlignment="1">
      <alignment vertical="center"/>
    </xf>
    <xf numFmtId="189" fontId="64" fillId="24" borderId="0" xfId="0" applyNumberFormat="1" applyFont="1" applyFill="1" applyAlignment="1">
      <alignment vertical="center"/>
    </xf>
    <xf numFmtId="189" fontId="63" fillId="24" borderId="0" xfId="0" applyNumberFormat="1" applyFont="1" applyFill="1" applyAlignment="1">
      <alignment vertical="center"/>
    </xf>
    <xf numFmtId="189" fontId="17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 quotePrefix="1">
      <alignment horizontal="left" vertical="center"/>
    </xf>
    <xf numFmtId="0" fontId="3" fillId="24" borderId="0" xfId="83" applyFont="1" applyFill="1" applyAlignment="1">
      <alignment/>
      <protection/>
    </xf>
    <xf numFmtId="0" fontId="3" fillId="0" borderId="0" xfId="0" applyFont="1" applyAlignment="1">
      <alignment/>
    </xf>
    <xf numFmtId="0" fontId="3" fillId="24" borderId="0" xfId="8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54" fillId="24" borderId="20" xfId="0" applyFont="1" applyFill="1" applyBorder="1" applyAlignment="1">
      <alignment horizontal="center" vertical="center" shrinkToFit="1"/>
    </xf>
    <xf numFmtId="0" fontId="54" fillId="24" borderId="14" xfId="0" applyFont="1" applyFill="1" applyBorder="1" applyAlignment="1">
      <alignment horizontal="center" vertical="center" shrinkToFit="1"/>
    </xf>
    <xf numFmtId="185" fontId="54" fillId="24" borderId="15" xfId="0" applyNumberFormat="1" applyFont="1" applyFill="1" applyBorder="1" applyAlignment="1">
      <alignment horizontal="center" vertical="center" shrinkToFit="1"/>
    </xf>
    <xf numFmtId="187" fontId="54" fillId="24" borderId="15" xfId="0" applyNumberFormat="1" applyFont="1" applyFill="1" applyBorder="1" applyAlignment="1">
      <alignment horizontal="center" vertical="center" shrinkToFit="1"/>
    </xf>
    <xf numFmtId="183" fontId="12" fillId="24" borderId="0" xfId="0" applyNumberFormat="1" applyFont="1" applyFill="1" applyAlignment="1">
      <alignment horizontal="center" vertical="center"/>
    </xf>
    <xf numFmtId="183" fontId="12" fillId="24" borderId="15" xfId="0" applyNumberFormat="1" applyFont="1" applyFill="1" applyBorder="1" applyAlignment="1">
      <alignment horizontal="center" vertical="center"/>
    </xf>
    <xf numFmtId="185" fontId="3" fillId="24" borderId="0" xfId="0" applyNumberFormat="1" applyFont="1" applyFill="1" applyAlignment="1">
      <alignment vertical="center"/>
    </xf>
    <xf numFmtId="0" fontId="3" fillId="24" borderId="0" xfId="0" applyFont="1" applyFill="1" applyBorder="1" applyAlignment="1">
      <alignment horizontal="right" vertical="center" shrinkToFit="1"/>
    </xf>
    <xf numFmtId="0" fontId="3" fillId="24" borderId="0" xfId="83" applyFont="1" applyFill="1" applyAlignment="1">
      <alignment horizontal="left"/>
      <protection/>
    </xf>
    <xf numFmtId="0" fontId="3" fillId="24" borderId="0" xfId="0" applyFont="1" applyFill="1" applyAlignment="1">
      <alignment horizontal="center" vertical="center"/>
    </xf>
    <xf numFmtId="185" fontId="3" fillId="24" borderId="0" xfId="0" applyNumberFormat="1" applyFont="1" applyFill="1" applyAlignment="1">
      <alignment vertical="center" shrinkToFit="1"/>
    </xf>
    <xf numFmtId="0" fontId="21" fillId="24" borderId="0" xfId="0" applyFont="1" applyFill="1" applyAlignment="1">
      <alignment horizontal="left"/>
    </xf>
    <xf numFmtId="0" fontId="21" fillId="24" borderId="0" xfId="0" applyFont="1" applyFill="1" applyAlignment="1">
      <alignment horizontal="right"/>
    </xf>
    <xf numFmtId="0" fontId="3" fillId="24" borderId="0" xfId="0" applyFont="1" applyFill="1" applyAlignment="1">
      <alignment/>
    </xf>
    <xf numFmtId="178" fontId="3" fillId="24" borderId="0" xfId="64" applyNumberFormat="1" applyFont="1" applyFill="1" applyAlignment="1">
      <alignment vertical="center"/>
    </xf>
    <xf numFmtId="41" fontId="3" fillId="24" borderId="0" xfId="64" applyFont="1" applyFill="1" applyAlignment="1">
      <alignment vertical="center"/>
    </xf>
    <xf numFmtId="0" fontId="3" fillId="24" borderId="0" xfId="82" applyFont="1" applyFill="1" applyAlignment="1" quotePrefix="1">
      <alignment horizontal="left" vertical="center"/>
      <protection/>
    </xf>
    <xf numFmtId="0" fontId="3" fillId="24" borderId="0" xfId="82" applyFont="1" applyFill="1" applyAlignment="1">
      <alignment vertical="center"/>
      <protection/>
    </xf>
    <xf numFmtId="0" fontId="3" fillId="24" borderId="0" xfId="82" applyFont="1" applyFill="1" applyAlignment="1">
      <alignment vertical="center" shrinkToFit="1"/>
      <protection/>
    </xf>
    <xf numFmtId="0" fontId="3" fillId="0" borderId="0" xfId="82" applyFo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 applyAlignment="1">
      <alignment horizontal="center" vertical="center"/>
      <protection/>
    </xf>
    <xf numFmtId="0" fontId="15" fillId="24" borderId="17" xfId="82" applyFont="1" applyFill="1" applyBorder="1" applyAlignment="1">
      <alignment horizontal="center" vertical="center"/>
      <protection/>
    </xf>
    <xf numFmtId="0" fontId="68" fillId="0" borderId="17" xfId="82" applyFont="1" applyBorder="1" applyAlignment="1">
      <alignment horizontal="center" vertical="center" wrapText="1"/>
      <protection/>
    </xf>
    <xf numFmtId="0" fontId="15" fillId="0" borderId="18" xfId="82" applyFont="1" applyBorder="1" applyAlignment="1">
      <alignment horizontal="center" vertical="center"/>
      <protection/>
    </xf>
    <xf numFmtId="0" fontId="15" fillId="0" borderId="25" xfId="82" applyFont="1" applyBorder="1" applyAlignment="1">
      <alignment horizontal="center" vertical="center" wrapText="1"/>
      <protection/>
    </xf>
    <xf numFmtId="0" fontId="15" fillId="24" borderId="21" xfId="82" applyFont="1" applyFill="1" applyBorder="1" applyAlignment="1">
      <alignment horizontal="center" vertical="center" wrapText="1"/>
      <protection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shrinkToFit="1"/>
    </xf>
    <xf numFmtId="0" fontId="3" fillId="24" borderId="16" xfId="0" applyFont="1" applyFill="1" applyBorder="1" applyAlignment="1" quotePrefix="1">
      <alignment horizontal="right"/>
    </xf>
    <xf numFmtId="0" fontId="3" fillId="24" borderId="0" xfId="0" applyFont="1" applyFill="1" applyBorder="1" applyAlignment="1">
      <alignment horizontal="right"/>
    </xf>
    <xf numFmtId="0" fontId="79" fillId="0" borderId="0" xfId="0" applyFont="1" applyAlignment="1">
      <alignment/>
    </xf>
    <xf numFmtId="0" fontId="12" fillId="24" borderId="3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9" fillId="24" borderId="33" xfId="0" applyFont="1" applyFill="1" applyBorder="1" applyAlignment="1">
      <alignment wrapText="1"/>
    </xf>
    <xf numFmtId="0" fontId="12" fillId="24" borderId="0" xfId="0" applyFont="1" applyFill="1" applyBorder="1" applyAlignment="1">
      <alignment horizontal="center"/>
    </xf>
    <xf numFmtId="0" fontId="19" fillId="24" borderId="33" xfId="0" applyFont="1" applyFill="1" applyBorder="1" applyAlignment="1">
      <alignment shrinkToFit="1"/>
    </xf>
    <xf numFmtId="0" fontId="12" fillId="24" borderId="31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/>
    </xf>
    <xf numFmtId="185" fontId="12" fillId="24" borderId="0" xfId="0" applyNumberFormat="1" applyFont="1" applyFill="1" applyBorder="1" applyAlignment="1">
      <alignment horizontal="center"/>
    </xf>
    <xf numFmtId="185" fontId="12" fillId="24" borderId="19" xfId="0" applyNumberFormat="1" applyFont="1" applyFill="1" applyBorder="1" applyAlignment="1">
      <alignment horizontal="center"/>
    </xf>
    <xf numFmtId="0" fontId="12" fillId="24" borderId="31" xfId="0" applyFont="1" applyFill="1" applyBorder="1" applyAlignment="1">
      <alignment horizontal="center"/>
    </xf>
    <xf numFmtId="0" fontId="19" fillId="24" borderId="34" xfId="0" applyFont="1" applyFill="1" applyBorder="1" applyAlignment="1">
      <alignment/>
    </xf>
    <xf numFmtId="0" fontId="12" fillId="24" borderId="35" xfId="0" applyFont="1" applyFill="1" applyBorder="1" applyAlignment="1">
      <alignment horizontal="center"/>
    </xf>
    <xf numFmtId="0" fontId="12" fillId="24" borderId="36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wrapText="1"/>
    </xf>
    <xf numFmtId="0" fontId="22" fillId="4" borderId="31" xfId="0" applyFont="1" applyFill="1" applyBorder="1" applyAlignment="1">
      <alignment horizontal="center" wrapText="1"/>
    </xf>
    <xf numFmtId="0" fontId="19" fillId="22" borderId="31" xfId="0" applyFont="1" applyFill="1" applyBorder="1" applyAlignment="1">
      <alignment horizontal="center"/>
    </xf>
    <xf numFmtId="0" fontId="12" fillId="22" borderId="33" xfId="0" applyFont="1" applyFill="1" applyBorder="1" applyAlignment="1">
      <alignment/>
    </xf>
    <xf numFmtId="0" fontId="12" fillId="22" borderId="0" xfId="0" applyFont="1" applyFill="1" applyBorder="1" applyAlignment="1">
      <alignment horizontal="center"/>
    </xf>
    <xf numFmtId="0" fontId="54" fillId="22" borderId="0" xfId="0" applyFont="1" applyFill="1" applyBorder="1" applyAlignment="1">
      <alignment horizontal="center" vertical="center"/>
    </xf>
    <xf numFmtId="0" fontId="54" fillId="22" borderId="19" xfId="0" applyFont="1" applyFill="1" applyBorder="1" applyAlignment="1">
      <alignment horizontal="center" vertical="center"/>
    </xf>
    <xf numFmtId="0" fontId="21" fillId="22" borderId="31" xfId="0" applyFont="1" applyFill="1" applyBorder="1" applyAlignment="1">
      <alignment horizontal="center" vertical="center" wrapText="1"/>
    </xf>
    <xf numFmtId="0" fontId="54" fillId="22" borderId="0" xfId="0" applyFont="1" applyFill="1" applyBorder="1" applyAlignment="1">
      <alignment horizontal="center"/>
    </xf>
    <xf numFmtId="0" fontId="68" fillId="24" borderId="25" xfId="82" applyFont="1" applyFill="1" applyBorder="1" applyAlignment="1">
      <alignment horizontal="center" vertical="center" wrapText="1"/>
      <protection/>
    </xf>
    <xf numFmtId="0" fontId="54" fillId="22" borderId="19" xfId="0" applyFont="1" applyFill="1" applyBorder="1" applyAlignment="1">
      <alignment horizontal="center"/>
    </xf>
    <xf numFmtId="0" fontId="21" fillId="22" borderId="31" xfId="0" applyFont="1" applyFill="1" applyBorder="1" applyAlignment="1">
      <alignment horizontal="center" wrapText="1"/>
    </xf>
    <xf numFmtId="0" fontId="12" fillId="22" borderId="33" xfId="0" applyFont="1" applyFill="1" applyBorder="1" applyAlignment="1">
      <alignment wrapText="1"/>
    </xf>
    <xf numFmtId="0" fontId="12" fillId="22" borderId="0" xfId="0" applyFont="1" applyFill="1" applyBorder="1" applyAlignment="1">
      <alignment horizontal="center" wrapText="1"/>
    </xf>
    <xf numFmtId="0" fontId="22" fillId="22" borderId="0" xfId="0" applyFont="1" applyFill="1" applyBorder="1" applyAlignment="1">
      <alignment horizontal="center" wrapText="1"/>
    </xf>
    <xf numFmtId="0" fontId="22" fillId="22" borderId="31" xfId="0" applyFont="1" applyFill="1" applyBorder="1" applyAlignment="1">
      <alignment horizontal="center" wrapText="1"/>
    </xf>
    <xf numFmtId="0" fontId="54" fillId="4" borderId="33" xfId="0" applyFont="1" applyFill="1" applyBorder="1" applyAlignment="1">
      <alignment horizontal="center" wrapText="1"/>
    </xf>
    <xf numFmtId="0" fontId="54" fillId="4" borderId="0" xfId="0" applyFont="1" applyFill="1" applyBorder="1" applyAlignment="1">
      <alignment horizontal="center" wrapText="1"/>
    </xf>
    <xf numFmtId="0" fontId="22" fillId="4" borderId="19" xfId="0" applyFont="1" applyFill="1" applyBorder="1" applyAlignment="1">
      <alignment horizontal="center" wrapText="1"/>
    </xf>
    <xf numFmtId="0" fontId="1" fillId="0" borderId="17" xfId="82" applyFont="1" applyBorder="1" applyAlignment="1">
      <alignment horizontal="center" vertical="center" wrapText="1"/>
      <protection/>
    </xf>
    <xf numFmtId="0" fontId="14" fillId="0" borderId="18" xfId="82" applyFont="1" applyBorder="1" applyAlignment="1">
      <alignment horizontal="center" vertical="center"/>
      <protection/>
    </xf>
    <xf numFmtId="0" fontId="11" fillId="0" borderId="0" xfId="82" applyFont="1" applyBorder="1" applyAlignment="1">
      <alignment horizontal="center" vertical="center"/>
      <protection/>
    </xf>
    <xf numFmtId="0" fontId="12" fillId="24" borderId="0" xfId="82" applyFont="1" applyFill="1" applyBorder="1" applyAlignment="1">
      <alignment horizontal="center" vertical="center"/>
      <protection/>
    </xf>
    <xf numFmtId="0" fontId="68" fillId="0" borderId="24" xfId="82" applyFont="1" applyBorder="1" applyAlignment="1">
      <alignment horizontal="center" vertical="center" wrapText="1"/>
      <protection/>
    </xf>
    <xf numFmtId="0" fontId="15" fillId="0" borderId="19" xfId="82" applyFont="1" applyBorder="1" applyAlignment="1">
      <alignment horizontal="center" vertical="center" wrapText="1"/>
      <protection/>
    </xf>
    <xf numFmtId="0" fontId="15" fillId="0" borderId="20" xfId="82" applyFont="1" applyBorder="1" applyAlignment="1">
      <alignment horizontal="center" vertical="center" wrapText="1"/>
      <protection/>
    </xf>
    <xf numFmtId="0" fontId="12" fillId="0" borderId="12" xfId="82" applyBorder="1" applyAlignment="1">
      <alignment vertical="center"/>
      <protection/>
    </xf>
    <xf numFmtId="0" fontId="12" fillId="0" borderId="26" xfId="82" applyBorder="1" applyAlignment="1">
      <alignment vertical="center"/>
      <protection/>
    </xf>
    <xf numFmtId="0" fontId="15" fillId="0" borderId="12" xfId="82" applyFont="1" applyBorder="1" applyAlignment="1">
      <alignment horizontal="center" vertical="center"/>
      <protection/>
    </xf>
    <xf numFmtId="0" fontId="12" fillId="0" borderId="20" xfId="84" applyFont="1" applyBorder="1" applyAlignment="1">
      <alignment horizontal="center" vertical="center"/>
      <protection/>
    </xf>
    <xf numFmtId="0" fontId="19" fillId="0" borderId="12" xfId="84" applyFont="1" applyBorder="1" applyAlignment="1">
      <alignment horizontal="center" vertical="center"/>
      <protection/>
    </xf>
    <xf numFmtId="0" fontId="12" fillId="0" borderId="16" xfId="84" applyFont="1" applyBorder="1" applyAlignment="1">
      <alignment horizontal="center" vertical="center"/>
      <protection/>
    </xf>
    <xf numFmtId="0" fontId="12" fillId="24" borderId="12" xfId="84" applyFont="1" applyFill="1" applyBorder="1" applyAlignment="1">
      <alignment horizontal="center" vertical="center"/>
      <protection/>
    </xf>
    <xf numFmtId="0" fontId="68" fillId="0" borderId="25" xfId="82" applyFont="1" applyBorder="1" applyAlignment="1">
      <alignment horizontal="center" vertical="center" wrapText="1"/>
      <protection/>
    </xf>
    <xf numFmtId="0" fontId="15" fillId="0" borderId="25" xfId="82" applyFont="1" applyBorder="1" applyAlignment="1">
      <alignment horizontal="center" vertical="center"/>
      <protection/>
    </xf>
    <xf numFmtId="0" fontId="68" fillId="0" borderId="27" xfId="82" applyFont="1" applyBorder="1" applyAlignment="1">
      <alignment horizontal="center" vertical="center" wrapText="1"/>
      <protection/>
    </xf>
    <xf numFmtId="0" fontId="15" fillId="0" borderId="26" xfId="82" applyFont="1" applyBorder="1" applyAlignment="1">
      <alignment horizontal="center" vertical="center"/>
      <protection/>
    </xf>
    <xf numFmtId="0" fontId="68" fillId="0" borderId="25" xfId="84" applyNumberFormat="1" applyFont="1" applyBorder="1" applyAlignment="1">
      <alignment horizontal="center" vertical="center" wrapText="1"/>
      <protection/>
    </xf>
    <xf numFmtId="0" fontId="15" fillId="0" borderId="25" xfId="84" applyNumberFormat="1" applyFont="1" applyBorder="1" applyAlignment="1">
      <alignment horizontal="center" vertical="center"/>
      <protection/>
    </xf>
    <xf numFmtId="0" fontId="11" fillId="24" borderId="0" xfId="84" applyFont="1" applyFill="1" applyAlignment="1">
      <alignment horizontal="center" vertical="center" shrinkToFit="1"/>
      <protection/>
    </xf>
    <xf numFmtId="0" fontId="19" fillId="0" borderId="24" xfId="84" applyFont="1" applyBorder="1" applyAlignment="1">
      <alignment horizontal="center" vertical="center" wrapText="1"/>
      <protection/>
    </xf>
    <xf numFmtId="0" fontId="12" fillId="0" borderId="20" xfId="84" applyFont="1" applyBorder="1" applyAlignment="1">
      <alignment horizontal="center" vertical="center" wrapText="1"/>
      <protection/>
    </xf>
    <xf numFmtId="0" fontId="12" fillId="0" borderId="25" xfId="84" applyFont="1" applyBorder="1" applyAlignment="1">
      <alignment horizontal="center" vertical="center" wrapText="1"/>
      <protection/>
    </xf>
    <xf numFmtId="0" fontId="19" fillId="0" borderId="16" xfId="84" applyFont="1" applyBorder="1" applyAlignment="1">
      <alignment horizontal="center" vertical="center" wrapText="1"/>
      <protection/>
    </xf>
    <xf numFmtId="0" fontId="12" fillId="24" borderId="12" xfId="84" applyFont="1" applyFill="1" applyBorder="1" applyAlignment="1">
      <alignment horizontal="center" vertical="center" wrapText="1"/>
      <protection/>
    </xf>
    <xf numFmtId="0" fontId="12" fillId="0" borderId="16" xfId="84" applyFont="1" applyBorder="1" applyAlignment="1">
      <alignment horizontal="center" vertical="center" wrapText="1"/>
      <protection/>
    </xf>
    <xf numFmtId="0" fontId="12" fillId="0" borderId="15" xfId="84" applyFont="1" applyBorder="1" applyAlignment="1">
      <alignment horizontal="center" vertical="center" wrapText="1"/>
      <protection/>
    </xf>
    <xf numFmtId="0" fontId="12" fillId="0" borderId="18" xfId="84" applyFont="1" applyBorder="1" applyAlignment="1">
      <alignment horizontal="center" vertical="center" wrapText="1"/>
      <protection/>
    </xf>
    <xf numFmtId="0" fontId="12" fillId="0" borderId="12" xfId="84" applyNumberFormat="1" applyFont="1" applyBorder="1" applyAlignment="1">
      <alignment horizontal="center" vertical="center"/>
      <protection/>
    </xf>
    <xf numFmtId="0" fontId="12" fillId="0" borderId="26" xfId="84" applyNumberFormat="1" applyFont="1" applyBorder="1" applyAlignment="1">
      <alignment horizontal="center" vertical="center"/>
      <protection/>
    </xf>
    <xf numFmtId="0" fontId="12" fillId="0" borderId="18" xfId="84" applyBorder="1" applyAlignment="1">
      <alignment horizontal="center" vertical="center"/>
      <protection/>
    </xf>
    <xf numFmtId="0" fontId="19" fillId="0" borderId="25" xfId="84" applyNumberFormat="1" applyFont="1" applyBorder="1" applyAlignment="1">
      <alignment horizontal="center" vertical="center" wrapText="1"/>
      <protection/>
    </xf>
    <xf numFmtId="0" fontId="12" fillId="0" borderId="25" xfId="84" applyNumberFormat="1" applyFont="1" applyBorder="1" applyAlignment="1">
      <alignment horizontal="center" vertical="center"/>
      <protection/>
    </xf>
    <xf numFmtId="0" fontId="12" fillId="0" borderId="27" xfId="84" applyNumberFormat="1" applyFont="1" applyBorder="1" applyAlignment="1">
      <alignment horizontal="center" vertical="center"/>
      <protection/>
    </xf>
    <xf numFmtId="0" fontId="11" fillId="0" borderId="0" xfId="84" applyFont="1" applyBorder="1" applyAlignment="1">
      <alignment horizontal="center" vertical="center"/>
      <protection/>
    </xf>
    <xf numFmtId="0" fontId="19" fillId="0" borderId="25" xfId="84" applyFont="1" applyBorder="1" applyAlignment="1">
      <alignment horizontal="center" vertical="center" wrapText="1"/>
      <protection/>
    </xf>
    <xf numFmtId="0" fontId="12" fillId="0" borderId="25" xfId="84" applyFont="1" applyBorder="1" applyAlignment="1">
      <alignment horizontal="center" vertical="center"/>
      <protection/>
    </xf>
    <xf numFmtId="0" fontId="19" fillId="0" borderId="17" xfId="84" applyFont="1" applyBorder="1" applyAlignment="1">
      <alignment horizontal="center" vertical="center" wrapText="1"/>
      <protection/>
    </xf>
    <xf numFmtId="0" fontId="12" fillId="0" borderId="18" xfId="84" applyBorder="1">
      <alignment vertical="center"/>
      <protection/>
    </xf>
    <xf numFmtId="0" fontId="19" fillId="0" borderId="21" xfId="84" applyNumberFormat="1" applyFont="1" applyFill="1" applyBorder="1" applyAlignment="1">
      <alignment horizontal="center" vertical="center"/>
      <protection/>
    </xf>
    <xf numFmtId="0" fontId="12" fillId="0" borderId="12" xfId="84" applyNumberFormat="1" applyFont="1" applyFill="1" applyBorder="1" applyAlignment="1">
      <alignment horizontal="center" vertical="center"/>
      <protection/>
    </xf>
    <xf numFmtId="0" fontId="19" fillId="0" borderId="12" xfId="84" applyFont="1" applyBorder="1" applyAlignment="1">
      <alignment horizontal="center" vertical="center" wrapText="1"/>
      <protection/>
    </xf>
    <xf numFmtId="0" fontId="12" fillId="0" borderId="26" xfId="84" applyFont="1" applyBorder="1" applyAlignment="1">
      <alignment horizontal="center" vertical="center"/>
      <protection/>
    </xf>
    <xf numFmtId="0" fontId="12" fillId="0" borderId="12" xfId="84" applyFont="1" applyBorder="1" applyAlignment="1">
      <alignment horizontal="center" vertical="center" wrapText="1"/>
      <protection/>
    </xf>
    <xf numFmtId="0" fontId="12" fillId="0" borderId="12" xfId="84" applyFont="1" applyBorder="1" applyAlignment="1">
      <alignment horizontal="center" vertical="center"/>
      <protection/>
    </xf>
    <xf numFmtId="0" fontId="20" fillId="0" borderId="22" xfId="84" applyFont="1" applyBorder="1" applyAlignment="1">
      <alignment horizontal="center" vertical="center"/>
      <protection/>
    </xf>
    <xf numFmtId="0" fontId="20" fillId="0" borderId="0" xfId="84" applyFont="1" applyBorder="1" applyAlignment="1">
      <alignment horizontal="center" vertical="center"/>
      <protection/>
    </xf>
    <xf numFmtId="0" fontId="12" fillId="0" borderId="19" xfId="84" applyFont="1" applyBorder="1" applyAlignment="1">
      <alignment horizontal="center" vertical="center"/>
      <protection/>
    </xf>
    <xf numFmtId="0" fontId="19" fillId="0" borderId="0" xfId="84" applyFont="1" applyBorder="1" applyAlignment="1">
      <alignment horizontal="distributed" vertical="center"/>
      <protection/>
    </xf>
    <xf numFmtId="0" fontId="12" fillId="0" borderId="19" xfId="84" applyFont="1" applyBorder="1" applyAlignment="1">
      <alignment horizontal="distributed" vertical="center"/>
      <protection/>
    </xf>
    <xf numFmtId="0" fontId="12" fillId="0" borderId="0" xfId="84" applyAlignment="1">
      <alignment horizontal="center" vertical="center"/>
      <protection/>
    </xf>
    <xf numFmtId="0" fontId="12" fillId="0" borderId="22" xfId="84" applyFont="1" applyBorder="1" applyAlignment="1">
      <alignment horizontal="center" vertical="center"/>
      <protection/>
    </xf>
    <xf numFmtId="0" fontId="12" fillId="0" borderId="0" xfId="84" applyFont="1" applyBorder="1" applyAlignment="1">
      <alignment horizontal="center" vertical="center"/>
      <protection/>
    </xf>
    <xf numFmtId="0" fontId="20" fillId="0" borderId="19" xfId="84" applyFont="1" applyBorder="1" applyAlignment="1">
      <alignment horizontal="center" vertical="center"/>
      <protection/>
    </xf>
    <xf numFmtId="0" fontId="19" fillId="0" borderId="15" xfId="84" applyFont="1" applyBorder="1" applyAlignment="1">
      <alignment horizontal="distributed" vertical="center"/>
      <protection/>
    </xf>
    <xf numFmtId="0" fontId="12" fillId="0" borderId="20" xfId="84" applyFont="1" applyBorder="1" applyAlignment="1">
      <alignment horizontal="distributed" vertical="center"/>
      <protection/>
    </xf>
    <xf numFmtId="0" fontId="12" fillId="0" borderId="14" xfId="84" applyFont="1" applyBorder="1" applyAlignment="1">
      <alignment horizontal="center" vertical="center"/>
      <protection/>
    </xf>
    <xf numFmtId="0" fontId="12" fillId="0" borderId="15" xfId="84" applyFont="1" applyBorder="1" applyAlignment="1">
      <alignment horizontal="center" vertical="center"/>
      <protection/>
    </xf>
    <xf numFmtId="0" fontId="54" fillId="0" borderId="0" xfId="84" applyFont="1" applyBorder="1" applyAlignment="1">
      <alignment horizontal="center" vertical="center"/>
      <protection/>
    </xf>
    <xf numFmtId="0" fontId="54" fillId="0" borderId="19" xfId="84" applyFont="1" applyBorder="1" applyAlignment="1">
      <alignment horizontal="center" vertical="center"/>
      <protection/>
    </xf>
    <xf numFmtId="0" fontId="54" fillId="0" borderId="22" xfId="84" applyFont="1" applyBorder="1" applyAlignment="1">
      <alignment horizontal="center" vertical="center"/>
      <protection/>
    </xf>
    <xf numFmtId="0" fontId="11" fillId="0" borderId="0" xfId="84" applyFont="1" applyAlignment="1">
      <alignment horizontal="center" vertical="center"/>
      <protection/>
    </xf>
    <xf numFmtId="0" fontId="19" fillId="0" borderId="27" xfId="84" applyNumberFormat="1" applyFont="1" applyBorder="1" applyAlignment="1">
      <alignment horizontal="center" vertical="center" wrapText="1"/>
      <protection/>
    </xf>
    <xf numFmtId="0" fontId="15" fillId="24" borderId="22" xfId="82" applyFont="1" applyFill="1" applyBorder="1" applyAlignment="1">
      <alignment horizontal="center" vertical="center" wrapText="1"/>
      <protection/>
    </xf>
    <xf numFmtId="0" fontId="15" fillId="24" borderId="14" xfId="82" applyFont="1" applyFill="1" applyBorder="1" applyAlignment="1">
      <alignment horizontal="center" vertical="center" wrapText="1"/>
      <protection/>
    </xf>
    <xf numFmtId="0" fontId="68" fillId="24" borderId="17" xfId="82" applyFont="1" applyFill="1" applyBorder="1" applyAlignment="1">
      <alignment horizontal="center" vertical="center" wrapText="1"/>
      <protection/>
    </xf>
    <xf numFmtId="0" fontId="15" fillId="24" borderId="23" xfId="82" applyFont="1" applyFill="1" applyBorder="1" applyAlignment="1">
      <alignment horizontal="center" vertical="center"/>
      <protection/>
    </xf>
    <xf numFmtId="0" fontId="68" fillId="24" borderId="27" xfId="82" applyFont="1" applyFill="1" applyBorder="1" applyAlignment="1">
      <alignment horizontal="center" vertical="center" wrapText="1"/>
      <protection/>
    </xf>
    <xf numFmtId="0" fontId="15" fillId="24" borderId="12" xfId="82" applyFont="1" applyFill="1" applyBorder="1" applyAlignment="1">
      <alignment horizontal="center" vertical="center"/>
      <protection/>
    </xf>
    <xf numFmtId="0" fontId="15" fillId="24" borderId="26" xfId="82" applyFont="1" applyFill="1" applyBorder="1" applyAlignment="1">
      <alignment horizontal="center" vertical="center"/>
      <protection/>
    </xf>
    <xf numFmtId="0" fontId="68" fillId="24" borderId="24" xfId="82" applyFont="1" applyFill="1" applyBorder="1" applyAlignment="1">
      <alignment horizontal="center" vertical="center" wrapText="1"/>
      <protection/>
    </xf>
    <xf numFmtId="0" fontId="68" fillId="24" borderId="19" xfId="82" applyFont="1" applyFill="1" applyBorder="1" applyAlignment="1">
      <alignment horizontal="center" vertical="center" wrapText="1"/>
      <protection/>
    </xf>
    <xf numFmtId="0" fontId="68" fillId="24" borderId="20" xfId="82" applyFont="1" applyFill="1" applyBorder="1" applyAlignment="1">
      <alignment horizontal="center" vertical="center" wrapText="1"/>
      <protection/>
    </xf>
    <xf numFmtId="0" fontId="68" fillId="24" borderId="23" xfId="82" applyFont="1" applyFill="1" applyBorder="1" applyAlignment="1">
      <alignment horizontal="center" vertical="center" wrapText="1"/>
      <protection/>
    </xf>
    <xf numFmtId="0" fontId="15" fillId="24" borderId="25" xfId="82" applyFont="1" applyFill="1" applyBorder="1" applyAlignment="1">
      <alignment horizontal="center" vertical="center"/>
      <protection/>
    </xf>
    <xf numFmtId="0" fontId="11" fillId="0" borderId="0" xfId="82" applyFont="1" applyAlignment="1">
      <alignment horizontal="center" vertical="center"/>
      <protection/>
    </xf>
    <xf numFmtId="0" fontId="19" fillId="24" borderId="24" xfId="82" applyFont="1" applyFill="1" applyBorder="1" applyAlignment="1">
      <alignment horizontal="center" vertical="center" wrapText="1"/>
      <protection/>
    </xf>
    <xf numFmtId="0" fontId="12" fillId="24" borderId="20" xfId="82" applyFont="1" applyFill="1" applyBorder="1" applyAlignment="1">
      <alignment horizontal="center" vertical="center" wrapText="1"/>
      <protection/>
    </xf>
    <xf numFmtId="0" fontId="12" fillId="24" borderId="21" xfId="82" applyFont="1" applyFill="1" applyBorder="1" applyAlignment="1">
      <alignment horizontal="center" vertical="center" wrapText="1"/>
      <protection/>
    </xf>
    <xf numFmtId="0" fontId="12" fillId="24" borderId="14" xfId="82" applyFont="1" applyFill="1" applyBorder="1" applyAlignment="1">
      <alignment horizontal="center" vertical="center" wrapText="1"/>
      <protection/>
    </xf>
    <xf numFmtId="0" fontId="11" fillId="24" borderId="0" xfId="0" applyFont="1" applyFill="1" applyAlignment="1">
      <alignment horizontal="center" vertical="center"/>
    </xf>
    <xf numFmtId="49" fontId="3" fillId="24" borderId="27" xfId="0" applyNumberFormat="1" applyFont="1" applyFill="1" applyBorder="1" applyAlignment="1" quotePrefix="1">
      <alignment horizontal="center" vertical="center" shrinkToFit="1"/>
    </xf>
    <xf numFmtId="49" fontId="12" fillId="24" borderId="12" xfId="0" applyNumberFormat="1" applyFont="1" applyFill="1" applyBorder="1" applyAlignment="1">
      <alignment horizontal="center" vertical="center" shrinkToFit="1"/>
    </xf>
    <xf numFmtId="0" fontId="3" fillId="24" borderId="27" xfId="0" applyFont="1" applyFill="1" applyBorder="1" applyAlignment="1" quotePrefix="1">
      <alignment horizontal="center" vertical="center" shrinkToFit="1"/>
    </xf>
    <xf numFmtId="0" fontId="12" fillId="24" borderId="12" xfId="0" applyFont="1" applyFill="1" applyBorder="1" applyAlignment="1">
      <alignment horizontal="center" vertical="center" shrinkToFit="1"/>
    </xf>
    <xf numFmtId="0" fontId="12" fillId="24" borderId="26" xfId="0" applyFont="1" applyFill="1" applyBorder="1" applyAlignment="1">
      <alignment horizontal="center" vertical="center" shrinkToFit="1"/>
    </xf>
    <xf numFmtId="0" fontId="19" fillId="24" borderId="27" xfId="0" applyFont="1" applyFill="1" applyBorder="1" applyAlignment="1">
      <alignment horizontal="center" vertical="center" shrinkToFit="1"/>
    </xf>
    <xf numFmtId="0" fontId="19" fillId="24" borderId="12" xfId="0" applyFont="1" applyFill="1" applyBorder="1" applyAlignment="1">
      <alignment horizontal="center" vertical="center" shrinkToFit="1"/>
    </xf>
    <xf numFmtId="0" fontId="19" fillId="24" borderId="26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12" fillId="24" borderId="24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12" fillId="24" borderId="14" xfId="0" applyFont="1" applyFill="1" applyBorder="1" applyAlignment="1">
      <alignment horizontal="center" vertical="center" wrapText="1" shrinkToFit="1"/>
    </xf>
    <xf numFmtId="0" fontId="12" fillId="24" borderId="20" xfId="0" applyFont="1" applyFill="1" applyBorder="1" applyAlignment="1">
      <alignment horizontal="center" vertical="center" shrinkToFit="1"/>
    </xf>
    <xf numFmtId="0" fontId="12" fillId="24" borderId="14" xfId="0" applyFont="1" applyFill="1" applyBorder="1" applyAlignment="1" quotePrefix="1">
      <alignment horizontal="center" vertical="center" shrinkToFit="1"/>
    </xf>
    <xf numFmtId="0" fontId="12" fillId="24" borderId="15" xfId="0" applyFont="1" applyFill="1" applyBorder="1" applyAlignment="1" quotePrefix="1">
      <alignment horizontal="center" vertical="center" wrapText="1" shrinkToFit="1"/>
    </xf>
    <xf numFmtId="0" fontId="12" fillId="24" borderId="14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 quotePrefix="1">
      <alignment horizontal="left" vertical="center" shrinkToFit="1"/>
    </xf>
    <xf numFmtId="0" fontId="12" fillId="24" borderId="0" xfId="0" applyFont="1" applyFill="1" applyBorder="1" applyAlignment="1">
      <alignment vertical="center" shrinkToFit="1"/>
    </xf>
    <xf numFmtId="0" fontId="12" fillId="24" borderId="16" xfId="0" applyFont="1" applyFill="1" applyBorder="1" applyAlignment="1">
      <alignment horizontal="center" vertical="center" shrinkToFit="1"/>
    </xf>
    <xf numFmtId="0" fontId="12" fillId="24" borderId="15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horizontal="right" vertical="center" shrinkToFit="1"/>
    </xf>
    <xf numFmtId="0" fontId="12" fillId="24" borderId="16" xfId="0" applyFont="1" applyFill="1" applyBorder="1" applyAlignment="1">
      <alignment horizontal="right" vertical="center" shrinkToFit="1"/>
    </xf>
    <xf numFmtId="0" fontId="19" fillId="24" borderId="21" xfId="0" applyFont="1" applyFill="1" applyBorder="1" applyAlignment="1">
      <alignment horizontal="center" vertical="center" shrinkToFit="1"/>
    </xf>
    <xf numFmtId="0" fontId="19" fillId="24" borderId="16" xfId="0" applyFont="1" applyFill="1" applyBorder="1" applyAlignment="1">
      <alignment horizontal="center" vertical="center" shrinkToFit="1"/>
    </xf>
    <xf numFmtId="0" fontId="19" fillId="24" borderId="24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 quotePrefix="1">
      <alignment horizontal="left" vertical="center" shrinkToFit="1"/>
    </xf>
    <xf numFmtId="0" fontId="12" fillId="24" borderId="22" xfId="0" applyFont="1" applyFill="1" applyBorder="1" applyAlignment="1">
      <alignment horizontal="center" vertical="center" shrinkToFit="1"/>
    </xf>
    <xf numFmtId="0" fontId="12" fillId="24" borderId="22" xfId="0" applyFont="1" applyFill="1" applyBorder="1" applyAlignment="1" quotePrefix="1">
      <alignment horizontal="center" vertical="center" shrinkToFit="1"/>
    </xf>
    <xf numFmtId="0" fontId="3" fillId="24" borderId="21" xfId="0" applyFont="1" applyFill="1" applyBorder="1" applyAlignment="1" quotePrefix="1">
      <alignment horizontal="center" vertical="center" shrinkToFi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0" fontId="19" fillId="24" borderId="25" xfId="0" applyFont="1" applyFill="1" applyBorder="1" applyAlignment="1">
      <alignment horizontal="center" vertical="center" shrinkToFit="1"/>
    </xf>
    <xf numFmtId="0" fontId="12" fillId="24" borderId="25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wrapText="1" shrinkToFit="1"/>
    </xf>
    <xf numFmtId="0" fontId="19" fillId="24" borderId="19" xfId="0" applyFont="1" applyFill="1" applyBorder="1" applyAlignment="1">
      <alignment horizontal="center" vertical="center" shrinkToFit="1"/>
    </xf>
    <xf numFmtId="0" fontId="12" fillId="24" borderId="21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19" fillId="24" borderId="23" xfId="0" applyFont="1" applyFill="1" applyBorder="1" applyAlignment="1">
      <alignment horizontal="center" vertical="center" wrapText="1" shrinkToFit="1"/>
    </xf>
    <xf numFmtId="0" fontId="19" fillId="24" borderId="18" xfId="0" applyFont="1" applyFill="1" applyBorder="1" applyAlignment="1">
      <alignment horizontal="center" vertical="center" shrinkToFit="1"/>
    </xf>
    <xf numFmtId="0" fontId="19" fillId="24" borderId="17" xfId="0" applyFont="1" applyFill="1" applyBorder="1" applyAlignment="1">
      <alignment horizontal="center" vertical="center" wrapText="1" shrinkToFit="1"/>
    </xf>
    <xf numFmtId="0" fontId="19" fillId="24" borderId="18" xfId="0" applyFont="1" applyFill="1" applyBorder="1" applyAlignment="1">
      <alignment horizontal="center" vertical="center" wrapText="1" shrinkToFit="1"/>
    </xf>
    <xf numFmtId="0" fontId="75" fillId="0" borderId="0" xfId="82" applyFont="1" applyFill="1" applyAlignment="1">
      <alignment horizontal="center" vertical="center"/>
      <protection/>
    </xf>
    <xf numFmtId="0" fontId="65" fillId="24" borderId="28" xfId="82" applyFont="1" applyFill="1" applyBorder="1" applyAlignment="1">
      <alignment horizontal="center" vertical="center" wrapText="1"/>
      <protection/>
    </xf>
    <xf numFmtId="0" fontId="20" fillId="24" borderId="31" xfId="82" applyFont="1" applyFill="1" applyBorder="1" applyAlignment="1">
      <alignment horizontal="center" vertical="center" wrapText="1"/>
      <protection/>
    </xf>
    <xf numFmtId="0" fontId="20" fillId="24" borderId="36" xfId="82" applyFont="1" applyFill="1" applyBorder="1" applyAlignment="1">
      <alignment horizontal="center" vertical="center" wrapText="1"/>
      <protection/>
    </xf>
    <xf numFmtId="0" fontId="76" fillId="24" borderId="30" xfId="82" applyFont="1" applyFill="1" applyBorder="1" applyAlignment="1">
      <alignment horizontal="center" vertical="center" wrapText="1"/>
      <protection/>
    </xf>
    <xf numFmtId="0" fontId="20" fillId="24" borderId="28" xfId="82" applyFont="1" applyFill="1" applyBorder="1" applyAlignment="1">
      <alignment horizontal="center" vertical="center" wrapText="1"/>
      <protection/>
    </xf>
    <xf numFmtId="0" fontId="20" fillId="24" borderId="34" xfId="82" applyFont="1" applyFill="1" applyBorder="1" applyAlignment="1">
      <alignment horizontal="center" vertical="center" wrapText="1"/>
      <protection/>
    </xf>
    <xf numFmtId="0" fontId="58" fillId="0" borderId="35" xfId="82" applyFont="1" applyBorder="1" applyAlignment="1">
      <alignment horizontal="left"/>
      <protection/>
    </xf>
    <xf numFmtId="0" fontId="17" fillId="24" borderId="35" xfId="82" applyFont="1" applyFill="1" applyBorder="1" applyAlignment="1">
      <alignment horizontal="right"/>
      <protection/>
    </xf>
    <xf numFmtId="0" fontId="12" fillId="24" borderId="30" xfId="82" applyFont="1" applyFill="1" applyBorder="1" applyAlignment="1">
      <alignment horizontal="center" vertical="center"/>
      <protection/>
    </xf>
    <xf numFmtId="0" fontId="12" fillId="24" borderId="33" xfId="82" applyFont="1" applyFill="1" applyBorder="1" applyAlignment="1">
      <alignment horizontal="center" vertical="center"/>
      <protection/>
    </xf>
    <xf numFmtId="0" fontId="12" fillId="24" borderId="42" xfId="82" applyFont="1" applyFill="1" applyBorder="1" applyAlignment="1">
      <alignment horizontal="center" vertical="center"/>
      <protection/>
    </xf>
    <xf numFmtId="189" fontId="17" fillId="24" borderId="0" xfId="0" applyNumberFormat="1" applyFont="1" applyFill="1" applyBorder="1" applyAlignment="1">
      <alignment horizontal="center" vertical="center"/>
    </xf>
    <xf numFmtId="189" fontId="17" fillId="24" borderId="19" xfId="0" applyNumberFormat="1" applyFont="1" applyFill="1" applyBorder="1" applyAlignment="1">
      <alignment horizontal="center" vertical="center"/>
    </xf>
    <xf numFmtId="189" fontId="17" fillId="24" borderId="15" xfId="0" applyNumberFormat="1" applyFont="1" applyFill="1" applyBorder="1" applyAlignment="1">
      <alignment horizontal="center" vertical="center"/>
    </xf>
    <xf numFmtId="189" fontId="17" fillId="24" borderId="20" xfId="0" applyNumberFormat="1" applyFont="1" applyFill="1" applyBorder="1" applyAlignment="1">
      <alignment horizontal="center" vertical="center"/>
    </xf>
    <xf numFmtId="189" fontId="17" fillId="24" borderId="16" xfId="0" applyNumberFormat="1" applyFont="1" applyFill="1" applyBorder="1" applyAlignment="1">
      <alignment horizontal="center" vertical="center"/>
    </xf>
    <xf numFmtId="189" fontId="17" fillId="24" borderId="24" xfId="0" applyNumberFormat="1" applyFont="1" applyFill="1" applyBorder="1" applyAlignment="1">
      <alignment horizontal="center" vertical="center"/>
    </xf>
    <xf numFmtId="189" fontId="64" fillId="24" borderId="0" xfId="0" applyNumberFormat="1" applyFont="1" applyFill="1" applyBorder="1" applyAlignment="1">
      <alignment horizontal="center" vertical="center"/>
    </xf>
    <xf numFmtId="189" fontId="64" fillId="24" borderId="19" xfId="0" applyNumberFormat="1" applyFont="1" applyFill="1" applyBorder="1" applyAlignment="1">
      <alignment horizontal="center" vertical="center"/>
    </xf>
    <xf numFmtId="0" fontId="60" fillId="24" borderId="30" xfId="0" applyFont="1" applyFill="1" applyBorder="1" applyAlignment="1">
      <alignment horizontal="center" wrapText="1"/>
    </xf>
    <xf numFmtId="0" fontId="60" fillId="24" borderId="44" xfId="0" applyFont="1" applyFill="1" applyBorder="1" applyAlignment="1">
      <alignment horizontal="center" wrapText="1"/>
    </xf>
    <xf numFmtId="0" fontId="60" fillId="24" borderId="28" xfId="0" applyFont="1" applyFill="1" applyBorder="1" applyAlignment="1">
      <alignment horizontal="center" wrapText="1"/>
    </xf>
    <xf numFmtId="0" fontId="59" fillId="24" borderId="34" xfId="0" applyFont="1" applyFill="1" applyBorder="1" applyAlignment="1">
      <alignment horizontal="center" wrapText="1"/>
    </xf>
    <xf numFmtId="0" fontId="59" fillId="24" borderId="35" xfId="0" applyFont="1" applyFill="1" applyBorder="1" applyAlignment="1">
      <alignment horizontal="center" wrapText="1"/>
    </xf>
    <xf numFmtId="0" fontId="59" fillId="24" borderId="36" xfId="0" applyFont="1" applyFill="1" applyBorder="1" applyAlignment="1">
      <alignment horizontal="center" wrapText="1"/>
    </xf>
    <xf numFmtId="0" fontId="11" fillId="24" borderId="0" xfId="0" applyFont="1" applyFill="1" applyAlignment="1">
      <alignment horizontal="center"/>
    </xf>
    <xf numFmtId="0" fontId="59" fillId="24" borderId="33" xfId="0" applyFont="1" applyFill="1" applyBorder="1" applyAlignment="1">
      <alignment horizontal="center" wrapText="1"/>
    </xf>
    <xf numFmtId="0" fontId="59" fillId="24" borderId="0" xfId="0" applyFont="1" applyFill="1" applyBorder="1" applyAlignment="1">
      <alignment horizontal="center" wrapText="1"/>
    </xf>
    <xf numFmtId="0" fontId="59" fillId="24" borderId="31" xfId="0" applyFont="1" applyFill="1" applyBorder="1" applyAlignment="1">
      <alignment horizontal="center" wrapText="1"/>
    </xf>
    <xf numFmtId="0" fontId="60" fillId="24" borderId="33" xfId="0" applyFont="1" applyFill="1" applyBorder="1" applyAlignment="1">
      <alignment horizontal="center" wrapText="1"/>
    </xf>
    <xf numFmtId="0" fontId="60" fillId="24" borderId="0" xfId="0" applyFont="1" applyFill="1" applyBorder="1" applyAlignment="1">
      <alignment horizontal="center" wrapText="1"/>
    </xf>
    <xf numFmtId="0" fontId="60" fillId="24" borderId="31" xfId="0" applyFont="1" applyFill="1" applyBorder="1" applyAlignment="1">
      <alignment horizontal="center" wrapText="1"/>
    </xf>
    <xf numFmtId="0" fontId="60" fillId="24" borderId="34" xfId="0" applyFont="1" applyFill="1" applyBorder="1" applyAlignment="1">
      <alignment horizontal="center" wrapText="1"/>
    </xf>
    <xf numFmtId="0" fontId="60" fillId="24" borderId="36" xfId="0" applyFont="1" applyFill="1" applyBorder="1" applyAlignment="1">
      <alignment horizontal="center" wrapText="1"/>
    </xf>
    <xf numFmtId="0" fontId="59" fillId="24" borderId="35" xfId="0" applyFont="1" applyFill="1" applyBorder="1" applyAlignment="1">
      <alignment horizontal="right"/>
    </xf>
    <xf numFmtId="0" fontId="12" fillId="24" borderId="19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 shrinkToFit="1"/>
    </xf>
    <xf numFmtId="0" fontId="12" fillId="24" borderId="16" xfId="0" applyFont="1" applyFill="1" applyBorder="1" applyAlignment="1">
      <alignment horizontal="center" vertical="center" wrapText="1" shrinkToFit="1"/>
    </xf>
    <xf numFmtId="0" fontId="12" fillId="24" borderId="15" xfId="0" applyFont="1" applyFill="1" applyBorder="1" applyAlignment="1">
      <alignment horizontal="center" vertical="center" wrapText="1" shrinkToFit="1"/>
    </xf>
    <xf numFmtId="0" fontId="3" fillId="24" borderId="21" xfId="0" applyFont="1" applyFill="1" applyBorder="1" applyAlignment="1" quotePrefix="1">
      <alignment horizontal="center" vertical="center" wrapText="1" shrinkToFit="1"/>
    </xf>
    <xf numFmtId="0" fontId="12" fillId="24" borderId="0" xfId="0" applyFont="1" applyFill="1" applyBorder="1" applyAlignment="1">
      <alignment horizontal="center" vertical="center" shrinkToFit="1"/>
    </xf>
    <xf numFmtId="0" fontId="54" fillId="24" borderId="12" xfId="0" applyFont="1" applyFill="1" applyBorder="1" applyAlignment="1">
      <alignment horizontal="center" vertical="center" shrinkToFit="1"/>
    </xf>
    <xf numFmtId="0" fontId="12" fillId="24" borderId="23" xfId="0" applyFont="1" applyFill="1" applyBorder="1" applyAlignment="1">
      <alignment horizontal="center" vertical="center" shrinkToFit="1"/>
    </xf>
    <xf numFmtId="0" fontId="12" fillId="24" borderId="18" xfId="0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23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16" xfId="0" applyFont="1" applyFill="1" applyBorder="1" applyAlignment="1" quotePrefix="1">
      <alignment horizontal="center" vertical="center" shrinkToFit="1"/>
    </xf>
    <xf numFmtId="0" fontId="3" fillId="24" borderId="24" xfId="0" applyFont="1" applyFill="1" applyBorder="1" applyAlignment="1" quotePrefix="1">
      <alignment horizontal="center" vertical="center" shrinkToFit="1"/>
    </xf>
    <xf numFmtId="0" fontId="3" fillId="24" borderId="23" xfId="0" applyFont="1" applyFill="1" applyBorder="1" applyAlignment="1" quotePrefix="1">
      <alignment horizontal="center" vertical="center" shrinkToFit="1"/>
    </xf>
    <xf numFmtId="0" fontId="3" fillId="24" borderId="18" xfId="0" applyFont="1" applyFill="1" applyBorder="1" applyAlignment="1" quotePrefix="1">
      <alignment horizontal="center" vertical="center" shrinkToFit="1"/>
    </xf>
    <xf numFmtId="185" fontId="20" fillId="24" borderId="0" xfId="0" applyNumberFormat="1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 shrinkToFit="1"/>
    </xf>
    <xf numFmtId="0" fontId="3" fillId="24" borderId="22" xfId="0" applyFont="1" applyFill="1" applyBorder="1" applyAlignment="1">
      <alignment horizontal="center" vertical="center" shrinkToFit="1"/>
    </xf>
    <xf numFmtId="0" fontId="12" fillId="24" borderId="12" xfId="0" applyFont="1" applyFill="1" applyBorder="1" applyAlignment="1" quotePrefix="1">
      <alignment horizontal="center" vertical="center" shrinkToFit="1"/>
    </xf>
    <xf numFmtId="0" fontId="12" fillId="24" borderId="26" xfId="0" applyFont="1" applyFill="1" applyBorder="1" applyAlignment="1" quotePrefix="1">
      <alignment horizontal="center" vertical="center" shrinkToFit="1"/>
    </xf>
    <xf numFmtId="185" fontId="54" fillId="25" borderId="15" xfId="0" applyNumberFormat="1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185" fontId="20" fillId="25" borderId="0" xfId="0" applyNumberFormat="1" applyFont="1" applyFill="1" applyBorder="1" applyAlignment="1">
      <alignment horizontal="center" vertical="center"/>
    </xf>
    <xf numFmtId="185" fontId="12" fillId="25" borderId="0" xfId="0" applyNumberFormat="1" applyFont="1" applyFill="1" applyBorder="1" applyAlignment="1">
      <alignment horizontal="center" vertical="center"/>
    </xf>
    <xf numFmtId="0" fontId="12" fillId="24" borderId="27" xfId="0" applyFont="1" applyFill="1" applyBorder="1" applyAlignment="1" quotePrefix="1">
      <alignment horizontal="center" vertical="center" shrinkToFit="1"/>
    </xf>
    <xf numFmtId="0" fontId="12" fillId="24" borderId="15" xfId="0" applyFont="1" applyFill="1" applyBorder="1" applyAlignment="1">
      <alignment horizontal="right"/>
    </xf>
    <xf numFmtId="0" fontId="12" fillId="24" borderId="31" xfId="0" applyFont="1" applyFill="1" applyBorder="1" applyAlignment="1">
      <alignment horizontal="center" vertical="center" wrapText="1"/>
    </xf>
    <xf numFmtId="0" fontId="12" fillId="24" borderId="36" xfId="0" applyFont="1" applyFill="1" applyBorder="1" applyAlignment="1">
      <alignment horizontal="center" vertical="center" wrapText="1"/>
    </xf>
    <xf numFmtId="0" fontId="3" fillId="24" borderId="45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wrapText="1"/>
    </xf>
    <xf numFmtId="0" fontId="12" fillId="24" borderId="31" xfId="0" applyFont="1" applyFill="1" applyBorder="1" applyAlignment="1">
      <alignment horizontal="center" wrapText="1"/>
    </xf>
    <xf numFmtId="194" fontId="77" fillId="24" borderId="0" xfId="0" applyNumberFormat="1" applyFont="1" applyFill="1" applyAlignment="1">
      <alignment horizontal="center" vertical="center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</cellXfs>
  <cellStyles count="10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스타일 1" xfId="65"/>
    <cellStyle name="안건회계법인" xfId="66"/>
    <cellStyle name="연결된 셀" xfId="67"/>
    <cellStyle name="Followed Hyperlink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콤마 [0]_ 견적기준 FLOW " xfId="78"/>
    <cellStyle name="콤마_ 견적기준 FLOW " xfId="79"/>
    <cellStyle name="Currency" xfId="80"/>
    <cellStyle name="Currency [0]" xfId="81"/>
    <cellStyle name="표준_17.공공행정및사법" xfId="82"/>
    <cellStyle name="표준_인구" xfId="83"/>
    <cellStyle name="표준_총무과(인사계)_박상현" xfId="84"/>
    <cellStyle name="Hyperlink" xfId="85"/>
    <cellStyle name="A¨­￠￢￠O [0]_INQUIRY ￠?￥i¨u¡AAⓒ￢Aⓒª " xfId="86"/>
    <cellStyle name="A¨­￠￢￠O_INQUIRY ￠?￥i¨u¡AAⓒ￢Aⓒª " xfId="87"/>
    <cellStyle name="AeE­ [0]_AMT " xfId="88"/>
    <cellStyle name="AeE­_AMT " xfId="89"/>
    <cellStyle name="AeE¡ⓒ [0]_INQUIRY ￠?￥i¨u¡AAⓒ￢Aⓒª " xfId="90"/>
    <cellStyle name="AeE¡ⓒ_INQUIRY ￠?￥i¨u¡AAⓒ￢Aⓒª " xfId="91"/>
    <cellStyle name="AÞ¸¶ [0]_AN°y(1.25) " xfId="92"/>
    <cellStyle name="AÞ¸¶_AN°y(1.25) " xfId="93"/>
    <cellStyle name="C¡IA¨ª_¡ic¨u¡A¨￢I¨￢¡Æ AN¡Æe " xfId="94"/>
    <cellStyle name="C￥AØ_¿μ¾÷CoE² " xfId="95"/>
    <cellStyle name="Calc Currency (0)" xfId="96"/>
    <cellStyle name="Comma [0]_ SG&amp;A Bridge " xfId="97"/>
    <cellStyle name="Comma_ SG&amp;A Bridge " xfId="98"/>
    <cellStyle name="Comma0" xfId="99"/>
    <cellStyle name="Curren?_x0012_퐀_x0017_?" xfId="100"/>
    <cellStyle name="Currency [0]_ SG&amp;A Bridge " xfId="101"/>
    <cellStyle name="Currency_ SG&amp;A Bridge " xfId="102"/>
    <cellStyle name="Currency0" xfId="103"/>
    <cellStyle name="Date" xfId="104"/>
    <cellStyle name="Fixed" xfId="105"/>
    <cellStyle name="Header1" xfId="106"/>
    <cellStyle name="Header2" xfId="107"/>
    <cellStyle name="Heading 1" xfId="108"/>
    <cellStyle name="Heading 2" xfId="109"/>
    <cellStyle name="Normal_ SG&amp;A Bridge " xfId="110"/>
    <cellStyle name="Percent [2]" xfId="111"/>
    <cellStyle name="subhead" xfId="112"/>
    <cellStyle name="Total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:H1"/>
    </sheetView>
  </sheetViews>
  <sheetFormatPr defaultColWidth="8.88671875" defaultRowHeight="13.5"/>
  <cols>
    <col min="1" max="1" width="6.77734375" style="425" customWidth="1"/>
    <col min="2" max="2" width="13.4453125" style="425" customWidth="1"/>
    <col min="3" max="3" width="12.5546875" style="425" customWidth="1"/>
    <col min="4" max="4" width="12.88671875" style="425" customWidth="1"/>
    <col min="5" max="5" width="12.5546875" style="425" customWidth="1"/>
    <col min="6" max="6" width="13.4453125" style="425" customWidth="1"/>
    <col min="7" max="7" width="6.6640625" style="425" customWidth="1"/>
    <col min="8" max="8" width="22.21484375" style="425" customWidth="1"/>
    <col min="9" max="16384" width="7.10546875" style="425" customWidth="1"/>
  </cols>
  <sheetData>
    <row r="1" spans="1:12" s="393" customFormat="1" ht="24.75" customHeight="1">
      <c r="A1" s="743" t="s">
        <v>775</v>
      </c>
      <c r="B1" s="743"/>
      <c r="C1" s="743"/>
      <c r="D1" s="743"/>
      <c r="E1" s="743"/>
      <c r="F1" s="743"/>
      <c r="G1" s="743"/>
      <c r="H1" s="743"/>
      <c r="I1" s="392"/>
      <c r="J1" s="392"/>
      <c r="K1" s="392"/>
      <c r="L1" s="392"/>
    </row>
    <row r="2" spans="1:12" s="393" customFormat="1" ht="15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9" s="396" customFormat="1" ht="19.5" customHeight="1">
      <c r="A3" s="394" t="s">
        <v>776</v>
      </c>
      <c r="B3" s="394"/>
      <c r="C3" s="394"/>
      <c r="D3" s="394"/>
      <c r="E3" s="394"/>
      <c r="F3" s="394"/>
      <c r="G3" s="394"/>
      <c r="H3" s="395" t="s">
        <v>777</v>
      </c>
      <c r="I3" s="394"/>
    </row>
    <row r="4" spans="1:9" s="400" customFormat="1" ht="45.75" customHeight="1">
      <c r="A4" s="723" t="s">
        <v>778</v>
      </c>
      <c r="B4" s="724"/>
      <c r="C4" s="390" t="s">
        <v>779</v>
      </c>
      <c r="D4" s="390" t="s">
        <v>780</v>
      </c>
      <c r="E4" s="397" t="s">
        <v>781</v>
      </c>
      <c r="F4" s="390" t="s">
        <v>782</v>
      </c>
      <c r="G4" s="725" t="s">
        <v>783</v>
      </c>
      <c r="H4" s="726"/>
      <c r="I4" s="399"/>
    </row>
    <row r="5" spans="1:9" s="406" customFormat="1" ht="22.5" customHeight="1">
      <c r="A5" s="728" t="s">
        <v>784</v>
      </c>
      <c r="B5" s="729"/>
      <c r="C5" s="403">
        <v>1285</v>
      </c>
      <c r="D5" s="403">
        <v>659</v>
      </c>
      <c r="E5" s="403">
        <v>264</v>
      </c>
      <c r="F5" s="404">
        <v>362</v>
      </c>
      <c r="G5" s="727" t="s">
        <v>784</v>
      </c>
      <c r="H5" s="728"/>
      <c r="I5" s="405"/>
    </row>
    <row r="6" spans="1:9" s="406" customFormat="1" ht="22.5" customHeight="1">
      <c r="A6" s="728" t="s">
        <v>785</v>
      </c>
      <c r="B6" s="729"/>
      <c r="C6" s="403">
        <v>1401</v>
      </c>
      <c r="D6" s="403">
        <v>814</v>
      </c>
      <c r="E6" s="403">
        <v>254</v>
      </c>
      <c r="F6" s="404">
        <v>333</v>
      </c>
      <c r="G6" s="727" t="s">
        <v>773</v>
      </c>
      <c r="H6" s="728"/>
      <c r="I6" s="405"/>
    </row>
    <row r="7" spans="1:9" s="406" customFormat="1" ht="22.5" customHeight="1">
      <c r="A7" s="728" t="s">
        <v>774</v>
      </c>
      <c r="B7" s="729"/>
      <c r="C7" s="403">
        <v>1467</v>
      </c>
      <c r="D7" s="403">
        <v>843</v>
      </c>
      <c r="E7" s="403">
        <v>272</v>
      </c>
      <c r="F7" s="403">
        <v>352</v>
      </c>
      <c r="G7" s="727" t="s">
        <v>774</v>
      </c>
      <c r="H7" s="732"/>
      <c r="I7" s="405"/>
    </row>
    <row r="8" spans="1:9" s="406" customFormat="1" ht="22.5" customHeight="1">
      <c r="A8" s="728" t="s">
        <v>988</v>
      </c>
      <c r="B8" s="735"/>
      <c r="C8" s="403">
        <v>1466</v>
      </c>
      <c r="D8" s="403">
        <v>842</v>
      </c>
      <c r="E8" s="403">
        <v>272</v>
      </c>
      <c r="F8" s="403">
        <v>352</v>
      </c>
      <c r="G8" s="727" t="s">
        <v>988</v>
      </c>
      <c r="H8" s="728"/>
      <c r="I8" s="405"/>
    </row>
    <row r="9" spans="1:9" s="414" customFormat="1" ht="22.5" customHeight="1">
      <c r="A9" s="740" t="s">
        <v>786</v>
      </c>
      <c r="B9" s="741"/>
      <c r="C9" s="411">
        <f aca="true" t="shared" si="0" ref="C9:C15">SUM(D9:F9)</f>
        <v>1466</v>
      </c>
      <c r="D9" s="411">
        <v>856</v>
      </c>
      <c r="E9" s="411">
        <v>268</v>
      </c>
      <c r="F9" s="411">
        <v>342</v>
      </c>
      <c r="G9" s="742" t="s">
        <v>786</v>
      </c>
      <c r="H9" s="740"/>
      <c r="I9" s="413"/>
    </row>
    <row r="10" spans="1:9" s="391" customFormat="1" ht="22.5" customHeight="1">
      <c r="A10" s="730" t="s">
        <v>787</v>
      </c>
      <c r="B10" s="731"/>
      <c r="C10" s="415">
        <f t="shared" si="0"/>
        <v>1</v>
      </c>
      <c r="D10" s="415">
        <v>1</v>
      </c>
      <c r="E10" s="403" t="s">
        <v>1165</v>
      </c>
      <c r="F10" s="416" t="s">
        <v>1165</v>
      </c>
      <c r="G10" s="733" t="s">
        <v>788</v>
      </c>
      <c r="H10" s="734"/>
      <c r="I10" s="418"/>
    </row>
    <row r="11" spans="1:9" s="391" customFormat="1" ht="22.5" customHeight="1">
      <c r="A11" s="730" t="s">
        <v>789</v>
      </c>
      <c r="B11" s="731"/>
      <c r="C11" s="415">
        <f t="shared" si="0"/>
        <v>41</v>
      </c>
      <c r="D11" s="415">
        <v>39</v>
      </c>
      <c r="E11" s="403" t="s">
        <v>1165</v>
      </c>
      <c r="F11" s="403">
        <v>2</v>
      </c>
      <c r="G11" s="733" t="s">
        <v>1091</v>
      </c>
      <c r="H11" s="734"/>
      <c r="I11" s="418"/>
    </row>
    <row r="12" spans="1:9" s="391" customFormat="1" ht="22.5" customHeight="1">
      <c r="A12" s="730" t="s">
        <v>790</v>
      </c>
      <c r="B12" s="731"/>
      <c r="C12" s="415">
        <f t="shared" si="0"/>
        <v>68</v>
      </c>
      <c r="D12" s="415">
        <v>68</v>
      </c>
      <c r="E12" s="403" t="s">
        <v>1165</v>
      </c>
      <c r="F12" s="403" t="s">
        <v>1165</v>
      </c>
      <c r="G12" s="733" t="s">
        <v>1092</v>
      </c>
      <c r="H12" s="734"/>
      <c r="I12" s="418"/>
    </row>
    <row r="13" spans="1:8" s="391" customFormat="1" ht="22.5" customHeight="1">
      <c r="A13" s="730" t="s">
        <v>791</v>
      </c>
      <c r="B13" s="731"/>
      <c r="C13" s="415">
        <f t="shared" si="0"/>
        <v>1030</v>
      </c>
      <c r="D13" s="415">
        <v>567</v>
      </c>
      <c r="E13" s="415">
        <v>209</v>
      </c>
      <c r="F13" s="415">
        <v>254</v>
      </c>
      <c r="G13" s="733" t="s">
        <v>792</v>
      </c>
      <c r="H13" s="734"/>
    </row>
    <row r="14" spans="1:8" s="391" customFormat="1" ht="22.5" customHeight="1">
      <c r="A14" s="730" t="s">
        <v>793</v>
      </c>
      <c r="B14" s="731"/>
      <c r="C14" s="415">
        <f t="shared" si="0"/>
        <v>3</v>
      </c>
      <c r="D14" s="415">
        <v>3</v>
      </c>
      <c r="E14" s="403" t="s">
        <v>1165</v>
      </c>
      <c r="F14" s="403" t="s">
        <v>1165</v>
      </c>
      <c r="G14" s="733" t="s">
        <v>794</v>
      </c>
      <c r="H14" s="734"/>
    </row>
    <row r="15" spans="1:8" s="391" customFormat="1" ht="22.5" customHeight="1">
      <c r="A15" s="736" t="s">
        <v>795</v>
      </c>
      <c r="B15" s="737"/>
      <c r="C15" s="419">
        <f t="shared" si="0"/>
        <v>323</v>
      </c>
      <c r="D15" s="420">
        <v>178</v>
      </c>
      <c r="E15" s="420">
        <v>59</v>
      </c>
      <c r="F15" s="420">
        <v>86</v>
      </c>
      <c r="G15" s="738" t="s">
        <v>796</v>
      </c>
      <c r="H15" s="739"/>
    </row>
    <row r="16" spans="1:8" s="421" customFormat="1" ht="13.5" customHeight="1">
      <c r="A16" s="421" t="s">
        <v>200</v>
      </c>
      <c r="E16" s="422"/>
      <c r="G16" s="421" t="s">
        <v>201</v>
      </c>
      <c r="H16" s="422"/>
    </row>
    <row r="17" s="421" customFormat="1" ht="13.5" customHeight="1">
      <c r="A17" s="421" t="s">
        <v>202</v>
      </c>
    </row>
    <row r="18" s="423" customFormat="1" ht="13.5"/>
    <row r="19" s="423" customFormat="1" ht="13.5"/>
    <row r="20" s="424" customFormat="1" ht="12.75"/>
  </sheetData>
  <mergeCells count="25">
    <mergeCell ref="A13:B13"/>
    <mergeCell ref="G13:H13"/>
    <mergeCell ref="A14:B14"/>
    <mergeCell ref="G14:H14"/>
    <mergeCell ref="A15:B15"/>
    <mergeCell ref="G15:H15"/>
    <mergeCell ref="G12:H12"/>
    <mergeCell ref="A12:B12"/>
    <mergeCell ref="A9:B9"/>
    <mergeCell ref="G9:H9"/>
    <mergeCell ref="A5:B5"/>
    <mergeCell ref="G5:H5"/>
    <mergeCell ref="A1:H1"/>
    <mergeCell ref="A11:B11"/>
    <mergeCell ref="G7:H7"/>
    <mergeCell ref="G11:H11"/>
    <mergeCell ref="A10:B10"/>
    <mergeCell ref="G10:H10"/>
    <mergeCell ref="A7:B7"/>
    <mergeCell ref="A8:B8"/>
    <mergeCell ref="G8:H8"/>
    <mergeCell ref="A4:B4"/>
    <mergeCell ref="G4:H4"/>
    <mergeCell ref="G6:H6"/>
    <mergeCell ref="A6:B6"/>
  </mergeCells>
  <printOptions/>
  <pageMargins left="0.7480314960629921" right="0.7480314960629921" top="0.71" bottom="0.25" header="0.5118110236220472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Q15"/>
  <sheetViews>
    <sheetView zoomScale="83" zoomScaleNormal="83" zoomScaleSheetLayoutView="80" zoomScalePageLayoutView="0" workbookViewId="0" topLeftCell="A1">
      <pane xSplit="1" ySplit="4" topLeftCell="B5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A1" sqref="A1:N1"/>
    </sheetView>
  </sheetViews>
  <sheetFormatPr defaultColWidth="8.88671875" defaultRowHeight="13.5"/>
  <cols>
    <col min="1" max="1" width="7.5546875" style="118" customWidth="1"/>
    <col min="2" max="2" width="8.5546875" style="118" customWidth="1"/>
    <col min="3" max="13" width="11.21484375" style="118" customWidth="1"/>
    <col min="14" max="14" width="9.4453125" style="118" customWidth="1"/>
    <col min="15" max="16384" width="8.88671875" style="118" customWidth="1"/>
  </cols>
  <sheetData>
    <row r="1" spans="1:14" s="113" customFormat="1" ht="50.25" customHeight="1">
      <c r="A1" s="762" t="s">
        <v>565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</row>
    <row r="2" spans="1:14" s="107" customFormat="1" ht="18" customHeight="1">
      <c r="A2" s="5" t="s">
        <v>262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271</v>
      </c>
    </row>
    <row r="3" spans="1:14" s="107" customFormat="1" ht="29.25" customHeight="1">
      <c r="A3" s="141" t="s">
        <v>272</v>
      </c>
      <c r="B3" s="9" t="s">
        <v>273</v>
      </c>
      <c r="C3" s="40" t="s">
        <v>274</v>
      </c>
      <c r="D3" s="40" t="s">
        <v>275</v>
      </c>
      <c r="E3" s="40" t="s">
        <v>276</v>
      </c>
      <c r="F3" s="40" t="s">
        <v>277</v>
      </c>
      <c r="G3" s="40" t="s">
        <v>278</v>
      </c>
      <c r="H3" s="40" t="s">
        <v>279</v>
      </c>
      <c r="I3" s="40" t="s">
        <v>280</v>
      </c>
      <c r="J3" s="40" t="s">
        <v>281</v>
      </c>
      <c r="K3" s="40" t="s">
        <v>282</v>
      </c>
      <c r="L3" s="40" t="s">
        <v>283</v>
      </c>
      <c r="M3" s="25" t="s">
        <v>284</v>
      </c>
      <c r="N3" s="40" t="s">
        <v>249</v>
      </c>
    </row>
    <row r="4" spans="1:14" s="107" customFormat="1" ht="29.25" customHeight="1">
      <c r="A4" s="142" t="s">
        <v>256</v>
      </c>
      <c r="B4" s="11" t="s">
        <v>242</v>
      </c>
      <c r="C4" s="50" t="s">
        <v>285</v>
      </c>
      <c r="D4" s="50" t="s">
        <v>286</v>
      </c>
      <c r="E4" s="50" t="s">
        <v>287</v>
      </c>
      <c r="F4" s="50" t="s">
        <v>288</v>
      </c>
      <c r="G4" s="50" t="s">
        <v>289</v>
      </c>
      <c r="H4" s="50" t="s">
        <v>290</v>
      </c>
      <c r="I4" s="50" t="s">
        <v>291</v>
      </c>
      <c r="J4" s="50" t="s">
        <v>292</v>
      </c>
      <c r="K4" s="50" t="s">
        <v>293</v>
      </c>
      <c r="L4" s="24" t="s">
        <v>294</v>
      </c>
      <c r="M4" s="24" t="s">
        <v>297</v>
      </c>
      <c r="N4" s="24" t="s">
        <v>298</v>
      </c>
    </row>
    <row r="5" spans="1:14" s="45" customFormat="1" ht="45" customHeight="1">
      <c r="A5" s="13" t="s">
        <v>594</v>
      </c>
      <c r="B5" s="39">
        <v>25547</v>
      </c>
      <c r="C5" s="39">
        <v>26</v>
      </c>
      <c r="D5" s="39">
        <v>1179</v>
      </c>
      <c r="E5" s="244" t="s">
        <v>1071</v>
      </c>
      <c r="F5" s="244" t="s">
        <v>1071</v>
      </c>
      <c r="G5" s="244" t="s">
        <v>1071</v>
      </c>
      <c r="H5" s="244" t="s">
        <v>1071</v>
      </c>
      <c r="I5" s="39">
        <v>7514</v>
      </c>
      <c r="J5" s="39">
        <v>2831</v>
      </c>
      <c r="K5" s="114" t="s">
        <v>1072</v>
      </c>
      <c r="L5" s="114" t="s">
        <v>1073</v>
      </c>
      <c r="M5" s="114" t="s">
        <v>1074</v>
      </c>
      <c r="N5" s="30" t="s">
        <v>594</v>
      </c>
    </row>
    <row r="6" spans="1:14" s="45" customFormat="1" ht="45" customHeight="1">
      <c r="A6" s="13" t="s">
        <v>511</v>
      </c>
      <c r="B6" s="39">
        <v>25123</v>
      </c>
      <c r="C6" s="39">
        <v>17</v>
      </c>
      <c r="D6" s="39">
        <v>1397</v>
      </c>
      <c r="E6" s="244" t="s">
        <v>1071</v>
      </c>
      <c r="F6" s="244" t="s">
        <v>1071</v>
      </c>
      <c r="G6" s="244" t="s">
        <v>1071</v>
      </c>
      <c r="H6" s="244" t="s">
        <v>1071</v>
      </c>
      <c r="I6" s="39">
        <v>7340</v>
      </c>
      <c r="J6" s="39">
        <v>2851</v>
      </c>
      <c r="K6" s="114" t="s">
        <v>1075</v>
      </c>
      <c r="L6" s="114" t="s">
        <v>1076</v>
      </c>
      <c r="M6" s="114" t="s">
        <v>1077</v>
      </c>
      <c r="N6" s="30" t="s">
        <v>511</v>
      </c>
    </row>
    <row r="7" spans="1:17" s="191" customFormat="1" ht="45" customHeight="1">
      <c r="A7" s="183" t="s">
        <v>405</v>
      </c>
      <c r="B7" s="94">
        <v>29003</v>
      </c>
      <c r="C7" s="94">
        <v>31</v>
      </c>
      <c r="D7" s="94">
        <v>2034</v>
      </c>
      <c r="E7" s="160">
        <v>2409</v>
      </c>
      <c r="F7" s="160">
        <v>3367</v>
      </c>
      <c r="G7" s="160">
        <v>3441</v>
      </c>
      <c r="H7" s="160">
        <v>4203</v>
      </c>
      <c r="I7" s="94">
        <v>8222</v>
      </c>
      <c r="J7" s="94">
        <v>3525</v>
      </c>
      <c r="K7" s="94">
        <v>1066</v>
      </c>
      <c r="L7" s="94">
        <v>393</v>
      </c>
      <c r="M7" s="94">
        <v>312</v>
      </c>
      <c r="N7" s="180" t="s">
        <v>405</v>
      </c>
      <c r="O7" s="190"/>
      <c r="P7" s="190"/>
      <c r="Q7" s="190"/>
    </row>
    <row r="8" spans="1:17" s="191" customFormat="1" ht="45" customHeight="1">
      <c r="A8" s="183" t="s">
        <v>723</v>
      </c>
      <c r="B8" s="94">
        <v>26134</v>
      </c>
      <c r="C8" s="94">
        <v>13</v>
      </c>
      <c r="D8" s="94">
        <v>1726</v>
      </c>
      <c r="E8" s="94">
        <v>1918</v>
      </c>
      <c r="F8" s="94">
        <v>2951</v>
      </c>
      <c r="G8" s="94">
        <v>2930</v>
      </c>
      <c r="H8" s="94">
        <v>3898</v>
      </c>
      <c r="I8" s="94">
        <v>7331</v>
      </c>
      <c r="J8" s="94">
        <v>3462</v>
      </c>
      <c r="K8" s="94">
        <v>1056</v>
      </c>
      <c r="L8" s="94">
        <v>612</v>
      </c>
      <c r="M8" s="94">
        <v>237</v>
      </c>
      <c r="N8" s="180" t="s">
        <v>723</v>
      </c>
      <c r="O8" s="190"/>
      <c r="P8" s="190"/>
      <c r="Q8" s="190"/>
    </row>
    <row r="9" spans="1:17" s="115" customFormat="1" ht="45" customHeight="1">
      <c r="A9" s="177" t="s">
        <v>1036</v>
      </c>
      <c r="B9" s="175">
        <v>25777</v>
      </c>
      <c r="C9" s="175">
        <f aca="true" t="shared" si="0" ref="C9:M9">SUM(C10:C13)</f>
        <v>6</v>
      </c>
      <c r="D9" s="175">
        <f t="shared" si="0"/>
        <v>1770</v>
      </c>
      <c r="E9" s="175">
        <f t="shared" si="0"/>
        <v>1667</v>
      </c>
      <c r="F9" s="175">
        <f t="shared" si="0"/>
        <v>2577</v>
      </c>
      <c r="G9" s="175">
        <f t="shared" si="0"/>
        <v>2678</v>
      </c>
      <c r="H9" s="175">
        <f t="shared" si="0"/>
        <v>3416</v>
      </c>
      <c r="I9" s="175">
        <f t="shared" si="0"/>
        <v>7389</v>
      </c>
      <c r="J9" s="175">
        <f t="shared" si="0"/>
        <v>3898</v>
      </c>
      <c r="K9" s="175">
        <f t="shared" si="0"/>
        <v>1143</v>
      </c>
      <c r="L9" s="175">
        <f t="shared" si="0"/>
        <v>801</v>
      </c>
      <c r="M9" s="175">
        <f t="shared" si="0"/>
        <v>432</v>
      </c>
      <c r="N9" s="179" t="s">
        <v>1036</v>
      </c>
      <c r="O9" s="182"/>
      <c r="P9" s="182"/>
      <c r="Q9" s="182"/>
    </row>
    <row r="10" spans="1:14" s="45" customFormat="1" ht="45" customHeight="1">
      <c r="A10" s="111" t="s">
        <v>1062</v>
      </c>
      <c r="B10" s="87">
        <v>464</v>
      </c>
      <c r="C10" s="39">
        <v>1</v>
      </c>
      <c r="D10" s="39">
        <v>41</v>
      </c>
      <c r="E10" s="39">
        <v>27</v>
      </c>
      <c r="F10" s="39">
        <v>54</v>
      </c>
      <c r="G10" s="39">
        <v>65</v>
      </c>
      <c r="H10" s="39">
        <v>60</v>
      </c>
      <c r="I10" s="39">
        <v>120</v>
      </c>
      <c r="J10" s="39">
        <v>67</v>
      </c>
      <c r="K10" s="39">
        <v>21</v>
      </c>
      <c r="L10" s="39">
        <v>4</v>
      </c>
      <c r="M10" s="39">
        <v>4</v>
      </c>
      <c r="N10" s="73" t="s">
        <v>1063</v>
      </c>
    </row>
    <row r="11" spans="1:16" s="45" customFormat="1" ht="45" customHeight="1">
      <c r="A11" s="111" t="s">
        <v>1078</v>
      </c>
      <c r="B11" s="87">
        <v>10104</v>
      </c>
      <c r="C11" s="39">
        <v>0</v>
      </c>
      <c r="D11" s="39">
        <v>830</v>
      </c>
      <c r="E11" s="39">
        <v>703</v>
      </c>
      <c r="F11" s="39">
        <v>1080</v>
      </c>
      <c r="G11" s="39">
        <v>1098</v>
      </c>
      <c r="H11" s="39">
        <v>1232</v>
      </c>
      <c r="I11" s="39">
        <v>2705</v>
      </c>
      <c r="J11" s="39">
        <v>1488</v>
      </c>
      <c r="K11" s="39">
        <v>399</v>
      </c>
      <c r="L11" s="39">
        <v>450</v>
      </c>
      <c r="M11" s="39">
        <v>119</v>
      </c>
      <c r="N11" s="73" t="s">
        <v>1065</v>
      </c>
      <c r="P11" s="249"/>
    </row>
    <row r="12" spans="1:16" s="45" customFormat="1" ht="45" customHeight="1">
      <c r="A12" s="111" t="s">
        <v>1079</v>
      </c>
      <c r="B12" s="87">
        <v>9242</v>
      </c>
      <c r="C12" s="39">
        <v>2</v>
      </c>
      <c r="D12" s="39">
        <v>600</v>
      </c>
      <c r="E12" s="39">
        <v>675</v>
      </c>
      <c r="F12" s="39">
        <v>942</v>
      </c>
      <c r="G12" s="39">
        <v>963</v>
      </c>
      <c r="H12" s="39">
        <v>1376</v>
      </c>
      <c r="I12" s="39">
        <v>2668</v>
      </c>
      <c r="J12" s="39">
        <v>1273</v>
      </c>
      <c r="K12" s="39">
        <v>369</v>
      </c>
      <c r="L12" s="39">
        <v>145</v>
      </c>
      <c r="M12" s="39">
        <v>229</v>
      </c>
      <c r="N12" s="73" t="s">
        <v>1080</v>
      </c>
      <c r="P12" s="249"/>
    </row>
    <row r="13" spans="1:16" s="116" customFormat="1" ht="45" customHeight="1">
      <c r="A13" s="112" t="s">
        <v>1081</v>
      </c>
      <c r="B13" s="66">
        <v>5967</v>
      </c>
      <c r="C13" s="3">
        <v>3</v>
      </c>
      <c r="D13" s="3">
        <v>299</v>
      </c>
      <c r="E13" s="3">
        <v>262</v>
      </c>
      <c r="F13" s="3">
        <v>501</v>
      </c>
      <c r="G13" s="3">
        <v>552</v>
      </c>
      <c r="H13" s="3">
        <v>748</v>
      </c>
      <c r="I13" s="3">
        <v>1896</v>
      </c>
      <c r="J13" s="3">
        <v>1070</v>
      </c>
      <c r="K13" s="3">
        <v>354</v>
      </c>
      <c r="L13" s="3">
        <v>202</v>
      </c>
      <c r="M13" s="3">
        <v>80</v>
      </c>
      <c r="N13" s="74" t="s">
        <v>1069</v>
      </c>
      <c r="O13" s="45"/>
      <c r="P13" s="250"/>
    </row>
    <row r="14" spans="1:13" s="107" customFormat="1" ht="21.75" customHeight="1">
      <c r="A14" s="779" t="s">
        <v>1070</v>
      </c>
      <c r="B14" s="780"/>
      <c r="C14" s="780"/>
      <c r="D14" s="6"/>
      <c r="E14" s="6"/>
      <c r="F14" s="6"/>
      <c r="G14" s="6"/>
      <c r="H14" s="6"/>
      <c r="I14" s="6"/>
      <c r="J14" s="6"/>
      <c r="K14" s="6"/>
      <c r="M14" s="67" t="s">
        <v>1082</v>
      </c>
    </row>
    <row r="15" ht="21.75" customHeight="1">
      <c r="A15" s="117"/>
    </row>
  </sheetData>
  <sheetProtection/>
  <mergeCells count="2">
    <mergeCell ref="A1:N1"/>
    <mergeCell ref="A14:C1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Q16"/>
  <sheetViews>
    <sheetView zoomScale="78" zoomScaleNormal="78" zoomScalePageLayoutView="0" workbookViewId="0" topLeftCell="A1">
      <pane xSplit="1" ySplit="6" topLeftCell="B7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A1" sqref="A1:Q1"/>
    </sheetView>
  </sheetViews>
  <sheetFormatPr defaultColWidth="8.88671875" defaultRowHeight="13.5"/>
  <cols>
    <col min="1" max="1" width="7.88671875" style="5" customWidth="1"/>
    <col min="2" max="16" width="8.21484375" style="5" customWidth="1"/>
    <col min="17" max="17" width="14.3359375" style="5" customWidth="1"/>
    <col min="18" max="16384" width="8.88671875" style="5" customWidth="1"/>
  </cols>
  <sheetData>
    <row r="1" spans="1:17" ht="37.5" customHeight="1">
      <c r="A1" s="762" t="s">
        <v>566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</row>
    <row r="2" spans="1:17" ht="18" customHeight="1">
      <c r="A2" s="46" t="s">
        <v>262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271</v>
      </c>
    </row>
    <row r="3" spans="1:17" ht="24.75" customHeight="1">
      <c r="A3" s="8"/>
      <c r="B3" s="9" t="s">
        <v>273</v>
      </c>
      <c r="C3" s="771" t="s">
        <v>299</v>
      </c>
      <c r="D3" s="781"/>
      <c r="E3" s="772"/>
      <c r="F3" s="771" t="s">
        <v>300</v>
      </c>
      <c r="G3" s="781"/>
      <c r="H3" s="772"/>
      <c r="I3" s="771" t="s">
        <v>301</v>
      </c>
      <c r="J3" s="781"/>
      <c r="K3" s="772"/>
      <c r="L3" s="771" t="s">
        <v>302</v>
      </c>
      <c r="M3" s="781"/>
      <c r="N3" s="772"/>
      <c r="O3" s="9" t="s">
        <v>303</v>
      </c>
      <c r="P3" s="9" t="s">
        <v>304</v>
      </c>
      <c r="Q3" s="53"/>
    </row>
    <row r="4" spans="1:17" ht="24.75" customHeight="1">
      <c r="A4" s="143" t="s">
        <v>272</v>
      </c>
      <c r="B4" s="32"/>
      <c r="C4" s="776" t="s">
        <v>305</v>
      </c>
      <c r="D4" s="782"/>
      <c r="E4" s="775"/>
      <c r="F4" s="778" t="s">
        <v>306</v>
      </c>
      <c r="G4" s="782"/>
      <c r="H4" s="775"/>
      <c r="I4" s="778" t="s">
        <v>307</v>
      </c>
      <c r="J4" s="782"/>
      <c r="K4" s="775"/>
      <c r="L4" s="778" t="s">
        <v>308</v>
      </c>
      <c r="M4" s="782"/>
      <c r="N4" s="775"/>
      <c r="O4" s="32"/>
      <c r="P4" s="32"/>
      <c r="Q4" s="23" t="s">
        <v>249</v>
      </c>
    </row>
    <row r="5" spans="1:17" ht="24.75" customHeight="1">
      <c r="A5" s="143" t="s">
        <v>256</v>
      </c>
      <c r="B5" s="32"/>
      <c r="C5" s="9" t="s">
        <v>309</v>
      </c>
      <c r="D5" s="9" t="s">
        <v>310</v>
      </c>
      <c r="E5" s="9" t="s">
        <v>311</v>
      </c>
      <c r="F5" s="9" t="s">
        <v>309</v>
      </c>
      <c r="G5" s="9" t="s">
        <v>310</v>
      </c>
      <c r="H5" s="9" t="s">
        <v>311</v>
      </c>
      <c r="I5" s="9" t="s">
        <v>309</v>
      </c>
      <c r="J5" s="9" t="s">
        <v>310</v>
      </c>
      <c r="K5" s="9" t="s">
        <v>311</v>
      </c>
      <c r="L5" s="9" t="s">
        <v>309</v>
      </c>
      <c r="M5" s="9" t="s">
        <v>310</v>
      </c>
      <c r="N5" s="9" t="s">
        <v>311</v>
      </c>
      <c r="O5" s="32" t="s">
        <v>312</v>
      </c>
      <c r="P5" s="32"/>
      <c r="Q5" s="23" t="s">
        <v>313</v>
      </c>
    </row>
    <row r="6" spans="1:17" ht="24.75" customHeight="1">
      <c r="A6" s="10"/>
      <c r="B6" s="11" t="s">
        <v>242</v>
      </c>
      <c r="C6" s="35" t="s">
        <v>314</v>
      </c>
      <c r="D6" s="35" t="s">
        <v>315</v>
      </c>
      <c r="E6" s="11" t="s">
        <v>316</v>
      </c>
      <c r="F6" s="35" t="s">
        <v>314</v>
      </c>
      <c r="G6" s="35" t="s">
        <v>315</v>
      </c>
      <c r="H6" s="11" t="s">
        <v>316</v>
      </c>
      <c r="I6" s="35" t="s">
        <v>314</v>
      </c>
      <c r="J6" s="35" t="s">
        <v>315</v>
      </c>
      <c r="K6" s="11" t="s">
        <v>316</v>
      </c>
      <c r="L6" s="35" t="s">
        <v>314</v>
      </c>
      <c r="M6" s="35" t="s">
        <v>315</v>
      </c>
      <c r="N6" s="11" t="s">
        <v>316</v>
      </c>
      <c r="O6" s="11" t="s">
        <v>317</v>
      </c>
      <c r="P6" s="35" t="s">
        <v>318</v>
      </c>
      <c r="Q6" s="61"/>
    </row>
    <row r="7" spans="1:17" ht="45" customHeight="1">
      <c r="A7" s="13" t="s">
        <v>594</v>
      </c>
      <c r="B7" s="155">
        <v>25547</v>
      </c>
      <c r="C7" s="64">
        <v>4243</v>
      </c>
      <c r="D7" s="64">
        <v>574</v>
      </c>
      <c r="E7" s="64">
        <v>729</v>
      </c>
      <c r="F7" s="64">
        <v>8713</v>
      </c>
      <c r="G7" s="64">
        <v>765</v>
      </c>
      <c r="H7" s="64">
        <v>460</v>
      </c>
      <c r="I7" s="64">
        <v>1703</v>
      </c>
      <c r="J7" s="64">
        <v>391</v>
      </c>
      <c r="K7" s="64">
        <v>242</v>
      </c>
      <c r="L7" s="64">
        <v>990</v>
      </c>
      <c r="M7" s="64">
        <v>151</v>
      </c>
      <c r="N7" s="64">
        <v>7</v>
      </c>
      <c r="O7" s="64">
        <v>161</v>
      </c>
      <c r="P7" s="65">
        <v>6418</v>
      </c>
      <c r="Q7" s="15" t="s">
        <v>594</v>
      </c>
    </row>
    <row r="8" spans="1:17" ht="45" customHeight="1">
      <c r="A8" s="13" t="s">
        <v>511</v>
      </c>
      <c r="B8" s="155">
        <v>25123</v>
      </c>
      <c r="C8" s="64">
        <v>4189</v>
      </c>
      <c r="D8" s="64">
        <v>556</v>
      </c>
      <c r="E8" s="64">
        <v>744</v>
      </c>
      <c r="F8" s="64">
        <v>8326</v>
      </c>
      <c r="G8" s="64">
        <v>790</v>
      </c>
      <c r="H8" s="64">
        <v>489</v>
      </c>
      <c r="I8" s="64">
        <v>1666</v>
      </c>
      <c r="J8" s="64">
        <v>441</v>
      </c>
      <c r="K8" s="64">
        <v>320</v>
      </c>
      <c r="L8" s="64">
        <v>957</v>
      </c>
      <c r="M8" s="64">
        <v>158</v>
      </c>
      <c r="N8" s="64">
        <v>2</v>
      </c>
      <c r="O8" s="64">
        <v>194</v>
      </c>
      <c r="P8" s="65">
        <v>6291</v>
      </c>
      <c r="Q8" s="15" t="s">
        <v>511</v>
      </c>
    </row>
    <row r="9" spans="1:17" s="189" customFormat="1" ht="45" customHeight="1">
      <c r="A9" s="183" t="s">
        <v>405</v>
      </c>
      <c r="B9" s="171">
        <v>29003</v>
      </c>
      <c r="C9" s="94">
        <v>5092</v>
      </c>
      <c r="D9" s="94">
        <v>487</v>
      </c>
      <c r="E9" s="94">
        <v>856</v>
      </c>
      <c r="F9" s="94">
        <v>8711</v>
      </c>
      <c r="G9" s="94">
        <v>875</v>
      </c>
      <c r="H9" s="94">
        <v>697</v>
      </c>
      <c r="I9" s="94">
        <v>1685</v>
      </c>
      <c r="J9" s="94">
        <v>407</v>
      </c>
      <c r="K9" s="94">
        <v>389</v>
      </c>
      <c r="L9" s="94">
        <v>856</v>
      </c>
      <c r="M9" s="94">
        <v>107</v>
      </c>
      <c r="N9" s="94">
        <v>1</v>
      </c>
      <c r="O9" s="94">
        <v>163</v>
      </c>
      <c r="P9" s="135">
        <v>8677</v>
      </c>
      <c r="Q9" s="180" t="s">
        <v>405</v>
      </c>
    </row>
    <row r="10" spans="1:17" s="189" customFormat="1" ht="45" customHeight="1">
      <c r="A10" s="183" t="s">
        <v>723</v>
      </c>
      <c r="B10" s="171">
        <v>26134</v>
      </c>
      <c r="C10" s="94">
        <v>4041</v>
      </c>
      <c r="D10" s="94">
        <v>461</v>
      </c>
      <c r="E10" s="94">
        <v>691</v>
      </c>
      <c r="F10" s="94">
        <v>7830</v>
      </c>
      <c r="G10" s="94">
        <v>734</v>
      </c>
      <c r="H10" s="94">
        <v>649</v>
      </c>
      <c r="I10" s="94">
        <v>1359</v>
      </c>
      <c r="J10" s="94">
        <v>390</v>
      </c>
      <c r="K10" s="94">
        <v>313</v>
      </c>
      <c r="L10" s="94">
        <v>700</v>
      </c>
      <c r="M10" s="94">
        <v>116</v>
      </c>
      <c r="N10" s="94">
        <v>1</v>
      </c>
      <c r="O10" s="94">
        <v>107</v>
      </c>
      <c r="P10" s="135">
        <v>8742</v>
      </c>
      <c r="Q10" s="180" t="s">
        <v>723</v>
      </c>
    </row>
    <row r="11" spans="1:17" s="17" customFormat="1" ht="45" customHeight="1">
      <c r="A11" s="177" t="s">
        <v>1036</v>
      </c>
      <c r="B11" s="178">
        <f>SUM(C11:P11)</f>
        <v>25777</v>
      </c>
      <c r="C11" s="175">
        <v>3785</v>
      </c>
      <c r="D11" s="175">
        <f aca="true" t="shared" si="0" ref="D11:P11">SUM(D12:D15)</f>
        <v>481</v>
      </c>
      <c r="E11" s="175">
        <f t="shared" si="0"/>
        <v>630</v>
      </c>
      <c r="F11" s="175">
        <f t="shared" si="0"/>
        <v>7389</v>
      </c>
      <c r="G11" s="175">
        <f t="shared" si="0"/>
        <v>833</v>
      </c>
      <c r="H11" s="175">
        <f t="shared" si="0"/>
        <v>545</v>
      </c>
      <c r="I11" s="175">
        <f t="shared" si="0"/>
        <v>1354</v>
      </c>
      <c r="J11" s="175">
        <f t="shared" si="0"/>
        <v>457</v>
      </c>
      <c r="K11" s="175">
        <f t="shared" si="0"/>
        <v>361</v>
      </c>
      <c r="L11" s="175">
        <f t="shared" si="0"/>
        <v>753</v>
      </c>
      <c r="M11" s="175">
        <f t="shared" si="0"/>
        <v>141</v>
      </c>
      <c r="N11" s="175">
        <f t="shared" si="0"/>
        <v>3</v>
      </c>
      <c r="O11" s="175">
        <f t="shared" si="0"/>
        <v>144</v>
      </c>
      <c r="P11" s="176">
        <f t="shared" si="0"/>
        <v>8901</v>
      </c>
      <c r="Q11" s="179" t="s">
        <v>1036</v>
      </c>
    </row>
    <row r="12" spans="1:17" ht="45" customHeight="1">
      <c r="A12" s="111" t="s">
        <v>1062</v>
      </c>
      <c r="B12" s="165">
        <v>464</v>
      </c>
      <c r="C12" s="102">
        <v>86</v>
      </c>
      <c r="D12" s="102">
        <v>9</v>
      </c>
      <c r="E12" s="102">
        <v>13</v>
      </c>
      <c r="F12" s="102">
        <v>124</v>
      </c>
      <c r="G12" s="102">
        <v>22</v>
      </c>
      <c r="H12" s="102">
        <v>15</v>
      </c>
      <c r="I12" s="102">
        <v>14</v>
      </c>
      <c r="J12" s="102">
        <v>10</v>
      </c>
      <c r="K12" s="102">
        <v>18</v>
      </c>
      <c r="L12" s="102">
        <v>8</v>
      </c>
      <c r="M12" s="102">
        <v>5</v>
      </c>
      <c r="N12" s="102">
        <v>0</v>
      </c>
      <c r="O12" s="102">
        <v>2</v>
      </c>
      <c r="P12" s="93">
        <v>138</v>
      </c>
      <c r="Q12" s="73" t="s">
        <v>1063</v>
      </c>
    </row>
    <row r="13" spans="1:17" ht="45" customHeight="1">
      <c r="A13" s="111" t="s">
        <v>1078</v>
      </c>
      <c r="B13" s="165">
        <v>10104</v>
      </c>
      <c r="C13" s="102">
        <v>1510</v>
      </c>
      <c r="D13" s="102">
        <v>178</v>
      </c>
      <c r="E13" s="102">
        <v>275</v>
      </c>
      <c r="F13" s="102">
        <v>2674</v>
      </c>
      <c r="G13" s="102">
        <v>359</v>
      </c>
      <c r="H13" s="102">
        <v>235</v>
      </c>
      <c r="I13" s="102">
        <v>548</v>
      </c>
      <c r="J13" s="102">
        <v>208</v>
      </c>
      <c r="K13" s="102">
        <v>147</v>
      </c>
      <c r="L13" s="102">
        <v>288</v>
      </c>
      <c r="M13" s="102">
        <v>57</v>
      </c>
      <c r="N13" s="102">
        <v>2</v>
      </c>
      <c r="O13" s="102">
        <v>62</v>
      </c>
      <c r="P13" s="93">
        <v>3561</v>
      </c>
      <c r="Q13" s="73" t="s">
        <v>1065</v>
      </c>
    </row>
    <row r="14" spans="1:17" ht="45" customHeight="1">
      <c r="A14" s="111" t="s">
        <v>1079</v>
      </c>
      <c r="B14" s="165">
        <v>9242</v>
      </c>
      <c r="C14" s="102">
        <v>1530</v>
      </c>
      <c r="D14" s="102">
        <v>212</v>
      </c>
      <c r="E14" s="102">
        <v>252</v>
      </c>
      <c r="F14" s="102">
        <v>2595</v>
      </c>
      <c r="G14" s="102">
        <v>294</v>
      </c>
      <c r="H14" s="102">
        <v>183</v>
      </c>
      <c r="I14" s="102">
        <v>405</v>
      </c>
      <c r="J14" s="102">
        <v>136</v>
      </c>
      <c r="K14" s="102">
        <v>128</v>
      </c>
      <c r="L14" s="102">
        <v>242</v>
      </c>
      <c r="M14" s="102">
        <v>43</v>
      </c>
      <c r="N14" s="102">
        <v>0</v>
      </c>
      <c r="O14" s="102">
        <v>43</v>
      </c>
      <c r="P14" s="93">
        <v>3179</v>
      </c>
      <c r="Q14" s="73" t="s">
        <v>1080</v>
      </c>
    </row>
    <row r="15" spans="1:17" ht="45" customHeight="1">
      <c r="A15" s="112" t="s">
        <v>1081</v>
      </c>
      <c r="B15" s="166">
        <v>5967</v>
      </c>
      <c r="C15" s="49">
        <v>659</v>
      </c>
      <c r="D15" s="49">
        <v>82</v>
      </c>
      <c r="E15" s="49">
        <v>90</v>
      </c>
      <c r="F15" s="49">
        <v>1996</v>
      </c>
      <c r="G15" s="49">
        <v>158</v>
      </c>
      <c r="H15" s="49">
        <v>112</v>
      </c>
      <c r="I15" s="49">
        <v>387</v>
      </c>
      <c r="J15" s="49">
        <v>103</v>
      </c>
      <c r="K15" s="49">
        <v>68</v>
      </c>
      <c r="L15" s="49">
        <v>215</v>
      </c>
      <c r="M15" s="49">
        <v>36</v>
      </c>
      <c r="N15" s="49">
        <v>1</v>
      </c>
      <c r="O15" s="49">
        <v>37</v>
      </c>
      <c r="P15" s="167">
        <v>2023</v>
      </c>
      <c r="Q15" s="74" t="s">
        <v>1069</v>
      </c>
    </row>
    <row r="16" spans="1:17" ht="18" customHeight="1">
      <c r="A16" s="779" t="s">
        <v>1070</v>
      </c>
      <c r="B16" s="780"/>
      <c r="C16" s="780"/>
      <c r="D16" s="6"/>
      <c r="E16" s="6"/>
      <c r="F16" s="6"/>
      <c r="G16" s="6"/>
      <c r="H16" s="6"/>
      <c r="I16" s="6"/>
      <c r="J16" s="6"/>
      <c r="K16" s="6"/>
      <c r="L16" s="6"/>
      <c r="M16" s="6"/>
      <c r="O16" s="67"/>
      <c r="P16" s="67"/>
      <c r="Q16" s="67" t="s">
        <v>1082</v>
      </c>
    </row>
  </sheetData>
  <sheetProtection/>
  <mergeCells count="10">
    <mergeCell ref="A16:C16"/>
    <mergeCell ref="A1:Q1"/>
    <mergeCell ref="C4:E4"/>
    <mergeCell ref="F4:H4"/>
    <mergeCell ref="I4:K4"/>
    <mergeCell ref="L4:N4"/>
    <mergeCell ref="C3:E3"/>
    <mergeCell ref="F3:H3"/>
    <mergeCell ref="I3:K3"/>
    <mergeCell ref="L3:N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15"/>
  <sheetViews>
    <sheetView zoomScale="85" zoomScaleNormal="85" zoomScaleSheetLayoutView="70" zoomScalePageLayoutView="0" workbookViewId="0" topLeftCell="A1">
      <selection activeCell="A1" sqref="A1:J1"/>
    </sheetView>
  </sheetViews>
  <sheetFormatPr defaultColWidth="8.88671875" defaultRowHeight="13.5"/>
  <cols>
    <col min="1" max="10" width="12.3359375" style="5" customWidth="1"/>
    <col min="11" max="16384" width="8.88671875" style="5" customWidth="1"/>
  </cols>
  <sheetData>
    <row r="1" spans="1:10" ht="39.75" customHeight="1">
      <c r="A1" s="762" t="s">
        <v>567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ht="18" customHeight="1">
      <c r="A2" s="5" t="s">
        <v>234</v>
      </c>
      <c r="B2" s="6"/>
      <c r="C2" s="6"/>
      <c r="D2" s="6"/>
      <c r="E2" s="6"/>
      <c r="F2" s="6"/>
      <c r="G2" s="6"/>
      <c r="H2" s="6"/>
      <c r="I2" s="6"/>
      <c r="J2" s="29" t="s">
        <v>235</v>
      </c>
    </row>
    <row r="3" spans="1:10" ht="39.75" customHeight="1">
      <c r="A3" s="141" t="s">
        <v>272</v>
      </c>
      <c r="B3" s="9" t="s">
        <v>273</v>
      </c>
      <c r="C3" s="9" t="s">
        <v>319</v>
      </c>
      <c r="D3" s="9" t="s">
        <v>320</v>
      </c>
      <c r="E3" s="9" t="s">
        <v>321</v>
      </c>
      <c r="F3" s="9" t="s">
        <v>322</v>
      </c>
      <c r="G3" s="9" t="s">
        <v>229</v>
      </c>
      <c r="H3" s="9" t="s">
        <v>323</v>
      </c>
      <c r="I3" s="9" t="s">
        <v>324</v>
      </c>
      <c r="J3" s="8" t="s">
        <v>249</v>
      </c>
    </row>
    <row r="4" spans="1:10" ht="39.75" customHeight="1">
      <c r="A4" s="23"/>
      <c r="B4" s="32"/>
      <c r="C4" s="32"/>
      <c r="D4" s="32"/>
      <c r="E4" s="32"/>
      <c r="F4" s="110" t="s">
        <v>325</v>
      </c>
      <c r="G4" s="110" t="s">
        <v>230</v>
      </c>
      <c r="H4" s="110" t="s">
        <v>326</v>
      </c>
      <c r="I4" s="110" t="s">
        <v>327</v>
      </c>
      <c r="J4" s="23"/>
    </row>
    <row r="5" spans="1:10" ht="39.75" customHeight="1">
      <c r="A5" s="142" t="s">
        <v>256</v>
      </c>
      <c r="B5" s="11" t="s">
        <v>242</v>
      </c>
      <c r="C5" s="35" t="s">
        <v>243</v>
      </c>
      <c r="D5" s="35" t="s">
        <v>244</v>
      </c>
      <c r="E5" s="35" t="s">
        <v>245</v>
      </c>
      <c r="F5" s="11" t="s">
        <v>328</v>
      </c>
      <c r="G5" s="11" t="s">
        <v>231</v>
      </c>
      <c r="H5" s="11" t="s">
        <v>328</v>
      </c>
      <c r="I5" s="11" t="s">
        <v>328</v>
      </c>
      <c r="J5" s="10" t="s">
        <v>260</v>
      </c>
    </row>
    <row r="6" spans="1:10" ht="45" customHeight="1">
      <c r="A6" s="13" t="s">
        <v>594</v>
      </c>
      <c r="B6" s="2">
        <v>1205</v>
      </c>
      <c r="C6" s="14">
        <v>21</v>
      </c>
      <c r="D6" s="14">
        <v>428</v>
      </c>
      <c r="E6" s="14">
        <v>369</v>
      </c>
      <c r="F6" s="14">
        <v>70</v>
      </c>
      <c r="G6" s="14" t="s">
        <v>503</v>
      </c>
      <c r="H6" s="14">
        <v>10</v>
      </c>
      <c r="I6" s="93">
        <v>288</v>
      </c>
      <c r="J6" s="15" t="s">
        <v>594</v>
      </c>
    </row>
    <row r="7" spans="1:10" ht="45" customHeight="1">
      <c r="A7" s="13" t="s">
        <v>511</v>
      </c>
      <c r="B7" s="2">
        <v>1414</v>
      </c>
      <c r="C7" s="14">
        <v>20</v>
      </c>
      <c r="D7" s="14">
        <v>575</v>
      </c>
      <c r="E7" s="14">
        <v>404</v>
      </c>
      <c r="F7" s="14">
        <v>92</v>
      </c>
      <c r="G7" s="14" t="s">
        <v>503</v>
      </c>
      <c r="H7" s="14">
        <v>10</v>
      </c>
      <c r="I7" s="93">
        <v>309</v>
      </c>
      <c r="J7" s="15" t="s">
        <v>511</v>
      </c>
    </row>
    <row r="8" spans="1:10" s="189" customFormat="1" ht="45" customHeight="1">
      <c r="A8" s="183" t="s">
        <v>405</v>
      </c>
      <c r="B8" s="173">
        <v>1772</v>
      </c>
      <c r="C8" s="173">
        <v>27</v>
      </c>
      <c r="D8" s="173">
        <v>624</v>
      </c>
      <c r="E8" s="173">
        <v>511</v>
      </c>
      <c r="F8" s="173">
        <v>83</v>
      </c>
      <c r="G8" s="173" t="s">
        <v>503</v>
      </c>
      <c r="H8" s="173">
        <v>17</v>
      </c>
      <c r="I8" s="135">
        <v>510</v>
      </c>
      <c r="J8" s="188" t="s">
        <v>405</v>
      </c>
    </row>
    <row r="9" spans="1:10" s="189" customFormat="1" ht="45" customHeight="1">
      <c r="A9" s="183" t="s">
        <v>723</v>
      </c>
      <c r="B9" s="173">
        <v>1518</v>
      </c>
      <c r="C9" s="173">
        <v>37</v>
      </c>
      <c r="D9" s="173">
        <v>582</v>
      </c>
      <c r="E9" s="173">
        <v>463</v>
      </c>
      <c r="F9" s="173">
        <v>93</v>
      </c>
      <c r="G9" s="173" t="s">
        <v>503</v>
      </c>
      <c r="H9" s="173">
        <v>13</v>
      </c>
      <c r="I9" s="135">
        <v>330</v>
      </c>
      <c r="J9" s="188" t="s">
        <v>723</v>
      </c>
    </row>
    <row r="10" spans="1:10" s="17" customFormat="1" ht="45" customHeight="1">
      <c r="A10" s="177" t="s">
        <v>1036</v>
      </c>
      <c r="B10" s="172">
        <f>SUM(C10:I10)</f>
        <v>1503</v>
      </c>
      <c r="C10" s="172">
        <f>SUM(C11:C14)</f>
        <v>51</v>
      </c>
      <c r="D10" s="172">
        <f>SUM(D11:D14)</f>
        <v>726</v>
      </c>
      <c r="E10" s="172">
        <f>SUM(E11:E14)</f>
        <v>382</v>
      </c>
      <c r="F10" s="172">
        <f>SUM(F11:F14)</f>
        <v>87</v>
      </c>
      <c r="G10" s="172"/>
      <c r="H10" s="172">
        <f>SUM(H11:H14)</f>
        <v>27</v>
      </c>
      <c r="I10" s="176">
        <f>SUM(I11:I14)</f>
        <v>230</v>
      </c>
      <c r="J10" s="174" t="s">
        <v>1036</v>
      </c>
    </row>
    <row r="11" spans="1:10" ht="45" customHeight="1">
      <c r="A11" s="18" t="s">
        <v>1083</v>
      </c>
      <c r="B11" s="2">
        <v>39</v>
      </c>
      <c r="C11" s="2">
        <v>4</v>
      </c>
      <c r="D11" s="2">
        <v>0</v>
      </c>
      <c r="E11" s="2">
        <v>25</v>
      </c>
      <c r="F11" s="2">
        <v>0</v>
      </c>
      <c r="G11" s="2">
        <v>0</v>
      </c>
      <c r="H11" s="2">
        <v>0</v>
      </c>
      <c r="I11" s="2">
        <v>10</v>
      </c>
      <c r="J11" s="73" t="s">
        <v>1063</v>
      </c>
    </row>
    <row r="12" spans="1:10" ht="45" customHeight="1">
      <c r="A12" s="18" t="s">
        <v>1084</v>
      </c>
      <c r="B12" s="2">
        <v>707</v>
      </c>
      <c r="C12" s="2">
        <v>23</v>
      </c>
      <c r="D12" s="2">
        <v>315</v>
      </c>
      <c r="E12" s="2">
        <v>190</v>
      </c>
      <c r="F12" s="2">
        <v>64</v>
      </c>
      <c r="G12" s="2">
        <v>0</v>
      </c>
      <c r="H12" s="2">
        <v>13</v>
      </c>
      <c r="I12" s="2">
        <v>102</v>
      </c>
      <c r="J12" s="73" t="s">
        <v>1065</v>
      </c>
    </row>
    <row r="13" spans="1:10" ht="45" customHeight="1">
      <c r="A13" s="18" t="s">
        <v>1085</v>
      </c>
      <c r="B13" s="2">
        <v>505</v>
      </c>
      <c r="C13" s="2">
        <v>17</v>
      </c>
      <c r="D13" s="2">
        <v>286</v>
      </c>
      <c r="E13" s="2">
        <v>93</v>
      </c>
      <c r="F13" s="2">
        <v>15</v>
      </c>
      <c r="G13" s="2">
        <v>0</v>
      </c>
      <c r="H13" s="2">
        <v>9</v>
      </c>
      <c r="I13" s="2">
        <v>85</v>
      </c>
      <c r="J13" s="73" t="s">
        <v>1080</v>
      </c>
    </row>
    <row r="14" spans="1:10" ht="45" customHeight="1">
      <c r="A14" s="19" t="s">
        <v>1086</v>
      </c>
      <c r="B14" s="66">
        <v>252</v>
      </c>
      <c r="C14" s="3">
        <v>7</v>
      </c>
      <c r="D14" s="3">
        <v>125</v>
      </c>
      <c r="E14" s="3">
        <v>74</v>
      </c>
      <c r="F14" s="3">
        <v>8</v>
      </c>
      <c r="G14" s="3">
        <v>0</v>
      </c>
      <c r="H14" s="3">
        <v>5</v>
      </c>
      <c r="I14" s="3">
        <v>33</v>
      </c>
      <c r="J14" s="74" t="s">
        <v>1069</v>
      </c>
    </row>
    <row r="15" spans="1:10" ht="18" customHeight="1">
      <c r="A15" s="788" t="s">
        <v>1070</v>
      </c>
      <c r="B15" s="788"/>
      <c r="C15" s="788"/>
      <c r="D15" s="6"/>
      <c r="E15" s="6"/>
      <c r="F15" s="6"/>
      <c r="G15" s="6"/>
      <c r="J15" s="67" t="s">
        <v>1082</v>
      </c>
    </row>
  </sheetData>
  <sheetProtection/>
  <mergeCells count="2">
    <mergeCell ref="A1:J1"/>
    <mergeCell ref="A15:C1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M16"/>
  <sheetViews>
    <sheetView zoomScale="90" zoomScaleNormal="90" zoomScaleSheetLayoutView="75" zoomScalePageLayoutView="0" workbookViewId="0" topLeftCell="A1">
      <pane xSplit="1" ySplit="6" topLeftCell="B7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A1" sqref="A1:J1"/>
    </sheetView>
  </sheetViews>
  <sheetFormatPr defaultColWidth="8.88671875" defaultRowHeight="13.5"/>
  <cols>
    <col min="1" max="1" width="13.3359375" style="5" customWidth="1"/>
    <col min="2" max="2" width="10.99609375" style="5" customWidth="1"/>
    <col min="3" max="9" width="10.10546875" style="5" customWidth="1"/>
    <col min="10" max="10" width="16.3359375" style="5" customWidth="1"/>
    <col min="11" max="16384" width="8.88671875" style="5" customWidth="1"/>
  </cols>
  <sheetData>
    <row r="1" spans="1:10" ht="45" customHeight="1">
      <c r="A1" s="762" t="s">
        <v>568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ht="18" customHeight="1">
      <c r="A2" s="108" t="s">
        <v>520</v>
      </c>
      <c r="B2" s="6"/>
      <c r="C2" s="6"/>
      <c r="D2" s="6"/>
      <c r="E2" s="6"/>
      <c r="F2" s="6"/>
      <c r="G2" s="6"/>
      <c r="H2" s="6"/>
      <c r="I2" s="6"/>
      <c r="J2" s="109" t="s">
        <v>517</v>
      </c>
    </row>
    <row r="3" spans="1:10" ht="27.75" customHeight="1">
      <c r="A3" s="53"/>
      <c r="B3" s="9" t="s">
        <v>504</v>
      </c>
      <c r="C3" s="9" t="s">
        <v>1233</v>
      </c>
      <c r="D3" s="9" t="s">
        <v>1234</v>
      </c>
      <c r="E3" s="104" t="s">
        <v>1235</v>
      </c>
      <c r="F3" s="9" t="s">
        <v>1236</v>
      </c>
      <c r="G3" s="9" t="s">
        <v>1237</v>
      </c>
      <c r="H3" s="9" t="s">
        <v>1238</v>
      </c>
      <c r="I3" s="9" t="s">
        <v>1239</v>
      </c>
      <c r="J3" s="53"/>
    </row>
    <row r="4" spans="1:10" ht="27.75" customHeight="1">
      <c r="A4" s="143" t="s">
        <v>115</v>
      </c>
      <c r="B4" s="32"/>
      <c r="C4" s="32"/>
      <c r="D4" s="32"/>
      <c r="E4" s="41"/>
      <c r="F4" s="32"/>
      <c r="G4" s="32"/>
      <c r="H4" s="32"/>
      <c r="I4" s="32"/>
      <c r="J4" s="23" t="s">
        <v>597</v>
      </c>
    </row>
    <row r="5" spans="1:10" ht="27.75" customHeight="1">
      <c r="A5" s="143" t="s">
        <v>1240</v>
      </c>
      <c r="B5" s="32"/>
      <c r="C5" s="32" t="s">
        <v>1241</v>
      </c>
      <c r="D5" s="110" t="s">
        <v>1242</v>
      </c>
      <c r="E5" s="32"/>
      <c r="F5" s="110" t="s">
        <v>1243</v>
      </c>
      <c r="G5" s="32" t="s">
        <v>1244</v>
      </c>
      <c r="H5" s="110" t="s">
        <v>1245</v>
      </c>
      <c r="I5" s="110" t="s">
        <v>1246</v>
      </c>
      <c r="J5" s="23" t="s">
        <v>1247</v>
      </c>
    </row>
    <row r="6" spans="1:10" ht="27.75" customHeight="1">
      <c r="A6" s="61"/>
      <c r="B6" s="11" t="s">
        <v>505</v>
      </c>
      <c r="C6" s="35" t="s">
        <v>1248</v>
      </c>
      <c r="D6" s="11" t="s">
        <v>1248</v>
      </c>
      <c r="E6" s="11" t="s">
        <v>1249</v>
      </c>
      <c r="F6" s="11" t="s">
        <v>1248</v>
      </c>
      <c r="G6" s="35" t="s">
        <v>1248</v>
      </c>
      <c r="H6" s="11" t="s">
        <v>1250</v>
      </c>
      <c r="I6" s="11" t="s">
        <v>1251</v>
      </c>
      <c r="J6" s="61"/>
    </row>
    <row r="7" spans="1:10" ht="34.5" customHeight="1">
      <c r="A7" s="13" t="s">
        <v>594</v>
      </c>
      <c r="B7" s="2">
        <v>4</v>
      </c>
      <c r="C7" s="14">
        <v>4</v>
      </c>
      <c r="D7" s="14" t="s">
        <v>503</v>
      </c>
      <c r="E7" s="14" t="s">
        <v>503</v>
      </c>
      <c r="F7" s="14" t="s">
        <v>503</v>
      </c>
      <c r="G7" s="14" t="s">
        <v>503</v>
      </c>
      <c r="H7" s="14" t="s">
        <v>503</v>
      </c>
      <c r="I7" s="93" t="s">
        <v>503</v>
      </c>
      <c r="J7" s="15" t="s">
        <v>594</v>
      </c>
    </row>
    <row r="8" spans="1:10" ht="34.5" customHeight="1">
      <c r="A8" s="13" t="s">
        <v>511</v>
      </c>
      <c r="B8" s="2">
        <v>72</v>
      </c>
      <c r="C8" s="14">
        <v>10</v>
      </c>
      <c r="D8" s="14" t="s">
        <v>503</v>
      </c>
      <c r="E8" s="14">
        <v>8</v>
      </c>
      <c r="F8" s="14">
        <v>49</v>
      </c>
      <c r="G8" s="14">
        <v>5</v>
      </c>
      <c r="H8" s="14" t="s">
        <v>503</v>
      </c>
      <c r="I8" s="93" t="s">
        <v>503</v>
      </c>
      <c r="J8" s="15" t="s">
        <v>511</v>
      </c>
    </row>
    <row r="9" spans="1:13" s="189" customFormat="1" ht="34.5" customHeight="1">
      <c r="A9" s="183" t="s">
        <v>405</v>
      </c>
      <c r="B9" s="173">
        <v>82</v>
      </c>
      <c r="C9" s="173">
        <v>13</v>
      </c>
      <c r="D9" s="173" t="s">
        <v>503</v>
      </c>
      <c r="E9" s="173">
        <v>8</v>
      </c>
      <c r="F9" s="173">
        <v>49</v>
      </c>
      <c r="G9" s="173">
        <v>12</v>
      </c>
      <c r="H9" s="173" t="s">
        <v>503</v>
      </c>
      <c r="I9" s="173" t="s">
        <v>503</v>
      </c>
      <c r="J9" s="180" t="s">
        <v>405</v>
      </c>
      <c r="K9" s="350"/>
      <c r="L9" s="350"/>
      <c r="M9" s="350"/>
    </row>
    <row r="10" spans="1:13" s="189" customFormat="1" ht="34.5" customHeight="1">
      <c r="A10" s="183" t="s">
        <v>723</v>
      </c>
      <c r="B10" s="173">
        <v>90</v>
      </c>
      <c r="C10" s="173">
        <v>25</v>
      </c>
      <c r="D10" s="173">
        <v>2</v>
      </c>
      <c r="E10" s="173">
        <v>4</v>
      </c>
      <c r="F10" s="173">
        <v>27</v>
      </c>
      <c r="G10" s="173">
        <v>4</v>
      </c>
      <c r="H10" s="173" t="s">
        <v>503</v>
      </c>
      <c r="I10" s="173">
        <v>28</v>
      </c>
      <c r="J10" s="180" t="s">
        <v>723</v>
      </c>
      <c r="K10" s="350"/>
      <c r="L10" s="350"/>
      <c r="M10" s="350"/>
    </row>
    <row r="11" spans="1:13" s="17" customFormat="1" ht="34.5" customHeight="1">
      <c r="A11" s="177" t="s">
        <v>1036</v>
      </c>
      <c r="B11" s="172">
        <v>54</v>
      </c>
      <c r="C11" s="172">
        <f>SUM(C12:C15)</f>
        <v>7</v>
      </c>
      <c r="D11" s="172">
        <v>2</v>
      </c>
      <c r="E11" s="172">
        <f>SUM(E12:E15)</f>
        <v>8</v>
      </c>
      <c r="F11" s="172">
        <f>SUM(F12:F15)</f>
        <v>10</v>
      </c>
      <c r="G11" s="172">
        <f>SUM(G12:G15)</f>
        <v>0</v>
      </c>
      <c r="H11" s="172">
        <v>0</v>
      </c>
      <c r="I11" s="172">
        <v>27</v>
      </c>
      <c r="J11" s="179" t="s">
        <v>1036</v>
      </c>
      <c r="K11" s="385"/>
      <c r="L11" s="385"/>
      <c r="M11" s="385"/>
    </row>
    <row r="12" spans="1:10" ht="34.5" customHeight="1">
      <c r="A12" s="18" t="s">
        <v>1083</v>
      </c>
      <c r="B12" s="2">
        <v>9</v>
      </c>
      <c r="C12" s="14">
        <v>0</v>
      </c>
      <c r="D12" s="14">
        <v>0</v>
      </c>
      <c r="E12" s="172">
        <v>0</v>
      </c>
      <c r="F12" s="172">
        <v>4</v>
      </c>
      <c r="G12" s="2">
        <v>0</v>
      </c>
      <c r="H12" s="14">
        <v>0</v>
      </c>
      <c r="I12" s="2">
        <v>5</v>
      </c>
      <c r="J12" s="73" t="s">
        <v>1063</v>
      </c>
    </row>
    <row r="13" spans="1:10" ht="34.5" customHeight="1">
      <c r="A13" s="18" t="s">
        <v>1084</v>
      </c>
      <c r="B13" s="2">
        <v>15</v>
      </c>
      <c r="C13" s="14">
        <v>4</v>
      </c>
      <c r="D13" s="14">
        <v>1</v>
      </c>
      <c r="E13" s="172">
        <v>2</v>
      </c>
      <c r="F13" s="172">
        <v>0</v>
      </c>
      <c r="G13" s="2">
        <v>0</v>
      </c>
      <c r="H13" s="14">
        <v>0</v>
      </c>
      <c r="I13" s="2">
        <v>8</v>
      </c>
      <c r="J13" s="73" t="s">
        <v>1065</v>
      </c>
    </row>
    <row r="14" spans="1:10" ht="34.5" customHeight="1">
      <c r="A14" s="18" t="s">
        <v>1085</v>
      </c>
      <c r="B14" s="2">
        <v>14</v>
      </c>
      <c r="C14" s="2">
        <v>3</v>
      </c>
      <c r="D14" s="2">
        <v>0</v>
      </c>
      <c r="E14" s="172">
        <v>4</v>
      </c>
      <c r="F14" s="172">
        <v>1</v>
      </c>
      <c r="G14" s="14">
        <v>0</v>
      </c>
      <c r="H14" s="14">
        <v>0</v>
      </c>
      <c r="I14" s="2">
        <v>6</v>
      </c>
      <c r="J14" s="73" t="s">
        <v>1080</v>
      </c>
    </row>
    <row r="15" spans="1:10" ht="34.5" customHeight="1">
      <c r="A15" s="19" t="s">
        <v>1086</v>
      </c>
      <c r="B15" s="3">
        <v>16</v>
      </c>
      <c r="C15" s="49">
        <v>0</v>
      </c>
      <c r="D15" s="49">
        <v>1</v>
      </c>
      <c r="E15" s="351">
        <v>2</v>
      </c>
      <c r="F15" s="351">
        <v>5</v>
      </c>
      <c r="G15" s="49">
        <v>0</v>
      </c>
      <c r="H15" s="49">
        <v>0</v>
      </c>
      <c r="I15" s="3">
        <v>8</v>
      </c>
      <c r="J15" s="74" t="s">
        <v>1069</v>
      </c>
    </row>
    <row r="16" spans="1:10" ht="18" customHeight="1">
      <c r="A16" s="788" t="s">
        <v>1070</v>
      </c>
      <c r="B16" s="788"/>
      <c r="C16" s="788"/>
      <c r="D16" s="52"/>
      <c r="E16" s="6"/>
      <c r="F16" s="6"/>
      <c r="G16" s="6"/>
      <c r="H16" s="6"/>
      <c r="I16" s="784"/>
      <c r="J16" s="784"/>
    </row>
  </sheetData>
  <sheetProtection/>
  <mergeCells count="3">
    <mergeCell ref="A1:J1"/>
    <mergeCell ref="A16:C16"/>
    <mergeCell ref="I16:J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R22"/>
  <sheetViews>
    <sheetView showZeros="0" zoomScale="85" zoomScaleNormal="85" zoomScaleSheetLayoutView="48" zoomScalePageLayoutView="0" workbookViewId="0" topLeftCell="A1">
      <pane xSplit="1" ySplit="8" topLeftCell="B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:Q1"/>
    </sheetView>
  </sheetViews>
  <sheetFormatPr defaultColWidth="8.88671875" defaultRowHeight="13.5"/>
  <cols>
    <col min="1" max="1" width="9.77734375" style="107" customWidth="1"/>
    <col min="2" max="7" width="7.5546875" style="107" customWidth="1"/>
    <col min="8" max="8" width="7.4453125" style="107" customWidth="1"/>
    <col min="9" max="11" width="9.5546875" style="107" customWidth="1"/>
    <col min="12" max="14" width="6.4453125" style="107" customWidth="1"/>
    <col min="15" max="16" width="7.99609375" style="107" customWidth="1"/>
    <col min="17" max="17" width="10.99609375" style="107" customWidth="1"/>
    <col min="18" max="16384" width="8.88671875" style="107" customWidth="1"/>
  </cols>
  <sheetData>
    <row r="1" spans="1:17" ht="29.25" customHeight="1">
      <c r="A1" s="762" t="s">
        <v>370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</row>
    <row r="2" spans="1:17" s="5" customFormat="1" ht="18" customHeight="1">
      <c r="A2" s="90" t="s">
        <v>720</v>
      </c>
      <c r="B2" s="9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O2" s="59"/>
      <c r="P2" s="59"/>
      <c r="Q2" s="59" t="s">
        <v>721</v>
      </c>
    </row>
    <row r="3" spans="1:18" s="5" customFormat="1" ht="28.5" customHeight="1">
      <c r="A3" s="8"/>
      <c r="B3" s="771" t="s">
        <v>731</v>
      </c>
      <c r="C3" s="781"/>
      <c r="D3" s="781"/>
      <c r="E3" s="772"/>
      <c r="F3" s="771" t="s">
        <v>732</v>
      </c>
      <c r="G3" s="781"/>
      <c r="H3" s="772"/>
      <c r="I3" s="791" t="s">
        <v>733</v>
      </c>
      <c r="J3" s="781"/>
      <c r="K3" s="772"/>
      <c r="L3" s="792" t="s">
        <v>734</v>
      </c>
      <c r="M3" s="771" t="s">
        <v>735</v>
      </c>
      <c r="N3" s="781"/>
      <c r="O3" s="772"/>
      <c r="P3" s="9" t="s">
        <v>736</v>
      </c>
      <c r="Q3" s="9" t="s">
        <v>737</v>
      </c>
      <c r="R3" s="8"/>
    </row>
    <row r="4" spans="1:18" s="5" customFormat="1" ht="24" customHeight="1">
      <c r="A4" s="143" t="s">
        <v>738</v>
      </c>
      <c r="B4" s="790" t="s">
        <v>739</v>
      </c>
      <c r="C4" s="782"/>
      <c r="D4" s="782"/>
      <c r="E4" s="775"/>
      <c r="F4" s="778" t="s">
        <v>740</v>
      </c>
      <c r="G4" s="782"/>
      <c r="H4" s="775"/>
      <c r="I4" s="789" t="s">
        <v>741</v>
      </c>
      <c r="J4" s="782"/>
      <c r="K4" s="775"/>
      <c r="L4" s="793"/>
      <c r="M4" s="789" t="s">
        <v>742</v>
      </c>
      <c r="N4" s="782"/>
      <c r="O4" s="775"/>
      <c r="P4" s="32"/>
      <c r="Q4" s="32"/>
      <c r="R4" s="23" t="s">
        <v>743</v>
      </c>
    </row>
    <row r="5" spans="1:18" s="5" customFormat="1" ht="25.5" customHeight="1">
      <c r="A5" s="23"/>
      <c r="B5" s="41"/>
      <c r="C5" s="41" t="s">
        <v>744</v>
      </c>
      <c r="D5" s="41" t="s">
        <v>745</v>
      </c>
      <c r="E5" s="41" t="s">
        <v>746</v>
      </c>
      <c r="F5" s="41" t="s">
        <v>747</v>
      </c>
      <c r="G5" s="41" t="s">
        <v>748</v>
      </c>
      <c r="H5" s="41" t="s">
        <v>749</v>
      </c>
      <c r="I5" s="41"/>
      <c r="J5" s="41" t="s">
        <v>750</v>
      </c>
      <c r="K5" s="41" t="s">
        <v>751</v>
      </c>
      <c r="L5" s="793"/>
      <c r="M5" s="41"/>
      <c r="N5" s="41" t="s">
        <v>752</v>
      </c>
      <c r="O5" s="84" t="s">
        <v>753</v>
      </c>
      <c r="P5" s="32"/>
      <c r="Q5" s="32"/>
      <c r="R5" s="23"/>
    </row>
    <row r="6" spans="1:18" s="5" customFormat="1" ht="25.5" customHeight="1">
      <c r="A6" s="143" t="s">
        <v>754</v>
      </c>
      <c r="B6" s="32"/>
      <c r="C6" s="32"/>
      <c r="D6" s="32"/>
      <c r="E6" s="32"/>
      <c r="F6" s="32" t="s">
        <v>755</v>
      </c>
      <c r="G6" s="32" t="s">
        <v>755</v>
      </c>
      <c r="H6" s="32" t="s">
        <v>756</v>
      </c>
      <c r="I6" s="32"/>
      <c r="J6" s="32"/>
      <c r="K6" s="32"/>
      <c r="L6" s="793"/>
      <c r="M6" s="32"/>
      <c r="N6" s="32"/>
      <c r="O6" s="32"/>
      <c r="P6" s="32" t="s">
        <v>755</v>
      </c>
      <c r="Q6" s="32" t="s">
        <v>755</v>
      </c>
      <c r="R6" s="23" t="s">
        <v>757</v>
      </c>
    </row>
    <row r="7" spans="1:18" s="5" customFormat="1" ht="25.5" customHeight="1">
      <c r="A7" s="23"/>
      <c r="B7" s="32"/>
      <c r="C7" s="32"/>
      <c r="D7" s="32"/>
      <c r="E7" s="32"/>
      <c r="F7" s="32" t="s">
        <v>758</v>
      </c>
      <c r="G7" s="32" t="s">
        <v>758</v>
      </c>
      <c r="H7" s="32"/>
      <c r="I7" s="32"/>
      <c r="J7" s="32" t="s">
        <v>759</v>
      </c>
      <c r="K7" s="32" t="s">
        <v>760</v>
      </c>
      <c r="L7" s="793"/>
      <c r="M7" s="32"/>
      <c r="N7" s="32"/>
      <c r="O7" s="32"/>
      <c r="P7" s="32" t="s">
        <v>758</v>
      </c>
      <c r="Q7" s="32" t="s">
        <v>761</v>
      </c>
      <c r="R7" s="23"/>
    </row>
    <row r="8" spans="1:18" s="5" customFormat="1" ht="25.5" customHeight="1">
      <c r="A8" s="10"/>
      <c r="B8" s="11"/>
      <c r="C8" s="11" t="s">
        <v>762</v>
      </c>
      <c r="D8" s="11" t="s">
        <v>763</v>
      </c>
      <c r="E8" s="11" t="s">
        <v>764</v>
      </c>
      <c r="F8" s="11" t="s">
        <v>765</v>
      </c>
      <c r="G8" s="11" t="s">
        <v>766</v>
      </c>
      <c r="H8" s="11" t="s">
        <v>767</v>
      </c>
      <c r="I8" s="11"/>
      <c r="J8" s="11" t="s">
        <v>768</v>
      </c>
      <c r="K8" s="11" t="s">
        <v>768</v>
      </c>
      <c r="L8" s="794"/>
      <c r="M8" s="11"/>
      <c r="N8" s="11" t="s">
        <v>769</v>
      </c>
      <c r="O8" s="35" t="s">
        <v>770</v>
      </c>
      <c r="P8" s="11" t="s">
        <v>771</v>
      </c>
      <c r="Q8" s="11" t="s">
        <v>772</v>
      </c>
      <c r="R8" s="10"/>
    </row>
    <row r="9" spans="1:18" s="218" customFormat="1" ht="39.75" customHeight="1">
      <c r="A9" s="55" t="s">
        <v>594</v>
      </c>
      <c r="B9" s="217">
        <v>571</v>
      </c>
      <c r="C9" s="54">
        <v>498</v>
      </c>
      <c r="D9" s="54">
        <v>56</v>
      </c>
      <c r="E9" s="54">
        <v>17</v>
      </c>
      <c r="F9" s="54">
        <v>207</v>
      </c>
      <c r="G9" s="54">
        <v>9</v>
      </c>
      <c r="H9" s="54">
        <v>17159</v>
      </c>
      <c r="I9" s="217">
        <v>2262592</v>
      </c>
      <c r="J9" s="54">
        <v>991733</v>
      </c>
      <c r="K9" s="54">
        <v>1270859</v>
      </c>
      <c r="L9" s="54" t="s">
        <v>1165</v>
      </c>
      <c r="M9" s="217">
        <v>31</v>
      </c>
      <c r="N9" s="54">
        <v>7</v>
      </c>
      <c r="O9" s="54">
        <v>24</v>
      </c>
      <c r="P9" s="54">
        <v>22</v>
      </c>
      <c r="Q9" s="55">
        <v>16</v>
      </c>
      <c r="R9" s="54" t="s">
        <v>594</v>
      </c>
    </row>
    <row r="10" spans="1:18" s="218" customFormat="1" ht="39.75" customHeight="1">
      <c r="A10" s="55" t="s">
        <v>511</v>
      </c>
      <c r="B10" s="217">
        <v>675</v>
      </c>
      <c r="C10" s="54">
        <v>568</v>
      </c>
      <c r="D10" s="54">
        <v>44</v>
      </c>
      <c r="E10" s="54">
        <v>63</v>
      </c>
      <c r="F10" s="54">
        <v>275</v>
      </c>
      <c r="G10" s="54">
        <v>25</v>
      </c>
      <c r="H10" s="54">
        <v>167548</v>
      </c>
      <c r="I10" s="217">
        <v>7489086</v>
      </c>
      <c r="J10" s="54">
        <v>2125652</v>
      </c>
      <c r="K10" s="54">
        <v>5363434</v>
      </c>
      <c r="L10" s="54" t="s">
        <v>1165</v>
      </c>
      <c r="M10" s="217">
        <v>56</v>
      </c>
      <c r="N10" s="54">
        <v>10</v>
      </c>
      <c r="O10" s="54">
        <v>46</v>
      </c>
      <c r="P10" s="54">
        <v>79</v>
      </c>
      <c r="Q10" s="55">
        <v>24</v>
      </c>
      <c r="R10" s="54" t="s">
        <v>511</v>
      </c>
    </row>
    <row r="11" spans="1:18" ht="39.75" customHeight="1">
      <c r="A11" s="183" t="s">
        <v>405</v>
      </c>
      <c r="B11" s="173">
        <v>655</v>
      </c>
      <c r="C11" s="173">
        <v>532</v>
      </c>
      <c r="D11" s="173">
        <v>45</v>
      </c>
      <c r="E11" s="173">
        <v>78</v>
      </c>
      <c r="F11" s="173">
        <v>183</v>
      </c>
      <c r="G11" s="173">
        <v>25</v>
      </c>
      <c r="H11" s="173">
        <v>90529</v>
      </c>
      <c r="I11" s="173">
        <v>2624069</v>
      </c>
      <c r="J11" s="173">
        <v>1096437</v>
      </c>
      <c r="K11" s="173">
        <v>1527632</v>
      </c>
      <c r="L11" s="173">
        <v>0</v>
      </c>
      <c r="M11" s="173">
        <v>44</v>
      </c>
      <c r="N11" s="173">
        <v>10</v>
      </c>
      <c r="O11" s="173">
        <v>34</v>
      </c>
      <c r="P11" s="173">
        <v>53</v>
      </c>
      <c r="Q11" s="173">
        <v>70</v>
      </c>
      <c r="R11" s="180" t="s">
        <v>405</v>
      </c>
    </row>
    <row r="12" spans="1:18" ht="39.75" customHeight="1">
      <c r="A12" s="183" t="s">
        <v>723</v>
      </c>
      <c r="B12" s="173">
        <v>806</v>
      </c>
      <c r="C12" s="173">
        <v>661</v>
      </c>
      <c r="D12" s="173">
        <v>38</v>
      </c>
      <c r="E12" s="173">
        <v>107</v>
      </c>
      <c r="F12" s="173">
        <v>218</v>
      </c>
      <c r="G12" s="173">
        <v>10</v>
      </c>
      <c r="H12" s="173">
        <v>56773</v>
      </c>
      <c r="I12" s="173">
        <v>2367269</v>
      </c>
      <c r="J12" s="173">
        <v>594756</v>
      </c>
      <c r="K12" s="173">
        <v>1772513</v>
      </c>
      <c r="L12" s="173">
        <v>0</v>
      </c>
      <c r="M12" s="173">
        <v>36</v>
      </c>
      <c r="N12" s="173">
        <v>8</v>
      </c>
      <c r="O12" s="173">
        <v>28</v>
      </c>
      <c r="P12" s="173">
        <v>22</v>
      </c>
      <c r="Q12" s="173">
        <v>57</v>
      </c>
      <c r="R12" s="180" t="s">
        <v>723</v>
      </c>
    </row>
    <row r="13" spans="1:18" s="303" customFormat="1" ht="39.75" customHeight="1">
      <c r="A13" s="177" t="s">
        <v>969</v>
      </c>
      <c r="B13" s="172">
        <f aca="true" t="shared" si="0" ref="B13:Q13">SUM(B14:B17)</f>
        <v>687</v>
      </c>
      <c r="C13" s="172">
        <f t="shared" si="0"/>
        <v>528</v>
      </c>
      <c r="D13" s="172">
        <f t="shared" si="0"/>
        <v>46</v>
      </c>
      <c r="E13" s="172">
        <f t="shared" si="0"/>
        <v>113</v>
      </c>
      <c r="F13" s="172">
        <f t="shared" si="0"/>
        <v>123</v>
      </c>
      <c r="G13" s="172">
        <f t="shared" si="0"/>
        <v>3</v>
      </c>
      <c r="H13" s="172">
        <f t="shared" si="0"/>
        <v>42917.619999999995</v>
      </c>
      <c r="I13" s="172">
        <f t="shared" si="0"/>
        <v>6023936</v>
      </c>
      <c r="J13" s="172">
        <f t="shared" si="0"/>
        <v>872777</v>
      </c>
      <c r="K13" s="172">
        <f t="shared" si="0"/>
        <v>5151159</v>
      </c>
      <c r="L13" s="172">
        <v>0</v>
      </c>
      <c r="M13" s="172">
        <f t="shared" si="0"/>
        <v>31</v>
      </c>
      <c r="N13" s="172">
        <f t="shared" si="0"/>
        <v>4</v>
      </c>
      <c r="O13" s="172">
        <f t="shared" si="0"/>
        <v>27</v>
      </c>
      <c r="P13" s="172">
        <f t="shared" si="0"/>
        <v>5</v>
      </c>
      <c r="Q13" s="172">
        <f t="shared" si="0"/>
        <v>15</v>
      </c>
      <c r="R13" s="179" t="s">
        <v>969</v>
      </c>
    </row>
    <row r="14" spans="1:18" ht="39.75" customHeight="1">
      <c r="A14" s="18" t="s">
        <v>970</v>
      </c>
      <c r="B14" s="2">
        <f>SUM(C14:E14)</f>
        <v>254</v>
      </c>
      <c r="C14" s="217">
        <v>166</v>
      </c>
      <c r="D14" s="217">
        <v>30</v>
      </c>
      <c r="E14" s="217">
        <v>58</v>
      </c>
      <c r="F14" s="217">
        <v>66</v>
      </c>
      <c r="G14" s="2">
        <v>0</v>
      </c>
      <c r="H14" s="217">
        <v>6552.08</v>
      </c>
      <c r="I14" s="2">
        <f>SUM(J14:K14)</f>
        <v>856949</v>
      </c>
      <c r="J14" s="217">
        <v>444890</v>
      </c>
      <c r="K14" s="217">
        <v>412059</v>
      </c>
      <c r="L14" s="217" t="s">
        <v>1165</v>
      </c>
      <c r="M14" s="2">
        <f>SUM(N14:O14)</f>
        <v>20</v>
      </c>
      <c r="N14" s="217">
        <v>2</v>
      </c>
      <c r="O14" s="2">
        <v>18</v>
      </c>
      <c r="P14" s="2">
        <v>0</v>
      </c>
      <c r="Q14" s="2">
        <v>9</v>
      </c>
      <c r="R14" s="73" t="s">
        <v>971</v>
      </c>
    </row>
    <row r="15" spans="1:18" ht="39.75" customHeight="1">
      <c r="A15" s="18" t="s">
        <v>972</v>
      </c>
      <c r="B15" s="2">
        <f>SUM(C15:E15)</f>
        <v>134</v>
      </c>
      <c r="C15" s="217">
        <v>103</v>
      </c>
      <c r="D15" s="217">
        <v>8</v>
      </c>
      <c r="E15" s="217">
        <v>23</v>
      </c>
      <c r="F15" s="217">
        <v>10</v>
      </c>
      <c r="G15" s="145">
        <v>2</v>
      </c>
      <c r="H15" s="217">
        <v>1196.25</v>
      </c>
      <c r="I15" s="2">
        <f>SUM(J15:K15)</f>
        <v>3263574</v>
      </c>
      <c r="J15" s="217">
        <v>120650</v>
      </c>
      <c r="K15" s="217">
        <v>3142924</v>
      </c>
      <c r="L15" s="217" t="s">
        <v>1165</v>
      </c>
      <c r="M15" s="2">
        <f>SUM(N15:O15)</f>
        <v>3</v>
      </c>
      <c r="N15" s="217">
        <v>1</v>
      </c>
      <c r="O15" s="2">
        <v>2</v>
      </c>
      <c r="P15" s="2">
        <v>4</v>
      </c>
      <c r="Q15" s="2">
        <v>3</v>
      </c>
      <c r="R15" s="73" t="s">
        <v>973</v>
      </c>
    </row>
    <row r="16" spans="1:18" ht="39.75" customHeight="1">
      <c r="A16" s="18" t="s">
        <v>974</v>
      </c>
      <c r="B16" s="2">
        <f>SUM(C16:E16)</f>
        <v>133</v>
      </c>
      <c r="C16" s="217">
        <v>111</v>
      </c>
      <c r="D16" s="217">
        <v>5</v>
      </c>
      <c r="E16" s="217">
        <v>17</v>
      </c>
      <c r="F16" s="217">
        <v>7</v>
      </c>
      <c r="G16" s="361">
        <v>0</v>
      </c>
      <c r="H16" s="217">
        <v>30560.3</v>
      </c>
      <c r="I16" s="2">
        <f>SUM(J16:K16)</f>
        <v>498327</v>
      </c>
      <c r="J16" s="217">
        <v>100843</v>
      </c>
      <c r="K16" s="217">
        <v>397484</v>
      </c>
      <c r="L16" s="217" t="s">
        <v>1165</v>
      </c>
      <c r="M16" s="2">
        <f>SUM(N16:O16)</f>
        <v>2</v>
      </c>
      <c r="N16" s="217">
        <v>1</v>
      </c>
      <c r="O16" s="2">
        <v>1</v>
      </c>
      <c r="P16" s="2">
        <v>0</v>
      </c>
      <c r="Q16" s="2">
        <v>0</v>
      </c>
      <c r="R16" s="73" t="s">
        <v>975</v>
      </c>
    </row>
    <row r="17" spans="1:18" ht="39.75" customHeight="1">
      <c r="A17" s="19" t="s">
        <v>976</v>
      </c>
      <c r="B17" s="2">
        <f>SUM(C17:E17)</f>
        <v>166</v>
      </c>
      <c r="C17" s="89">
        <v>148</v>
      </c>
      <c r="D17" s="89">
        <v>3</v>
      </c>
      <c r="E17" s="89">
        <v>15</v>
      </c>
      <c r="F17" s="89">
        <v>40</v>
      </c>
      <c r="G17" s="219">
        <v>1</v>
      </c>
      <c r="H17" s="89">
        <v>4608.99</v>
      </c>
      <c r="I17" s="3">
        <f>SUM(J17:K17)</f>
        <v>1405086</v>
      </c>
      <c r="J17" s="89">
        <v>206394</v>
      </c>
      <c r="K17" s="89">
        <v>1198692</v>
      </c>
      <c r="L17" s="89" t="s">
        <v>1165</v>
      </c>
      <c r="M17" s="3">
        <f>SUM(N17:O17)</f>
        <v>6</v>
      </c>
      <c r="N17" s="89" t="s">
        <v>374</v>
      </c>
      <c r="O17" s="3">
        <v>6</v>
      </c>
      <c r="P17" s="3">
        <v>1</v>
      </c>
      <c r="Q17" s="3">
        <v>3</v>
      </c>
      <c r="R17" s="74" t="s">
        <v>977</v>
      </c>
    </row>
    <row r="18" spans="1:18" ht="18" customHeight="1">
      <c r="A18" s="96" t="s">
        <v>371</v>
      </c>
      <c r="B18" s="96"/>
      <c r="C18" s="96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P18" s="565"/>
      <c r="Q18" s="565"/>
      <c r="R18" s="565" t="s">
        <v>386</v>
      </c>
    </row>
    <row r="19" spans="1:16" ht="12">
      <c r="A19" s="107" t="s">
        <v>372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564"/>
      <c r="L19" s="564"/>
      <c r="M19" s="564"/>
      <c r="O19" s="566"/>
      <c r="P19" s="566"/>
    </row>
    <row r="20" ht="12">
      <c r="A20" s="107" t="s">
        <v>373</v>
      </c>
    </row>
    <row r="21" ht="12">
      <c r="A21" s="107" t="s">
        <v>522</v>
      </c>
    </row>
    <row r="22" ht="12">
      <c r="A22" s="107" t="s">
        <v>523</v>
      </c>
    </row>
  </sheetData>
  <sheetProtection/>
  <mergeCells count="10">
    <mergeCell ref="M3:O3"/>
    <mergeCell ref="M4:O4"/>
    <mergeCell ref="A1:Q1"/>
    <mergeCell ref="B4:E4"/>
    <mergeCell ref="F4:H4"/>
    <mergeCell ref="I4:K4"/>
    <mergeCell ref="B3:E3"/>
    <mergeCell ref="F3:H3"/>
    <mergeCell ref="I3:K3"/>
    <mergeCell ref="L3:L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Q19"/>
  <sheetViews>
    <sheetView showZeros="0" zoomScale="85" zoomScaleNormal="85" zoomScaleSheetLayoutView="85"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:N1"/>
    </sheetView>
  </sheetViews>
  <sheetFormatPr defaultColWidth="8.88671875" defaultRowHeight="13.5"/>
  <cols>
    <col min="1" max="1" width="11.3359375" style="5" customWidth="1"/>
    <col min="2" max="4" width="6.99609375" style="5" customWidth="1"/>
    <col min="5" max="6" width="7.99609375" style="5" customWidth="1"/>
    <col min="7" max="11" width="8.3359375" style="5" customWidth="1"/>
    <col min="12" max="13" width="7.3359375" style="5" customWidth="1"/>
    <col min="14" max="14" width="12.10546875" style="5" customWidth="1"/>
    <col min="15" max="16384" width="8.88671875" style="5" customWidth="1"/>
  </cols>
  <sheetData>
    <row r="1" spans="1:14" ht="40.5" customHeight="1">
      <c r="A1" s="762" t="s">
        <v>375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</row>
    <row r="2" spans="1:14" ht="18" customHeight="1">
      <c r="A2" s="5" t="s">
        <v>599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 t="s">
        <v>518</v>
      </c>
    </row>
    <row r="3" spans="1:14" ht="18" customHeight="1">
      <c r="A3" s="787" t="s">
        <v>1094</v>
      </c>
      <c r="B3" s="795" t="s">
        <v>504</v>
      </c>
      <c r="C3" s="797" t="s">
        <v>1100</v>
      </c>
      <c r="D3" s="797"/>
      <c r="E3" s="797"/>
      <c r="F3" s="797"/>
      <c r="G3" s="797"/>
      <c r="H3" s="797"/>
      <c r="I3" s="797"/>
      <c r="J3" s="795" t="s">
        <v>1101</v>
      </c>
      <c r="K3" s="797" t="s">
        <v>1102</v>
      </c>
      <c r="L3" s="798"/>
      <c r="M3" s="799" t="s">
        <v>233</v>
      </c>
      <c r="N3" s="801" t="s">
        <v>597</v>
      </c>
    </row>
    <row r="4" spans="1:14" ht="21.75" customHeight="1">
      <c r="A4" s="800"/>
      <c r="B4" s="796"/>
      <c r="C4" s="9" t="s">
        <v>1103</v>
      </c>
      <c r="D4" s="9" t="s">
        <v>1104</v>
      </c>
      <c r="E4" s="9" t="s">
        <v>1105</v>
      </c>
      <c r="F4" s="9" t="s">
        <v>1106</v>
      </c>
      <c r="G4" s="9" t="s">
        <v>1107</v>
      </c>
      <c r="H4" s="9" t="s">
        <v>1108</v>
      </c>
      <c r="I4" s="9" t="s">
        <v>596</v>
      </c>
      <c r="J4" s="796"/>
      <c r="K4" s="9" t="s">
        <v>1109</v>
      </c>
      <c r="L4" s="9" t="s">
        <v>1110</v>
      </c>
      <c r="M4" s="796"/>
      <c r="N4" s="789"/>
    </row>
    <row r="5" spans="1:14" ht="21.75" customHeight="1">
      <c r="A5" s="27"/>
      <c r="B5" s="32"/>
      <c r="C5" s="32" t="s">
        <v>1111</v>
      </c>
      <c r="D5" s="85" t="s">
        <v>1112</v>
      </c>
      <c r="E5" s="32"/>
      <c r="F5" s="32" t="s">
        <v>1113</v>
      </c>
      <c r="G5" s="32" t="s">
        <v>1114</v>
      </c>
      <c r="H5" s="32"/>
      <c r="I5" s="32"/>
      <c r="J5" s="32"/>
      <c r="K5" s="32"/>
      <c r="L5" s="32" t="s">
        <v>1115</v>
      </c>
      <c r="M5" s="32"/>
      <c r="N5" s="23"/>
    </row>
    <row r="6" spans="1:14" ht="21.75" customHeight="1">
      <c r="A6" s="220" t="s">
        <v>516</v>
      </c>
      <c r="B6" s="11" t="s">
        <v>505</v>
      </c>
      <c r="C6" s="11" t="s">
        <v>1116</v>
      </c>
      <c r="D6" s="11" t="s">
        <v>1117</v>
      </c>
      <c r="E6" s="35" t="s">
        <v>1118</v>
      </c>
      <c r="F6" s="11" t="s">
        <v>1119</v>
      </c>
      <c r="G6" s="11" t="s">
        <v>1120</v>
      </c>
      <c r="H6" s="11" t="s">
        <v>512</v>
      </c>
      <c r="I6" s="35" t="s">
        <v>1121</v>
      </c>
      <c r="J6" s="11" t="s">
        <v>1122</v>
      </c>
      <c r="K6" s="11" t="s">
        <v>1096</v>
      </c>
      <c r="L6" s="11" t="s">
        <v>1123</v>
      </c>
      <c r="M6" s="11" t="s">
        <v>510</v>
      </c>
      <c r="N6" s="10" t="s">
        <v>1095</v>
      </c>
    </row>
    <row r="7" spans="1:14" ht="29.25" customHeight="1">
      <c r="A7" s="137" t="s">
        <v>595</v>
      </c>
      <c r="B7" s="23">
        <v>675</v>
      </c>
      <c r="C7" s="23">
        <v>151</v>
      </c>
      <c r="D7" s="23">
        <v>37</v>
      </c>
      <c r="E7" s="567">
        <v>6</v>
      </c>
      <c r="F7" s="23">
        <v>4</v>
      </c>
      <c r="G7" s="23">
        <v>2</v>
      </c>
      <c r="H7" s="23">
        <v>362</v>
      </c>
      <c r="I7" s="567">
        <v>6</v>
      </c>
      <c r="J7" s="23">
        <v>4</v>
      </c>
      <c r="K7" s="23">
        <v>14</v>
      </c>
      <c r="L7" s="23">
        <v>30</v>
      </c>
      <c r="M7" s="23">
        <v>59</v>
      </c>
      <c r="N7" s="40" t="s">
        <v>595</v>
      </c>
    </row>
    <row r="8" spans="1:14" ht="29.25" customHeight="1">
      <c r="A8" s="27" t="s">
        <v>377</v>
      </c>
      <c r="B8" s="173">
        <v>655</v>
      </c>
      <c r="C8" s="173">
        <v>140</v>
      </c>
      <c r="D8" s="173">
        <v>27</v>
      </c>
      <c r="E8" s="173">
        <v>3</v>
      </c>
      <c r="F8" s="369">
        <v>4</v>
      </c>
      <c r="G8" s="173">
        <v>6</v>
      </c>
      <c r="H8" s="173">
        <v>339</v>
      </c>
      <c r="I8" s="369">
        <v>13</v>
      </c>
      <c r="J8" s="173">
        <v>5</v>
      </c>
      <c r="K8" s="173">
        <v>15</v>
      </c>
      <c r="L8" s="173">
        <v>30</v>
      </c>
      <c r="M8" s="173">
        <v>73</v>
      </c>
      <c r="N8" s="26" t="s">
        <v>377</v>
      </c>
    </row>
    <row r="9" spans="1:14" ht="29.25" customHeight="1">
      <c r="A9" s="27" t="s">
        <v>376</v>
      </c>
      <c r="B9" s="173">
        <v>806</v>
      </c>
      <c r="C9" s="173">
        <v>145</v>
      </c>
      <c r="D9" s="173">
        <v>26</v>
      </c>
      <c r="E9" s="173">
        <v>4</v>
      </c>
      <c r="F9" s="173">
        <v>5</v>
      </c>
      <c r="G9" s="173">
        <v>5</v>
      </c>
      <c r="H9" s="173">
        <v>465</v>
      </c>
      <c r="I9" s="173">
        <v>9</v>
      </c>
      <c r="J9" s="173">
        <v>2</v>
      </c>
      <c r="K9" s="173">
        <v>11</v>
      </c>
      <c r="L9" s="173">
        <v>27</v>
      </c>
      <c r="M9" s="173">
        <v>107</v>
      </c>
      <c r="N9" s="26" t="s">
        <v>376</v>
      </c>
    </row>
    <row r="10" spans="1:14" s="266" customFormat="1" ht="29.25" customHeight="1">
      <c r="A10" s="285" t="s">
        <v>529</v>
      </c>
      <c r="B10" s="172">
        <f aca="true" t="shared" si="0" ref="B10:M10">SUM(B11:B14)</f>
        <v>687</v>
      </c>
      <c r="C10" s="172">
        <f t="shared" si="0"/>
        <v>125</v>
      </c>
      <c r="D10" s="172">
        <f t="shared" si="0"/>
        <v>42</v>
      </c>
      <c r="E10" s="172">
        <f t="shared" si="0"/>
        <v>0</v>
      </c>
      <c r="F10" s="172">
        <f t="shared" si="0"/>
        <v>2</v>
      </c>
      <c r="G10" s="172">
        <f t="shared" si="0"/>
        <v>3</v>
      </c>
      <c r="H10" s="172">
        <f t="shared" si="0"/>
        <v>346</v>
      </c>
      <c r="I10" s="172">
        <f t="shared" si="0"/>
        <v>10</v>
      </c>
      <c r="J10" s="172">
        <f t="shared" si="0"/>
        <v>10</v>
      </c>
      <c r="K10" s="172">
        <f t="shared" si="0"/>
        <v>15</v>
      </c>
      <c r="L10" s="172">
        <f t="shared" si="0"/>
        <v>31</v>
      </c>
      <c r="M10" s="172">
        <f t="shared" si="0"/>
        <v>103</v>
      </c>
      <c r="N10" s="286" t="s">
        <v>529</v>
      </c>
    </row>
    <row r="11" spans="1:14" ht="39.75" customHeight="1">
      <c r="A11" s="18" t="s">
        <v>506</v>
      </c>
      <c r="B11" s="2">
        <f>SUM(C11:M11)</f>
        <v>254</v>
      </c>
      <c r="C11" s="217">
        <v>56</v>
      </c>
      <c r="D11" s="217">
        <v>14</v>
      </c>
      <c r="E11" s="221">
        <v>0</v>
      </c>
      <c r="F11" s="2">
        <v>1</v>
      </c>
      <c r="G11" s="2">
        <v>1</v>
      </c>
      <c r="H11" s="2">
        <v>94</v>
      </c>
      <c r="I11" s="2">
        <v>0</v>
      </c>
      <c r="J11" s="2">
        <v>0</v>
      </c>
      <c r="K11" s="217">
        <v>8</v>
      </c>
      <c r="L11" s="217">
        <v>22</v>
      </c>
      <c r="M11" s="217">
        <v>58</v>
      </c>
      <c r="N11" s="73" t="s">
        <v>1097</v>
      </c>
    </row>
    <row r="12" spans="1:14" ht="39.75" customHeight="1">
      <c r="A12" s="18" t="s">
        <v>507</v>
      </c>
      <c r="B12" s="2">
        <f>SUM(C12:M12)</f>
        <v>134</v>
      </c>
      <c r="C12" s="217">
        <v>16</v>
      </c>
      <c r="D12" s="217">
        <v>4</v>
      </c>
      <c r="E12" s="221">
        <v>0</v>
      </c>
      <c r="F12" s="2">
        <v>1</v>
      </c>
      <c r="G12" s="2">
        <v>0</v>
      </c>
      <c r="H12" s="2">
        <v>74</v>
      </c>
      <c r="I12" s="2">
        <v>8</v>
      </c>
      <c r="J12" s="2">
        <v>4</v>
      </c>
      <c r="K12" s="217">
        <v>4</v>
      </c>
      <c r="L12" s="217">
        <v>4</v>
      </c>
      <c r="M12" s="217">
        <v>19</v>
      </c>
      <c r="N12" s="73" t="s">
        <v>1098</v>
      </c>
    </row>
    <row r="13" spans="1:14" ht="39.75" customHeight="1">
      <c r="A13" s="18" t="s">
        <v>519</v>
      </c>
      <c r="B13" s="2">
        <f>SUM(C13:M13)</f>
        <v>133</v>
      </c>
      <c r="C13" s="217">
        <v>29</v>
      </c>
      <c r="D13" s="217">
        <v>5</v>
      </c>
      <c r="E13" s="221">
        <v>0</v>
      </c>
      <c r="F13" s="2">
        <v>0</v>
      </c>
      <c r="G13" s="2">
        <v>2</v>
      </c>
      <c r="H13" s="2">
        <v>75</v>
      </c>
      <c r="I13" s="2">
        <v>0</v>
      </c>
      <c r="J13" s="2">
        <v>5</v>
      </c>
      <c r="K13" s="217">
        <v>2</v>
      </c>
      <c r="L13" s="217">
        <v>3</v>
      </c>
      <c r="M13" s="217">
        <v>12</v>
      </c>
      <c r="N13" s="73" t="s">
        <v>1099</v>
      </c>
    </row>
    <row r="14" spans="1:17" ht="39.75" customHeight="1">
      <c r="A14" s="19" t="s">
        <v>232</v>
      </c>
      <c r="B14" s="66">
        <f>SUM(C14:M14)</f>
        <v>166</v>
      </c>
      <c r="C14" s="89">
        <v>24</v>
      </c>
      <c r="D14" s="89">
        <v>19</v>
      </c>
      <c r="E14" s="219">
        <v>0</v>
      </c>
      <c r="F14" s="3">
        <v>0</v>
      </c>
      <c r="G14" s="3">
        <v>0</v>
      </c>
      <c r="H14" s="3">
        <v>103</v>
      </c>
      <c r="I14" s="3">
        <v>2</v>
      </c>
      <c r="J14" s="3">
        <v>1</v>
      </c>
      <c r="K14" s="3">
        <v>1</v>
      </c>
      <c r="L14" s="89">
        <v>2</v>
      </c>
      <c r="M14" s="89">
        <v>14</v>
      </c>
      <c r="N14" s="74" t="s">
        <v>521</v>
      </c>
      <c r="P14" s="21"/>
      <c r="Q14" s="21"/>
    </row>
    <row r="15" spans="1:17" s="107" customFormat="1" ht="18" customHeight="1">
      <c r="A15" s="96" t="s">
        <v>371</v>
      </c>
      <c r="B15" s="96"/>
      <c r="C15" s="96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5" t="s">
        <v>386</v>
      </c>
      <c r="P15" s="566"/>
      <c r="Q15" s="566"/>
    </row>
    <row r="16" spans="1:16" s="107" customFormat="1" ht="12">
      <c r="A16" s="107" t="s">
        <v>372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564"/>
      <c r="L16" s="564"/>
      <c r="M16" s="564"/>
      <c r="O16" s="566"/>
      <c r="P16" s="566"/>
    </row>
    <row r="17" s="107" customFormat="1" ht="12">
      <c r="A17" s="107" t="s">
        <v>373</v>
      </c>
    </row>
    <row r="18" s="107" customFormat="1" ht="12">
      <c r="A18" s="107" t="s">
        <v>522</v>
      </c>
    </row>
    <row r="19" s="107" customFormat="1" ht="12">
      <c r="A19" s="107" t="s">
        <v>523</v>
      </c>
    </row>
  </sheetData>
  <sheetProtection/>
  <mergeCells count="8">
    <mergeCell ref="A1:N1"/>
    <mergeCell ref="J3:J4"/>
    <mergeCell ref="C3:I3"/>
    <mergeCell ref="K3:L3"/>
    <mergeCell ref="M3:M4"/>
    <mergeCell ref="A3:A4"/>
    <mergeCell ref="B3:B4"/>
    <mergeCell ref="N3:N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V18"/>
  <sheetViews>
    <sheetView showZeros="0" zoomScale="85" zoomScaleNormal="85" zoomScaleSheetLayoutView="85" zoomScalePageLayoutView="0" workbookViewId="0" topLeftCell="A1">
      <pane xSplit="1" ySplit="5" topLeftCell="B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:V1"/>
    </sheetView>
  </sheetViews>
  <sheetFormatPr defaultColWidth="8.88671875" defaultRowHeight="13.5"/>
  <cols>
    <col min="1" max="1" width="10.5546875" style="5" customWidth="1"/>
    <col min="2" max="2" width="5.77734375" style="5" customWidth="1"/>
    <col min="3" max="3" width="4.6640625" style="5" customWidth="1"/>
    <col min="4" max="4" width="4.4453125" style="5" customWidth="1"/>
    <col min="5" max="5" width="5.10546875" style="5" customWidth="1"/>
    <col min="6" max="6" width="5.21484375" style="5" customWidth="1"/>
    <col min="7" max="9" width="7.5546875" style="5" customWidth="1"/>
    <col min="10" max="10" width="5.3359375" style="5" customWidth="1"/>
    <col min="11" max="12" width="7.5546875" style="5" customWidth="1"/>
    <col min="13" max="13" width="5.10546875" style="5" customWidth="1"/>
    <col min="14" max="14" width="7.5546875" style="5" customWidth="1"/>
    <col min="15" max="15" width="3.88671875" style="5" customWidth="1"/>
    <col min="16" max="16" width="7.5546875" style="5" customWidth="1"/>
    <col min="17" max="17" width="3.99609375" style="5" customWidth="1"/>
    <col min="18" max="19" width="7.5546875" style="5" customWidth="1"/>
    <col min="20" max="20" width="4.88671875" style="5" customWidth="1"/>
    <col min="21" max="21" width="5.99609375" style="5" customWidth="1"/>
    <col min="22" max="16384" width="8.88671875" style="5" customWidth="1"/>
  </cols>
  <sheetData>
    <row r="1" spans="1:22" ht="41.25" customHeight="1">
      <c r="A1" s="762" t="s">
        <v>378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</row>
    <row r="2" spans="1:22" ht="18" customHeight="1">
      <c r="A2" s="5" t="s">
        <v>599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9" t="s">
        <v>1124</v>
      </c>
    </row>
    <row r="3" spans="1:22" ht="30.75" customHeight="1">
      <c r="A3" s="202" t="s">
        <v>1125</v>
      </c>
      <c r="B3" s="9" t="s">
        <v>504</v>
      </c>
      <c r="C3" s="802" t="s">
        <v>1126</v>
      </c>
      <c r="D3" s="803"/>
      <c r="E3" s="804"/>
      <c r="F3" s="802" t="s">
        <v>1127</v>
      </c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4"/>
      <c r="R3" s="9" t="s">
        <v>1128</v>
      </c>
      <c r="S3" s="200" t="s">
        <v>1129</v>
      </c>
      <c r="T3" s="200" t="s">
        <v>1130</v>
      </c>
      <c r="U3" s="200" t="s">
        <v>1131</v>
      </c>
      <c r="V3" s="40" t="s">
        <v>597</v>
      </c>
    </row>
    <row r="4" spans="1:22" ht="15" customHeight="1">
      <c r="A4" s="27"/>
      <c r="B4" s="32"/>
      <c r="C4" s="85" t="s">
        <v>1132</v>
      </c>
      <c r="D4" s="85" t="s">
        <v>1133</v>
      </c>
      <c r="E4" s="85" t="s">
        <v>1131</v>
      </c>
      <c r="F4" s="85" t="s">
        <v>1134</v>
      </c>
      <c r="G4" s="85" t="s">
        <v>1135</v>
      </c>
      <c r="H4" s="85" t="s">
        <v>1136</v>
      </c>
      <c r="I4" s="85" t="s">
        <v>1137</v>
      </c>
      <c r="J4" s="85" t="s">
        <v>1138</v>
      </c>
      <c r="K4" s="85" t="s">
        <v>1139</v>
      </c>
      <c r="L4" s="807" t="s">
        <v>513</v>
      </c>
      <c r="M4" s="85" t="s">
        <v>1140</v>
      </c>
      <c r="N4" s="805" t="s">
        <v>1141</v>
      </c>
      <c r="O4" s="85" t="s">
        <v>1142</v>
      </c>
      <c r="P4" s="805" t="s">
        <v>1143</v>
      </c>
      <c r="Q4" s="85" t="s">
        <v>1144</v>
      </c>
      <c r="R4" s="85" t="s">
        <v>1145</v>
      </c>
      <c r="S4" s="85" t="s">
        <v>1146</v>
      </c>
      <c r="T4" s="85"/>
      <c r="U4" s="85"/>
      <c r="V4" s="26"/>
    </row>
    <row r="5" spans="1:22" ht="22.5" customHeight="1">
      <c r="A5" s="220" t="s">
        <v>516</v>
      </c>
      <c r="B5" s="11" t="s">
        <v>505</v>
      </c>
      <c r="C5" s="222" t="s">
        <v>1147</v>
      </c>
      <c r="D5" s="222" t="s">
        <v>1147</v>
      </c>
      <c r="E5" s="222" t="s">
        <v>1147</v>
      </c>
      <c r="F5" s="11"/>
      <c r="G5" s="222" t="s">
        <v>1148</v>
      </c>
      <c r="H5" s="222" t="s">
        <v>1149</v>
      </c>
      <c r="I5" s="222" t="s">
        <v>1149</v>
      </c>
      <c r="J5" s="222" t="s">
        <v>1149</v>
      </c>
      <c r="K5" s="222" t="s">
        <v>1149</v>
      </c>
      <c r="L5" s="808"/>
      <c r="M5" s="11"/>
      <c r="N5" s="806"/>
      <c r="O5" s="11"/>
      <c r="P5" s="806"/>
      <c r="Q5" s="11"/>
      <c r="R5" s="11"/>
      <c r="S5" s="11"/>
      <c r="T5" s="11"/>
      <c r="U5" s="11" t="s">
        <v>508</v>
      </c>
      <c r="V5" s="24" t="s">
        <v>1095</v>
      </c>
    </row>
    <row r="6" spans="1:22" ht="39.75" customHeight="1">
      <c r="A6" s="183" t="s">
        <v>723</v>
      </c>
      <c r="B6" s="173">
        <v>806</v>
      </c>
      <c r="C6" s="173">
        <v>98</v>
      </c>
      <c r="D6" s="173">
        <v>46</v>
      </c>
      <c r="E6" s="173">
        <v>10</v>
      </c>
      <c r="F6" s="173">
        <v>2</v>
      </c>
      <c r="G6" s="173">
        <v>5</v>
      </c>
      <c r="H6" s="173">
        <v>10</v>
      </c>
      <c r="I6" s="173">
        <v>12</v>
      </c>
      <c r="J6" s="173">
        <v>1</v>
      </c>
      <c r="K6" s="173">
        <v>2</v>
      </c>
      <c r="L6" s="173">
        <v>30</v>
      </c>
      <c r="M6" s="173">
        <v>6</v>
      </c>
      <c r="N6" s="173">
        <v>20</v>
      </c>
      <c r="O6" s="173">
        <v>21</v>
      </c>
      <c r="P6" s="173">
        <v>11</v>
      </c>
      <c r="Q6" s="173">
        <v>84</v>
      </c>
      <c r="R6" s="173">
        <v>0</v>
      </c>
      <c r="S6" s="173">
        <v>77</v>
      </c>
      <c r="T6" s="173">
        <v>175</v>
      </c>
      <c r="U6" s="173">
        <v>196</v>
      </c>
      <c r="V6" s="180" t="s">
        <v>723</v>
      </c>
    </row>
    <row r="7" spans="1:22" s="266" customFormat="1" ht="39.75" customHeight="1">
      <c r="A7" s="177" t="s">
        <v>730</v>
      </c>
      <c r="B7" s="178">
        <f aca="true" t="shared" si="0" ref="B7:U7">SUM(B8:B11)</f>
        <v>687</v>
      </c>
      <c r="C7" s="175">
        <f t="shared" si="0"/>
        <v>93</v>
      </c>
      <c r="D7" s="175">
        <f t="shared" si="0"/>
        <v>30</v>
      </c>
      <c r="E7" s="175">
        <f t="shared" si="0"/>
        <v>4</v>
      </c>
      <c r="F7" s="175">
        <f t="shared" si="0"/>
        <v>4</v>
      </c>
      <c r="G7" s="175">
        <f t="shared" si="0"/>
        <v>8</v>
      </c>
      <c r="H7" s="175">
        <f t="shared" si="0"/>
        <v>7</v>
      </c>
      <c r="I7" s="175">
        <f t="shared" si="0"/>
        <v>8</v>
      </c>
      <c r="J7" s="175">
        <f t="shared" si="0"/>
        <v>1</v>
      </c>
      <c r="K7" s="175">
        <f t="shared" si="0"/>
        <v>4</v>
      </c>
      <c r="L7" s="175">
        <f t="shared" si="0"/>
        <v>46</v>
      </c>
      <c r="M7" s="175">
        <f t="shared" si="0"/>
        <v>0</v>
      </c>
      <c r="N7" s="175">
        <f t="shared" si="0"/>
        <v>19</v>
      </c>
      <c r="O7" s="175">
        <f t="shared" si="0"/>
        <v>32</v>
      </c>
      <c r="P7" s="175">
        <f t="shared" si="0"/>
        <v>11</v>
      </c>
      <c r="Q7" s="175">
        <f t="shared" si="0"/>
        <v>42</v>
      </c>
      <c r="R7" s="175">
        <f t="shared" si="0"/>
        <v>0</v>
      </c>
      <c r="S7" s="175">
        <f t="shared" si="0"/>
        <v>78</v>
      </c>
      <c r="T7" s="175">
        <f t="shared" si="0"/>
        <v>250</v>
      </c>
      <c r="U7" s="176">
        <f t="shared" si="0"/>
        <v>50</v>
      </c>
      <c r="V7" s="179" t="s">
        <v>730</v>
      </c>
    </row>
    <row r="8" spans="1:22" ht="39.75" customHeight="1">
      <c r="A8" s="18" t="s">
        <v>978</v>
      </c>
      <c r="B8" s="87">
        <f>SUM(C8:U8)</f>
        <v>254</v>
      </c>
      <c r="C8" s="39">
        <v>32</v>
      </c>
      <c r="D8" s="39">
        <v>27</v>
      </c>
      <c r="E8" s="39">
        <v>1</v>
      </c>
      <c r="F8" s="39">
        <v>3</v>
      </c>
      <c r="G8" s="39">
        <v>4</v>
      </c>
      <c r="H8" s="39">
        <v>5</v>
      </c>
      <c r="I8" s="39">
        <v>7</v>
      </c>
      <c r="J8" s="39">
        <v>1</v>
      </c>
      <c r="K8" s="175">
        <v>3</v>
      </c>
      <c r="L8" s="39">
        <v>17</v>
      </c>
      <c r="M8" s="39">
        <v>0</v>
      </c>
      <c r="N8" s="39">
        <v>11</v>
      </c>
      <c r="O8" s="39">
        <v>21</v>
      </c>
      <c r="P8" s="39">
        <v>8</v>
      </c>
      <c r="Q8" s="362">
        <v>14</v>
      </c>
      <c r="R8" s="175">
        <v>0</v>
      </c>
      <c r="S8" s="362">
        <v>46</v>
      </c>
      <c r="T8" s="362">
        <v>39</v>
      </c>
      <c r="U8" s="38">
        <v>15</v>
      </c>
      <c r="V8" s="73" t="s">
        <v>979</v>
      </c>
    </row>
    <row r="9" spans="1:22" ht="39.75" customHeight="1">
      <c r="A9" s="18" t="s">
        <v>980</v>
      </c>
      <c r="B9" s="87">
        <f>SUM(C9:U9)</f>
        <v>134</v>
      </c>
      <c r="C9" s="39">
        <v>18</v>
      </c>
      <c r="D9" s="39">
        <v>3</v>
      </c>
      <c r="E9" s="39">
        <v>1</v>
      </c>
      <c r="F9" s="39">
        <v>1</v>
      </c>
      <c r="G9" s="39">
        <v>2</v>
      </c>
      <c r="H9" s="39">
        <v>1</v>
      </c>
      <c r="I9" s="39">
        <v>0</v>
      </c>
      <c r="J9" s="39">
        <v>0</v>
      </c>
      <c r="K9" s="175">
        <v>0</v>
      </c>
      <c r="L9" s="39">
        <v>8</v>
      </c>
      <c r="M9" s="102">
        <v>0</v>
      </c>
      <c r="N9" s="39">
        <v>5</v>
      </c>
      <c r="O9" s="39">
        <v>5</v>
      </c>
      <c r="P9" s="362">
        <v>0</v>
      </c>
      <c r="Q9" s="362">
        <v>5</v>
      </c>
      <c r="R9" s="175">
        <v>0</v>
      </c>
      <c r="S9" s="362">
        <v>10</v>
      </c>
      <c r="T9" s="362">
        <v>63</v>
      </c>
      <c r="U9" s="38">
        <v>12</v>
      </c>
      <c r="V9" s="73" t="s">
        <v>981</v>
      </c>
    </row>
    <row r="10" spans="1:22" ht="39.75" customHeight="1">
      <c r="A10" s="18" t="s">
        <v>982</v>
      </c>
      <c r="B10" s="87">
        <f>SUM(C10:U10)</f>
        <v>133</v>
      </c>
      <c r="C10" s="39">
        <v>21</v>
      </c>
      <c r="D10" s="39">
        <v>0</v>
      </c>
      <c r="E10" s="39">
        <v>1</v>
      </c>
      <c r="F10" s="39">
        <v>0</v>
      </c>
      <c r="G10" s="39">
        <v>2</v>
      </c>
      <c r="H10" s="39">
        <v>0</v>
      </c>
      <c r="I10" s="39">
        <v>1</v>
      </c>
      <c r="J10" s="39">
        <v>0</v>
      </c>
      <c r="K10" s="175">
        <v>1</v>
      </c>
      <c r="L10" s="39">
        <v>9</v>
      </c>
      <c r="M10" s="39">
        <v>0</v>
      </c>
      <c r="N10" s="39">
        <v>2</v>
      </c>
      <c r="O10" s="39">
        <v>2</v>
      </c>
      <c r="P10" s="362">
        <v>1</v>
      </c>
      <c r="Q10" s="362">
        <v>6</v>
      </c>
      <c r="R10" s="175">
        <v>0</v>
      </c>
      <c r="S10" s="362">
        <v>14</v>
      </c>
      <c r="T10" s="362">
        <v>70</v>
      </c>
      <c r="U10" s="38">
        <v>3</v>
      </c>
      <c r="V10" s="73" t="s">
        <v>983</v>
      </c>
    </row>
    <row r="11" spans="1:22" ht="39.75" customHeight="1">
      <c r="A11" s="19" t="s">
        <v>984</v>
      </c>
      <c r="B11" s="66">
        <f>SUM(C11:U11)</f>
        <v>166</v>
      </c>
      <c r="C11" s="3">
        <v>22</v>
      </c>
      <c r="D11" s="3">
        <v>0</v>
      </c>
      <c r="E11" s="3">
        <v>1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51">
        <v>0</v>
      </c>
      <c r="L11" s="3">
        <v>12</v>
      </c>
      <c r="M11" s="49">
        <v>0</v>
      </c>
      <c r="N11" s="3">
        <v>1</v>
      </c>
      <c r="O11" s="3">
        <v>4</v>
      </c>
      <c r="P11" s="219">
        <v>2</v>
      </c>
      <c r="Q11" s="219">
        <v>17</v>
      </c>
      <c r="R11" s="351">
        <v>0</v>
      </c>
      <c r="S11" s="219">
        <v>8</v>
      </c>
      <c r="T11" s="219">
        <v>78</v>
      </c>
      <c r="U11" s="363">
        <v>20</v>
      </c>
      <c r="V11" s="74" t="s">
        <v>985</v>
      </c>
    </row>
    <row r="12" spans="1:22" s="107" customFormat="1" ht="18" customHeight="1">
      <c r="A12" s="96" t="s">
        <v>371</v>
      </c>
      <c r="B12" s="96"/>
      <c r="C12" s="96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P12" s="566"/>
      <c r="Q12" s="566"/>
      <c r="V12" s="565" t="s">
        <v>386</v>
      </c>
    </row>
    <row r="13" spans="1:22" ht="12.75">
      <c r="A13" s="5" t="s">
        <v>1150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22"/>
    </row>
    <row r="14" ht="12.75">
      <c r="A14" s="5" t="s">
        <v>524</v>
      </c>
    </row>
    <row r="15" spans="1:7" ht="12.75">
      <c r="A15" s="5" t="s">
        <v>525</v>
      </c>
      <c r="B15" s="44"/>
      <c r="C15" s="44"/>
      <c r="D15" s="44"/>
      <c r="E15" s="44"/>
      <c r="F15" s="44"/>
      <c r="G15" s="44"/>
    </row>
    <row r="16" ht="12.75">
      <c r="A16" s="5" t="s">
        <v>526</v>
      </c>
    </row>
    <row r="17" ht="12.75">
      <c r="A17" s="107" t="s">
        <v>569</v>
      </c>
    </row>
    <row r="18" ht="12.75">
      <c r="A18" s="107" t="s">
        <v>514</v>
      </c>
    </row>
  </sheetData>
  <sheetProtection/>
  <mergeCells count="6">
    <mergeCell ref="A1:V1"/>
    <mergeCell ref="C3:E3"/>
    <mergeCell ref="N4:N5"/>
    <mergeCell ref="P4:P5"/>
    <mergeCell ref="F3:Q3"/>
    <mergeCell ref="L4:L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:L1"/>
    </sheetView>
  </sheetViews>
  <sheetFormatPr defaultColWidth="8.88671875" defaultRowHeight="13.5"/>
  <cols>
    <col min="1" max="1" width="9.99609375" style="578" customWidth="1"/>
    <col min="2" max="11" width="9.10546875" style="578" customWidth="1"/>
    <col min="12" max="12" width="8.5546875" style="578" customWidth="1"/>
    <col min="13" max="16384" width="7.10546875" style="578" customWidth="1"/>
  </cols>
  <sheetData>
    <row r="1" spans="1:12" s="569" customFormat="1" ht="32.25" customHeight="1">
      <c r="A1" s="809" t="s">
        <v>379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</row>
    <row r="2" spans="1:12" s="569" customFormat="1" ht="32.25" customHeight="1">
      <c r="A2" s="816" t="s">
        <v>380</v>
      </c>
      <c r="B2" s="816"/>
      <c r="C2" s="568"/>
      <c r="D2" s="568"/>
      <c r="E2" s="568"/>
      <c r="F2" s="568"/>
      <c r="G2" s="568"/>
      <c r="H2" s="568"/>
      <c r="I2" s="568"/>
      <c r="J2" s="817" t="s">
        <v>381</v>
      </c>
      <c r="K2" s="817"/>
      <c r="L2" s="817"/>
    </row>
    <row r="3" spans="1:12" s="505" customFormat="1" ht="33" customHeight="1">
      <c r="A3" s="810" t="s">
        <v>108</v>
      </c>
      <c r="B3" s="813" t="s">
        <v>382</v>
      </c>
      <c r="C3" s="814"/>
      <c r="D3" s="813" t="s">
        <v>383</v>
      </c>
      <c r="E3" s="814"/>
      <c r="F3" s="813" t="s">
        <v>667</v>
      </c>
      <c r="G3" s="814"/>
      <c r="H3" s="813" t="s">
        <v>384</v>
      </c>
      <c r="I3" s="814"/>
      <c r="J3" s="813" t="s">
        <v>668</v>
      </c>
      <c r="K3" s="814"/>
      <c r="L3" s="818" t="s">
        <v>578</v>
      </c>
    </row>
    <row r="4" spans="1:12" s="505" customFormat="1" ht="33" customHeight="1">
      <c r="A4" s="811"/>
      <c r="B4" s="815"/>
      <c r="C4" s="812"/>
      <c r="D4" s="815" t="s">
        <v>669</v>
      </c>
      <c r="E4" s="812"/>
      <c r="F4" s="815" t="s">
        <v>670</v>
      </c>
      <c r="G4" s="812"/>
      <c r="H4" s="815" t="s">
        <v>671</v>
      </c>
      <c r="I4" s="812"/>
      <c r="J4" s="815" t="s">
        <v>672</v>
      </c>
      <c r="K4" s="812"/>
      <c r="L4" s="819"/>
    </row>
    <row r="5" spans="1:12" s="505" customFormat="1" ht="33" customHeight="1">
      <c r="A5" s="811"/>
      <c r="B5" s="570" t="s">
        <v>673</v>
      </c>
      <c r="C5" s="570" t="s">
        <v>674</v>
      </c>
      <c r="D5" s="570" t="s">
        <v>673</v>
      </c>
      <c r="E5" s="570" t="s">
        <v>674</v>
      </c>
      <c r="F5" s="570" t="s">
        <v>673</v>
      </c>
      <c r="G5" s="570" t="s">
        <v>674</v>
      </c>
      <c r="H5" s="570" t="s">
        <v>673</v>
      </c>
      <c r="I5" s="570" t="s">
        <v>674</v>
      </c>
      <c r="J5" s="570" t="s">
        <v>673</v>
      </c>
      <c r="K5" s="570" t="s">
        <v>674</v>
      </c>
      <c r="L5" s="819"/>
    </row>
    <row r="6" spans="1:12" s="505" customFormat="1" ht="33" customHeight="1">
      <c r="A6" s="812"/>
      <c r="B6" s="571" t="s">
        <v>675</v>
      </c>
      <c r="C6" s="571" t="s">
        <v>676</v>
      </c>
      <c r="D6" s="571" t="s">
        <v>675</v>
      </c>
      <c r="E6" s="571" t="s">
        <v>676</v>
      </c>
      <c r="F6" s="571" t="s">
        <v>675</v>
      </c>
      <c r="G6" s="571" t="s">
        <v>676</v>
      </c>
      <c r="H6" s="571" t="s">
        <v>675</v>
      </c>
      <c r="I6" s="571" t="s">
        <v>676</v>
      </c>
      <c r="J6" s="571" t="s">
        <v>675</v>
      </c>
      <c r="K6" s="571" t="s">
        <v>676</v>
      </c>
      <c r="L6" s="820"/>
    </row>
    <row r="7" spans="1:12" s="555" customFormat="1" ht="44.25" customHeight="1">
      <c r="A7" s="572" t="s">
        <v>1173</v>
      </c>
      <c r="B7" s="573">
        <v>0</v>
      </c>
      <c r="C7" s="574">
        <v>0</v>
      </c>
      <c r="D7" s="575">
        <v>0</v>
      </c>
      <c r="E7" s="575">
        <v>0</v>
      </c>
      <c r="F7" s="575">
        <v>0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6" t="s">
        <v>1173</v>
      </c>
    </row>
    <row r="8" spans="1:12" s="555" customFormat="1" ht="44.25" customHeight="1">
      <c r="A8" s="572" t="s">
        <v>511</v>
      </c>
      <c r="B8" s="573">
        <v>1</v>
      </c>
      <c r="C8" s="579">
        <v>200</v>
      </c>
      <c r="D8" s="575">
        <v>0</v>
      </c>
      <c r="E8" s="575">
        <v>0</v>
      </c>
      <c r="F8" s="575">
        <v>0</v>
      </c>
      <c r="G8" s="575">
        <v>0</v>
      </c>
      <c r="H8" s="575">
        <v>0</v>
      </c>
      <c r="I8" s="575">
        <v>0</v>
      </c>
      <c r="J8" s="575">
        <v>1</v>
      </c>
      <c r="K8" s="579">
        <v>200</v>
      </c>
      <c r="L8" s="576" t="s">
        <v>511</v>
      </c>
    </row>
    <row r="9" spans="1:12" s="555" customFormat="1" ht="44.25" customHeight="1">
      <c r="A9" s="572" t="s">
        <v>405</v>
      </c>
      <c r="B9" s="573">
        <v>2</v>
      </c>
      <c r="C9" s="579">
        <v>800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2</v>
      </c>
      <c r="K9" s="579">
        <v>800</v>
      </c>
      <c r="L9" s="576" t="s">
        <v>405</v>
      </c>
    </row>
    <row r="10" spans="1:12" s="555" customFormat="1" ht="44.25" customHeight="1">
      <c r="A10" s="572" t="s">
        <v>988</v>
      </c>
      <c r="B10" s="573">
        <v>0</v>
      </c>
      <c r="C10" s="575">
        <v>0</v>
      </c>
      <c r="D10" s="575">
        <v>0</v>
      </c>
      <c r="E10" s="575">
        <v>0</v>
      </c>
      <c r="F10" s="575">
        <v>0</v>
      </c>
      <c r="G10" s="575">
        <v>0</v>
      </c>
      <c r="H10" s="575">
        <v>0</v>
      </c>
      <c r="I10" s="575">
        <v>0</v>
      </c>
      <c r="J10" s="575">
        <v>0</v>
      </c>
      <c r="K10" s="577" t="s">
        <v>1165</v>
      </c>
      <c r="L10" s="576" t="s">
        <v>988</v>
      </c>
    </row>
    <row r="11" spans="1:12" s="560" customFormat="1" ht="44.25" customHeight="1">
      <c r="A11" s="580" t="s">
        <v>385</v>
      </c>
      <c r="B11" s="582">
        <v>0</v>
      </c>
      <c r="C11" s="583">
        <v>0</v>
      </c>
      <c r="D11" s="584">
        <v>0</v>
      </c>
      <c r="E11" s="584">
        <v>0</v>
      </c>
      <c r="F11" s="584">
        <v>0</v>
      </c>
      <c r="G11" s="584">
        <v>0</v>
      </c>
      <c r="H11" s="584">
        <v>0</v>
      </c>
      <c r="I11" s="584">
        <v>0</v>
      </c>
      <c r="J11" s="584">
        <v>0</v>
      </c>
      <c r="K11" s="585">
        <v>0</v>
      </c>
      <c r="L11" s="581" t="s">
        <v>385</v>
      </c>
    </row>
    <row r="12" spans="1:12" s="107" customFormat="1" ht="17.25" customHeight="1">
      <c r="A12" s="45" t="s">
        <v>222</v>
      </c>
      <c r="B12" s="45"/>
      <c r="I12" s="566"/>
      <c r="L12" s="566" t="s">
        <v>223</v>
      </c>
    </row>
  </sheetData>
  <mergeCells count="14">
    <mergeCell ref="H4:I4"/>
    <mergeCell ref="J4:K4"/>
    <mergeCell ref="J2:L2"/>
    <mergeCell ref="L3:L6"/>
    <mergeCell ref="A1:L1"/>
    <mergeCell ref="A3:A6"/>
    <mergeCell ref="B3:C4"/>
    <mergeCell ref="D3:E3"/>
    <mergeCell ref="F3:G3"/>
    <mergeCell ref="H3:I3"/>
    <mergeCell ref="J3:K3"/>
    <mergeCell ref="D4:E4"/>
    <mergeCell ref="F4:G4"/>
    <mergeCell ref="A2:B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AB34"/>
  <sheetViews>
    <sheetView zoomScale="70" zoomScaleNormal="70" zoomScaleSheetLayoutView="70" zoomScalePageLayoutView="0" workbookViewId="0" topLeftCell="A1">
      <selection activeCell="A1" sqref="A1:AB1"/>
    </sheetView>
  </sheetViews>
  <sheetFormatPr defaultColWidth="8.88671875" defaultRowHeight="13.5"/>
  <cols>
    <col min="1" max="1" width="8.88671875" style="304" customWidth="1"/>
    <col min="2" max="2" width="6.99609375" style="304" customWidth="1"/>
    <col min="3" max="3" width="6.88671875" style="304" bestFit="1" customWidth="1"/>
    <col min="4" max="4" width="7.6640625" style="304" bestFit="1" customWidth="1"/>
    <col min="5" max="5" width="6.4453125" style="304" customWidth="1"/>
    <col min="6" max="6" width="6.10546875" style="304" bestFit="1" customWidth="1"/>
    <col min="7" max="7" width="7.6640625" style="304" bestFit="1" customWidth="1"/>
    <col min="8" max="8" width="6.10546875" style="304" bestFit="1" customWidth="1"/>
    <col min="9" max="9" width="6.88671875" style="304" bestFit="1" customWidth="1"/>
    <col min="10" max="10" width="7.77734375" style="304" customWidth="1"/>
    <col min="11" max="11" width="7.6640625" style="304" customWidth="1"/>
    <col min="12" max="12" width="7.77734375" style="304" customWidth="1"/>
    <col min="13" max="13" width="6.88671875" style="304" bestFit="1" customWidth="1"/>
    <col min="14" max="14" width="6.99609375" style="304" customWidth="1"/>
    <col min="15" max="15" width="6.77734375" style="304" customWidth="1"/>
    <col min="16" max="16" width="5.77734375" style="304" customWidth="1"/>
    <col min="17" max="17" width="6.21484375" style="304" customWidth="1"/>
    <col min="18" max="18" width="7.6640625" style="304" bestFit="1" customWidth="1"/>
    <col min="19" max="20" width="5.3359375" style="304" customWidth="1"/>
    <col min="21" max="21" width="6.21484375" style="304" customWidth="1"/>
    <col min="22" max="22" width="4.77734375" style="304" bestFit="1" customWidth="1"/>
    <col min="23" max="23" width="5.5546875" style="304" customWidth="1"/>
    <col min="24" max="25" width="4.21484375" style="304" customWidth="1"/>
    <col min="26" max="27" width="3.3359375" style="304" customWidth="1"/>
    <col min="28" max="16384" width="8.88671875" style="304" customWidth="1"/>
  </cols>
  <sheetData>
    <row r="1" spans="1:28" ht="24">
      <c r="A1" s="835" t="s">
        <v>387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  <c r="W1" s="835"/>
      <c r="X1" s="835"/>
      <c r="Y1" s="835"/>
      <c r="Z1" s="835"/>
      <c r="AA1" s="835"/>
      <c r="AB1" s="835"/>
    </row>
    <row r="2" spans="1:28" s="306" customFormat="1" ht="18.75" customHeight="1">
      <c r="A2" s="305" t="s">
        <v>1255</v>
      </c>
      <c r="AA2" s="844" t="s">
        <v>1256</v>
      </c>
      <c r="AB2" s="844"/>
    </row>
    <row r="3" spans="1:28" s="311" customFormat="1" ht="13.5">
      <c r="A3" s="307"/>
      <c r="B3" s="308" t="s">
        <v>619</v>
      </c>
      <c r="C3" s="829" t="s">
        <v>620</v>
      </c>
      <c r="D3" s="830"/>
      <c r="E3" s="830"/>
      <c r="F3" s="830"/>
      <c r="G3" s="831"/>
      <c r="H3" s="309" t="s">
        <v>621</v>
      </c>
      <c r="I3" s="829" t="s">
        <v>622</v>
      </c>
      <c r="J3" s="830"/>
      <c r="K3" s="830"/>
      <c r="L3" s="830"/>
      <c r="M3" s="830"/>
      <c r="N3" s="831"/>
      <c r="O3" s="829" t="s">
        <v>623</v>
      </c>
      <c r="P3" s="830"/>
      <c r="Q3" s="831"/>
      <c r="R3" s="829" t="s">
        <v>624</v>
      </c>
      <c r="S3" s="830"/>
      <c r="T3" s="831"/>
      <c r="U3" s="829" t="s">
        <v>625</v>
      </c>
      <c r="V3" s="830"/>
      <c r="W3" s="831"/>
      <c r="X3" s="829" t="s">
        <v>626</v>
      </c>
      <c r="Y3" s="831"/>
      <c r="Z3" s="829" t="s">
        <v>627</v>
      </c>
      <c r="AA3" s="831"/>
      <c r="AB3" s="310"/>
    </row>
    <row r="4" spans="1:28" s="306" customFormat="1" ht="13.5">
      <c r="A4" s="312" t="s">
        <v>1094</v>
      </c>
      <c r="B4" s="313" t="s">
        <v>509</v>
      </c>
      <c r="C4" s="832" t="s">
        <v>628</v>
      </c>
      <c r="D4" s="833"/>
      <c r="E4" s="833"/>
      <c r="F4" s="833"/>
      <c r="G4" s="834"/>
      <c r="H4" s="313" t="s">
        <v>509</v>
      </c>
      <c r="I4" s="832" t="s">
        <v>629</v>
      </c>
      <c r="J4" s="833"/>
      <c r="K4" s="833"/>
      <c r="L4" s="833"/>
      <c r="M4" s="833"/>
      <c r="N4" s="834"/>
      <c r="O4" s="832" t="s">
        <v>630</v>
      </c>
      <c r="P4" s="833"/>
      <c r="Q4" s="834"/>
      <c r="R4" s="832" t="s">
        <v>631</v>
      </c>
      <c r="S4" s="833"/>
      <c r="T4" s="834"/>
      <c r="U4" s="832" t="s">
        <v>632</v>
      </c>
      <c r="V4" s="833"/>
      <c r="W4" s="834"/>
      <c r="X4" s="314"/>
      <c r="Y4" s="315"/>
      <c r="Z4" s="314"/>
      <c r="AA4" s="315"/>
      <c r="AB4" s="316" t="s">
        <v>597</v>
      </c>
    </row>
    <row r="5" spans="1:28" s="311" customFormat="1" ht="24">
      <c r="A5" s="317"/>
      <c r="B5" s="318"/>
      <c r="C5" s="309" t="s">
        <v>633</v>
      </c>
      <c r="D5" s="308" t="s">
        <v>634</v>
      </c>
      <c r="E5" s="308" t="s">
        <v>635</v>
      </c>
      <c r="F5" s="309" t="s">
        <v>636</v>
      </c>
      <c r="G5" s="309" t="s">
        <v>637</v>
      </c>
      <c r="H5" s="319"/>
      <c r="I5" s="309" t="s">
        <v>638</v>
      </c>
      <c r="J5" s="309" t="s">
        <v>639</v>
      </c>
      <c r="K5" s="309" t="s">
        <v>640</v>
      </c>
      <c r="L5" s="309" t="s">
        <v>641</v>
      </c>
      <c r="M5" s="309" t="s">
        <v>642</v>
      </c>
      <c r="N5" s="309" t="s">
        <v>722</v>
      </c>
      <c r="O5" s="309" t="s">
        <v>643</v>
      </c>
      <c r="P5" s="309">
        <v>46</v>
      </c>
      <c r="Q5" s="309" t="s">
        <v>644</v>
      </c>
      <c r="R5" s="309" t="s">
        <v>645</v>
      </c>
      <c r="S5" s="309">
        <v>27</v>
      </c>
      <c r="T5" s="309">
        <v>35</v>
      </c>
      <c r="U5" s="309" t="s">
        <v>642</v>
      </c>
      <c r="V5" s="309" t="s">
        <v>646</v>
      </c>
      <c r="W5" s="309" t="s">
        <v>647</v>
      </c>
      <c r="X5" s="320"/>
      <c r="Y5" s="321"/>
      <c r="Z5" s="320"/>
      <c r="AA5" s="321"/>
      <c r="AB5" s="322"/>
    </row>
    <row r="6" spans="1:28" s="306" customFormat="1" ht="36">
      <c r="A6" s="323" t="s">
        <v>516</v>
      </c>
      <c r="B6" s="313" t="s">
        <v>648</v>
      </c>
      <c r="C6" s="313" t="s">
        <v>649</v>
      </c>
      <c r="D6" s="313" t="s">
        <v>650</v>
      </c>
      <c r="E6" s="313" t="s">
        <v>651</v>
      </c>
      <c r="F6" s="324" t="s">
        <v>1151</v>
      </c>
      <c r="G6" s="324" t="s">
        <v>1152</v>
      </c>
      <c r="H6" s="313" t="s">
        <v>652</v>
      </c>
      <c r="I6" s="313" t="s">
        <v>1153</v>
      </c>
      <c r="J6" s="324" t="s">
        <v>1154</v>
      </c>
      <c r="K6" s="313" t="s">
        <v>653</v>
      </c>
      <c r="L6" s="324" t="s">
        <v>1155</v>
      </c>
      <c r="M6" s="324" t="s">
        <v>654</v>
      </c>
      <c r="N6" s="313" t="s">
        <v>655</v>
      </c>
      <c r="O6" s="324" t="s">
        <v>515</v>
      </c>
      <c r="P6" s="324"/>
      <c r="Q6" s="324" t="s">
        <v>656</v>
      </c>
      <c r="R6" s="324" t="s">
        <v>657</v>
      </c>
      <c r="S6" s="324"/>
      <c r="T6" s="324"/>
      <c r="U6" s="324" t="s">
        <v>654</v>
      </c>
      <c r="V6" s="324" t="s">
        <v>658</v>
      </c>
      <c r="W6" s="324" t="s">
        <v>1156</v>
      </c>
      <c r="X6" s="836" t="s">
        <v>659</v>
      </c>
      <c r="Y6" s="838"/>
      <c r="Z6" s="836" t="s">
        <v>660</v>
      </c>
      <c r="AA6" s="838"/>
      <c r="AB6" s="325" t="s">
        <v>1095</v>
      </c>
    </row>
    <row r="7" spans="1:28" s="311" customFormat="1" ht="9.75" customHeight="1">
      <c r="A7" s="586"/>
      <c r="B7" s="587"/>
      <c r="C7" s="587"/>
      <c r="D7" s="587"/>
      <c r="E7" s="587"/>
      <c r="F7" s="588" t="s">
        <v>509</v>
      </c>
      <c r="G7" s="589"/>
      <c r="H7" s="589"/>
      <c r="I7" s="589"/>
      <c r="J7" s="589"/>
      <c r="K7" s="589"/>
      <c r="L7" s="589"/>
      <c r="M7" s="589"/>
      <c r="N7" s="589"/>
      <c r="O7" s="589"/>
      <c r="P7" s="588"/>
      <c r="Q7" s="589"/>
      <c r="R7" s="589"/>
      <c r="S7" s="588"/>
      <c r="T7" s="588"/>
      <c r="U7" s="589"/>
      <c r="V7" s="589"/>
      <c r="W7" s="589"/>
      <c r="X7" s="590"/>
      <c r="Y7" s="591"/>
      <c r="Z7" s="590"/>
      <c r="AA7" s="591"/>
      <c r="AB7" s="592"/>
    </row>
    <row r="8" spans="1:28" s="76" customFormat="1" ht="24.75" customHeight="1">
      <c r="A8" s="27" t="s">
        <v>594</v>
      </c>
      <c r="B8" s="599">
        <v>157</v>
      </c>
      <c r="C8" s="599">
        <v>8</v>
      </c>
      <c r="D8" s="599">
        <v>33</v>
      </c>
      <c r="E8" s="599">
        <v>8</v>
      </c>
      <c r="F8" s="599">
        <v>0</v>
      </c>
      <c r="G8" s="599">
        <v>0</v>
      </c>
      <c r="H8" s="599">
        <v>16</v>
      </c>
      <c r="I8" s="599">
        <v>2</v>
      </c>
      <c r="J8" s="599">
        <v>0</v>
      </c>
      <c r="K8" s="599">
        <v>0</v>
      </c>
      <c r="L8" s="599">
        <v>0</v>
      </c>
      <c r="M8" s="599">
        <v>2</v>
      </c>
      <c r="N8" s="599">
        <v>0</v>
      </c>
      <c r="O8" s="599">
        <v>0</v>
      </c>
      <c r="P8" s="600">
        <v>1</v>
      </c>
      <c r="Q8" s="599">
        <v>3</v>
      </c>
      <c r="R8" s="599">
        <v>0</v>
      </c>
      <c r="S8" s="599">
        <v>5</v>
      </c>
      <c r="T8" s="599">
        <v>1</v>
      </c>
      <c r="U8" s="599">
        <v>7</v>
      </c>
      <c r="V8" s="599">
        <v>0</v>
      </c>
      <c r="W8" s="599">
        <v>1</v>
      </c>
      <c r="X8" s="825">
        <v>3</v>
      </c>
      <c r="Y8" s="825"/>
      <c r="Z8" s="825">
        <v>1</v>
      </c>
      <c r="AA8" s="826"/>
      <c r="AB8" s="23" t="s">
        <v>594</v>
      </c>
    </row>
    <row r="9" spans="1:28" s="76" customFormat="1" ht="24.75" customHeight="1">
      <c r="A9" s="27" t="s">
        <v>511</v>
      </c>
      <c r="B9" s="599">
        <v>157</v>
      </c>
      <c r="C9" s="599">
        <v>7</v>
      </c>
      <c r="D9" s="599">
        <v>34</v>
      </c>
      <c r="E9" s="599">
        <v>8</v>
      </c>
      <c r="F9" s="599">
        <v>0</v>
      </c>
      <c r="G9" s="599">
        <v>0</v>
      </c>
      <c r="H9" s="599">
        <v>16</v>
      </c>
      <c r="I9" s="599">
        <v>2</v>
      </c>
      <c r="J9" s="599">
        <v>0</v>
      </c>
      <c r="K9" s="599">
        <v>0</v>
      </c>
      <c r="L9" s="599">
        <v>0</v>
      </c>
      <c r="M9" s="599">
        <v>2</v>
      </c>
      <c r="N9" s="599">
        <v>0</v>
      </c>
      <c r="O9" s="599">
        <v>0</v>
      </c>
      <c r="P9" s="600">
        <v>1</v>
      </c>
      <c r="Q9" s="599">
        <v>3</v>
      </c>
      <c r="R9" s="599">
        <v>0</v>
      </c>
      <c r="S9" s="599">
        <v>5</v>
      </c>
      <c r="T9" s="599">
        <v>1</v>
      </c>
      <c r="U9" s="599">
        <v>6</v>
      </c>
      <c r="V9" s="599">
        <v>0</v>
      </c>
      <c r="W9" s="599">
        <v>0</v>
      </c>
      <c r="X9" s="821">
        <v>4</v>
      </c>
      <c r="Y9" s="821"/>
      <c r="Z9" s="821">
        <v>0</v>
      </c>
      <c r="AA9" s="822"/>
      <c r="AB9" s="23" t="s">
        <v>511</v>
      </c>
    </row>
    <row r="10" spans="1:28" s="76" customFormat="1" ht="24.75" customHeight="1">
      <c r="A10" s="27" t="s">
        <v>405</v>
      </c>
      <c r="B10" s="599">
        <v>163</v>
      </c>
      <c r="C10" s="599">
        <v>7</v>
      </c>
      <c r="D10" s="599">
        <v>34</v>
      </c>
      <c r="E10" s="599">
        <v>1</v>
      </c>
      <c r="F10" s="599">
        <v>0</v>
      </c>
      <c r="G10" s="599">
        <v>0</v>
      </c>
      <c r="H10" s="599">
        <v>16</v>
      </c>
      <c r="I10" s="599">
        <v>2</v>
      </c>
      <c r="J10" s="599">
        <v>0</v>
      </c>
      <c r="K10" s="599">
        <v>0</v>
      </c>
      <c r="L10" s="599">
        <v>0</v>
      </c>
      <c r="M10" s="599">
        <v>1</v>
      </c>
      <c r="N10" s="599">
        <v>0</v>
      </c>
      <c r="O10" s="599">
        <v>0</v>
      </c>
      <c r="P10" s="599">
        <v>1</v>
      </c>
      <c r="Q10" s="599">
        <v>3</v>
      </c>
      <c r="R10" s="599">
        <v>0</v>
      </c>
      <c r="S10" s="599">
        <v>5</v>
      </c>
      <c r="T10" s="599">
        <v>1</v>
      </c>
      <c r="U10" s="599">
        <v>6</v>
      </c>
      <c r="V10" s="599">
        <v>0</v>
      </c>
      <c r="W10" s="599">
        <v>0</v>
      </c>
      <c r="X10" s="821">
        <v>4</v>
      </c>
      <c r="Y10" s="821"/>
      <c r="Z10" s="821">
        <v>0</v>
      </c>
      <c r="AA10" s="822"/>
      <c r="AB10" s="23" t="s">
        <v>405</v>
      </c>
    </row>
    <row r="11" spans="1:28" s="292" customFormat="1" ht="24.75" customHeight="1">
      <c r="A11" s="27" t="s">
        <v>723</v>
      </c>
      <c r="B11" s="599">
        <v>156</v>
      </c>
      <c r="C11" s="599">
        <v>7</v>
      </c>
      <c r="D11" s="599">
        <v>26</v>
      </c>
      <c r="E11" s="599">
        <v>0</v>
      </c>
      <c r="F11" s="599">
        <v>0</v>
      </c>
      <c r="G11" s="599">
        <v>0</v>
      </c>
      <c r="H11" s="599">
        <v>15</v>
      </c>
      <c r="I11" s="599">
        <v>2</v>
      </c>
      <c r="J11" s="599">
        <v>0</v>
      </c>
      <c r="K11" s="599">
        <v>0</v>
      </c>
      <c r="L11" s="599">
        <v>0</v>
      </c>
      <c r="M11" s="599">
        <v>2</v>
      </c>
      <c r="N11" s="599">
        <v>0</v>
      </c>
      <c r="O11" s="599">
        <v>1</v>
      </c>
      <c r="P11" s="599">
        <v>1</v>
      </c>
      <c r="Q11" s="599">
        <v>3</v>
      </c>
      <c r="R11" s="599">
        <v>0</v>
      </c>
      <c r="S11" s="599">
        <v>5</v>
      </c>
      <c r="T11" s="599">
        <v>0</v>
      </c>
      <c r="U11" s="599">
        <v>4</v>
      </c>
      <c r="V11" s="599">
        <v>0</v>
      </c>
      <c r="W11" s="599">
        <v>2</v>
      </c>
      <c r="X11" s="821">
        <v>4</v>
      </c>
      <c r="Y11" s="821"/>
      <c r="Z11" s="821">
        <v>0</v>
      </c>
      <c r="AA11" s="822"/>
      <c r="AB11" s="23" t="s">
        <v>723</v>
      </c>
    </row>
    <row r="12" spans="1:28" s="287" customFormat="1" ht="24.75" customHeight="1">
      <c r="A12" s="177" t="s">
        <v>730</v>
      </c>
      <c r="B12" s="602">
        <v>153</v>
      </c>
      <c r="C12" s="603">
        <f aca="true" t="shared" si="0" ref="C12:X12">SUM(C13:C17)</f>
        <v>7</v>
      </c>
      <c r="D12" s="603">
        <f t="shared" si="0"/>
        <v>26</v>
      </c>
      <c r="E12" s="603">
        <f t="shared" si="0"/>
        <v>0</v>
      </c>
      <c r="F12" s="603">
        <v>0</v>
      </c>
      <c r="G12" s="603">
        <v>0</v>
      </c>
      <c r="H12" s="603">
        <f t="shared" si="0"/>
        <v>15</v>
      </c>
      <c r="I12" s="603">
        <f t="shared" si="0"/>
        <v>2</v>
      </c>
      <c r="J12" s="603">
        <v>0</v>
      </c>
      <c r="K12" s="603">
        <v>0</v>
      </c>
      <c r="L12" s="603">
        <v>0</v>
      </c>
      <c r="M12" s="603">
        <f t="shared" si="0"/>
        <v>2</v>
      </c>
      <c r="N12" s="603">
        <f t="shared" si="0"/>
        <v>1</v>
      </c>
      <c r="O12" s="603">
        <f t="shared" si="0"/>
        <v>1</v>
      </c>
      <c r="P12" s="603">
        <f t="shared" si="0"/>
        <v>1</v>
      </c>
      <c r="Q12" s="603">
        <f t="shared" si="0"/>
        <v>3</v>
      </c>
      <c r="R12" s="603">
        <v>0</v>
      </c>
      <c r="S12" s="603">
        <f t="shared" si="0"/>
        <v>6</v>
      </c>
      <c r="T12" s="603">
        <f t="shared" si="0"/>
        <v>0</v>
      </c>
      <c r="U12" s="603">
        <f t="shared" si="0"/>
        <v>4</v>
      </c>
      <c r="V12" s="603">
        <v>0</v>
      </c>
      <c r="W12" s="603">
        <f t="shared" si="0"/>
        <v>2</v>
      </c>
      <c r="X12" s="827">
        <f t="shared" si="0"/>
        <v>4</v>
      </c>
      <c r="Y12" s="827"/>
      <c r="Z12" s="827">
        <v>0</v>
      </c>
      <c r="AA12" s="828"/>
      <c r="AB12" s="179" t="s">
        <v>730</v>
      </c>
    </row>
    <row r="13" spans="1:28" s="76" customFormat="1" ht="24.75" customHeight="1">
      <c r="A13" s="18" t="s">
        <v>986</v>
      </c>
      <c r="B13" s="604">
        <v>8</v>
      </c>
      <c r="C13" s="599">
        <v>0</v>
      </c>
      <c r="D13" s="599">
        <v>1</v>
      </c>
      <c r="E13" s="599">
        <v>0</v>
      </c>
      <c r="F13" s="603">
        <v>0</v>
      </c>
      <c r="G13" s="603">
        <v>0</v>
      </c>
      <c r="H13" s="599">
        <v>0</v>
      </c>
      <c r="I13" s="599">
        <v>0</v>
      </c>
      <c r="J13" s="603">
        <v>0</v>
      </c>
      <c r="K13" s="603">
        <v>0</v>
      </c>
      <c r="L13" s="603">
        <v>0</v>
      </c>
      <c r="M13" s="599">
        <v>0</v>
      </c>
      <c r="N13" s="603">
        <v>0</v>
      </c>
      <c r="O13" s="603">
        <v>0</v>
      </c>
      <c r="P13" s="599">
        <v>0</v>
      </c>
      <c r="Q13" s="599">
        <v>0</v>
      </c>
      <c r="R13" s="599">
        <v>0</v>
      </c>
      <c r="S13" s="599">
        <v>1</v>
      </c>
      <c r="T13" s="599">
        <v>0</v>
      </c>
      <c r="U13" s="599">
        <v>0</v>
      </c>
      <c r="V13" s="599">
        <v>0</v>
      </c>
      <c r="W13" s="599">
        <v>0</v>
      </c>
      <c r="X13" s="821">
        <v>0</v>
      </c>
      <c r="Y13" s="821"/>
      <c r="Z13" s="821">
        <v>0</v>
      </c>
      <c r="AA13" s="822"/>
      <c r="AB13" s="73" t="s">
        <v>987</v>
      </c>
    </row>
    <row r="14" spans="1:28" s="76" customFormat="1" ht="24.75" customHeight="1">
      <c r="A14" s="18" t="s">
        <v>978</v>
      </c>
      <c r="B14" s="604">
        <v>49</v>
      </c>
      <c r="C14" s="599">
        <v>2</v>
      </c>
      <c r="D14" s="599">
        <v>9</v>
      </c>
      <c r="E14" s="599">
        <v>0</v>
      </c>
      <c r="F14" s="603">
        <v>0</v>
      </c>
      <c r="G14" s="603">
        <v>0</v>
      </c>
      <c r="H14" s="599">
        <v>4</v>
      </c>
      <c r="I14" s="599">
        <v>1</v>
      </c>
      <c r="J14" s="603">
        <v>0</v>
      </c>
      <c r="K14" s="603">
        <v>0</v>
      </c>
      <c r="L14" s="603">
        <v>0</v>
      </c>
      <c r="M14" s="599">
        <v>0</v>
      </c>
      <c r="N14" s="603">
        <v>1</v>
      </c>
      <c r="O14" s="603">
        <v>0</v>
      </c>
      <c r="P14" s="599">
        <v>0</v>
      </c>
      <c r="Q14" s="599">
        <v>3</v>
      </c>
      <c r="R14" s="599">
        <v>0</v>
      </c>
      <c r="S14" s="599">
        <v>2</v>
      </c>
      <c r="T14" s="599">
        <v>0</v>
      </c>
      <c r="U14" s="599">
        <v>1</v>
      </c>
      <c r="V14" s="599">
        <v>0</v>
      </c>
      <c r="W14" s="599">
        <v>2</v>
      </c>
      <c r="X14" s="821">
        <v>1</v>
      </c>
      <c r="Y14" s="821"/>
      <c r="Z14" s="821">
        <v>0</v>
      </c>
      <c r="AA14" s="822"/>
      <c r="AB14" s="73" t="s">
        <v>987</v>
      </c>
    </row>
    <row r="15" spans="1:28" s="76" customFormat="1" ht="24.75" customHeight="1">
      <c r="A15" s="18" t="s">
        <v>980</v>
      </c>
      <c r="B15" s="604">
        <v>30</v>
      </c>
      <c r="C15" s="599">
        <v>0</v>
      </c>
      <c r="D15" s="599">
        <v>6</v>
      </c>
      <c r="E15" s="599">
        <v>0</v>
      </c>
      <c r="F15" s="603">
        <v>0</v>
      </c>
      <c r="G15" s="603">
        <v>0</v>
      </c>
      <c r="H15" s="599">
        <v>2</v>
      </c>
      <c r="I15" s="599">
        <v>1</v>
      </c>
      <c r="J15" s="603">
        <v>0</v>
      </c>
      <c r="K15" s="603">
        <v>0</v>
      </c>
      <c r="L15" s="603">
        <v>0</v>
      </c>
      <c r="M15" s="599">
        <v>0</v>
      </c>
      <c r="N15" s="603">
        <v>0</v>
      </c>
      <c r="O15" s="603">
        <v>0</v>
      </c>
      <c r="P15" s="599">
        <v>1</v>
      </c>
      <c r="Q15" s="599">
        <v>0</v>
      </c>
      <c r="R15" s="599">
        <v>0</v>
      </c>
      <c r="S15" s="599">
        <v>2</v>
      </c>
      <c r="T15" s="599">
        <v>0</v>
      </c>
      <c r="U15" s="599">
        <v>1</v>
      </c>
      <c r="V15" s="599">
        <v>0</v>
      </c>
      <c r="W15" s="599">
        <v>0</v>
      </c>
      <c r="X15" s="821">
        <v>1</v>
      </c>
      <c r="Y15" s="821"/>
      <c r="Z15" s="821">
        <v>0</v>
      </c>
      <c r="AA15" s="822"/>
      <c r="AB15" s="73" t="s">
        <v>981</v>
      </c>
    </row>
    <row r="16" spans="1:28" s="76" customFormat="1" ht="24.75" customHeight="1">
      <c r="A16" s="18" t="s">
        <v>982</v>
      </c>
      <c r="B16" s="604">
        <v>33</v>
      </c>
      <c r="C16" s="599">
        <v>4</v>
      </c>
      <c r="D16" s="599">
        <v>3</v>
      </c>
      <c r="E16" s="599">
        <v>0</v>
      </c>
      <c r="F16" s="603">
        <v>0</v>
      </c>
      <c r="G16" s="603">
        <v>0</v>
      </c>
      <c r="H16" s="599">
        <v>4</v>
      </c>
      <c r="I16" s="599">
        <v>0</v>
      </c>
      <c r="J16" s="603">
        <v>0</v>
      </c>
      <c r="K16" s="603">
        <v>0</v>
      </c>
      <c r="L16" s="603">
        <v>0</v>
      </c>
      <c r="M16" s="599">
        <v>1</v>
      </c>
      <c r="N16" s="603">
        <v>0</v>
      </c>
      <c r="O16" s="603">
        <v>0</v>
      </c>
      <c r="P16" s="599">
        <v>0</v>
      </c>
      <c r="Q16" s="599">
        <v>0</v>
      </c>
      <c r="R16" s="599">
        <v>0</v>
      </c>
      <c r="S16" s="599">
        <v>1</v>
      </c>
      <c r="T16" s="599">
        <v>0</v>
      </c>
      <c r="U16" s="599">
        <v>1</v>
      </c>
      <c r="V16" s="599">
        <v>0</v>
      </c>
      <c r="W16" s="599">
        <v>0</v>
      </c>
      <c r="X16" s="821">
        <v>1</v>
      </c>
      <c r="Y16" s="821"/>
      <c r="Z16" s="821">
        <v>0</v>
      </c>
      <c r="AA16" s="822"/>
      <c r="AB16" s="73" t="s">
        <v>983</v>
      </c>
    </row>
    <row r="17" spans="1:28" s="76" customFormat="1" ht="24.75" customHeight="1">
      <c r="A17" s="19" t="s">
        <v>1169</v>
      </c>
      <c r="B17" s="605">
        <v>33</v>
      </c>
      <c r="C17" s="606">
        <v>1</v>
      </c>
      <c r="D17" s="606">
        <v>7</v>
      </c>
      <c r="E17" s="606">
        <v>0</v>
      </c>
      <c r="F17" s="607">
        <v>0</v>
      </c>
      <c r="G17" s="607">
        <v>0</v>
      </c>
      <c r="H17" s="606">
        <v>5</v>
      </c>
      <c r="I17" s="606">
        <v>0</v>
      </c>
      <c r="J17" s="607">
        <v>0</v>
      </c>
      <c r="K17" s="607">
        <v>0</v>
      </c>
      <c r="L17" s="607">
        <v>0</v>
      </c>
      <c r="M17" s="606">
        <v>1</v>
      </c>
      <c r="N17" s="607">
        <v>0</v>
      </c>
      <c r="O17" s="607">
        <v>1</v>
      </c>
      <c r="P17" s="606">
        <v>0</v>
      </c>
      <c r="Q17" s="606">
        <v>0</v>
      </c>
      <c r="R17" s="606">
        <v>0</v>
      </c>
      <c r="S17" s="606">
        <v>0</v>
      </c>
      <c r="T17" s="606">
        <v>0</v>
      </c>
      <c r="U17" s="606">
        <v>1</v>
      </c>
      <c r="V17" s="606">
        <v>0</v>
      </c>
      <c r="W17" s="606">
        <v>0</v>
      </c>
      <c r="X17" s="823">
        <v>1</v>
      </c>
      <c r="Y17" s="823"/>
      <c r="Z17" s="823">
        <v>0</v>
      </c>
      <c r="AA17" s="824"/>
      <c r="AB17" s="74" t="s">
        <v>985</v>
      </c>
    </row>
    <row r="18" spans="1:27" ht="18.75" customHeight="1">
      <c r="A18" s="326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6"/>
    </row>
    <row r="19" spans="1:28" s="311" customFormat="1" ht="13.5">
      <c r="A19" s="328"/>
      <c r="B19" s="839" t="s">
        <v>661</v>
      </c>
      <c r="C19" s="841"/>
      <c r="D19" s="324" t="s">
        <v>662</v>
      </c>
      <c r="E19" s="324" t="s">
        <v>663</v>
      </c>
      <c r="F19" s="324" t="s">
        <v>664</v>
      </c>
      <c r="G19" s="839" t="s">
        <v>665</v>
      </c>
      <c r="H19" s="841"/>
      <c r="I19" s="324" t="s">
        <v>666</v>
      </c>
      <c r="J19" s="324" t="s">
        <v>677</v>
      </c>
      <c r="K19" s="324" t="s">
        <v>678</v>
      </c>
      <c r="L19" s="324" t="s">
        <v>1157</v>
      </c>
      <c r="M19" s="324" t="s">
        <v>679</v>
      </c>
      <c r="N19" s="324" t="s">
        <v>680</v>
      </c>
      <c r="O19" s="324" t="s">
        <v>681</v>
      </c>
      <c r="P19" s="324" t="s">
        <v>682</v>
      </c>
      <c r="Q19" s="324" t="s">
        <v>683</v>
      </c>
      <c r="R19" s="324" t="s">
        <v>684</v>
      </c>
      <c r="S19" s="839" t="s">
        <v>685</v>
      </c>
      <c r="T19" s="840"/>
      <c r="U19" s="840"/>
      <c r="V19" s="841"/>
      <c r="W19" s="839" t="s">
        <v>1158</v>
      </c>
      <c r="X19" s="840"/>
      <c r="Y19" s="841"/>
      <c r="Z19" s="839" t="s">
        <v>686</v>
      </c>
      <c r="AA19" s="841"/>
      <c r="AB19" s="310"/>
    </row>
    <row r="20" spans="1:28" s="311" customFormat="1" ht="13.5">
      <c r="A20" s="312" t="s">
        <v>1094</v>
      </c>
      <c r="B20" s="836" t="s">
        <v>687</v>
      </c>
      <c r="C20" s="838"/>
      <c r="D20" s="313"/>
      <c r="E20" s="324" t="s">
        <v>1159</v>
      </c>
      <c r="F20" s="324" t="s">
        <v>688</v>
      </c>
      <c r="G20" s="839" t="s">
        <v>689</v>
      </c>
      <c r="H20" s="841"/>
      <c r="I20" s="313"/>
      <c r="J20" s="313"/>
      <c r="K20" s="313"/>
      <c r="L20" s="324" t="s">
        <v>1160</v>
      </c>
      <c r="M20" s="324" t="s">
        <v>509</v>
      </c>
      <c r="N20" s="324" t="s">
        <v>690</v>
      </c>
      <c r="O20" s="313"/>
      <c r="P20" s="313"/>
      <c r="Q20" s="324"/>
      <c r="R20" s="324"/>
      <c r="S20" s="839" t="s">
        <v>691</v>
      </c>
      <c r="T20" s="840"/>
      <c r="U20" s="840"/>
      <c r="V20" s="841"/>
      <c r="W20" s="836" t="s">
        <v>109</v>
      </c>
      <c r="X20" s="837"/>
      <c r="Y20" s="838"/>
      <c r="Z20" s="839" t="s">
        <v>692</v>
      </c>
      <c r="AA20" s="841"/>
      <c r="AB20" s="329" t="s">
        <v>597</v>
      </c>
    </row>
    <row r="21" spans="1:28" s="306" customFormat="1" ht="13.5">
      <c r="A21" s="312"/>
      <c r="B21" s="309" t="s">
        <v>693</v>
      </c>
      <c r="C21" s="309" t="s">
        <v>694</v>
      </c>
      <c r="D21" s="313" t="s">
        <v>509</v>
      </c>
      <c r="E21" s="324" t="s">
        <v>509</v>
      </c>
      <c r="F21" s="313"/>
      <c r="G21" s="309" t="s">
        <v>695</v>
      </c>
      <c r="H21" s="309" t="s">
        <v>696</v>
      </c>
      <c r="I21" s="319"/>
      <c r="J21" s="319"/>
      <c r="K21" s="319"/>
      <c r="L21" s="324" t="s">
        <v>509</v>
      </c>
      <c r="M21" s="319"/>
      <c r="N21" s="319"/>
      <c r="O21" s="319"/>
      <c r="P21" s="319"/>
      <c r="Q21" s="319"/>
      <c r="R21" s="319"/>
      <c r="S21" s="836" t="s">
        <v>697</v>
      </c>
      <c r="T21" s="837"/>
      <c r="U21" s="837"/>
      <c r="V21" s="838"/>
      <c r="W21" s="836" t="s">
        <v>698</v>
      </c>
      <c r="X21" s="837"/>
      <c r="Y21" s="838"/>
      <c r="Z21" s="836" t="s">
        <v>699</v>
      </c>
      <c r="AA21" s="838"/>
      <c r="AB21" s="330"/>
    </row>
    <row r="22" spans="1:28" ht="13.5" customHeight="1">
      <c r="A22" s="317" t="s">
        <v>516</v>
      </c>
      <c r="B22" s="324" t="s">
        <v>700</v>
      </c>
      <c r="C22" s="324" t="s">
        <v>701</v>
      </c>
      <c r="D22" s="319"/>
      <c r="E22" s="331" t="s">
        <v>509</v>
      </c>
      <c r="F22" s="319"/>
      <c r="G22" s="324" t="s">
        <v>702</v>
      </c>
      <c r="H22" s="324" t="s">
        <v>703</v>
      </c>
      <c r="I22" s="313"/>
      <c r="J22" s="313"/>
      <c r="K22" s="313"/>
      <c r="L22" s="318"/>
      <c r="M22" s="318"/>
      <c r="N22" s="318"/>
      <c r="O22" s="313"/>
      <c r="P22" s="313"/>
      <c r="Q22" s="324"/>
      <c r="R22" s="324"/>
      <c r="S22" s="332"/>
      <c r="T22" s="333"/>
      <c r="U22" s="333"/>
      <c r="V22" s="333"/>
      <c r="W22" s="332"/>
      <c r="X22" s="333"/>
      <c r="Y22" s="334"/>
      <c r="Z22" s="842" t="s">
        <v>110</v>
      </c>
      <c r="AA22" s="843"/>
      <c r="AB22" s="223" t="s">
        <v>1095</v>
      </c>
    </row>
    <row r="23" spans="1:28" s="335" customFormat="1" ht="58.5" customHeight="1">
      <c r="A23" s="593"/>
      <c r="B23" s="594" t="s">
        <v>111</v>
      </c>
      <c r="C23" s="594" t="s">
        <v>112</v>
      </c>
      <c r="D23" s="594" t="s">
        <v>113</v>
      </c>
      <c r="E23" s="595" t="s">
        <v>704</v>
      </c>
      <c r="F23" s="594" t="s">
        <v>705</v>
      </c>
      <c r="G23" s="596" t="s">
        <v>706</v>
      </c>
      <c r="H23" s="596" t="s">
        <v>114</v>
      </c>
      <c r="I23" s="594" t="s">
        <v>707</v>
      </c>
      <c r="J23" s="594" t="s">
        <v>708</v>
      </c>
      <c r="K23" s="594" t="s">
        <v>709</v>
      </c>
      <c r="L23" s="595" t="s">
        <v>710</v>
      </c>
      <c r="M23" s="595" t="s">
        <v>711</v>
      </c>
      <c r="N23" s="595" t="s">
        <v>712</v>
      </c>
      <c r="O23" s="594" t="s">
        <v>713</v>
      </c>
      <c r="P23" s="594" t="s">
        <v>714</v>
      </c>
      <c r="Q23" s="596" t="s">
        <v>715</v>
      </c>
      <c r="R23" s="596" t="s">
        <v>716</v>
      </c>
      <c r="S23" s="597">
        <v>7</v>
      </c>
      <c r="T23" s="597">
        <v>10</v>
      </c>
      <c r="U23" s="597">
        <v>14</v>
      </c>
      <c r="V23" s="597">
        <v>18</v>
      </c>
      <c r="W23" s="597">
        <v>5</v>
      </c>
      <c r="X23" s="597">
        <v>50</v>
      </c>
      <c r="Y23" s="597">
        <v>100</v>
      </c>
      <c r="Z23" s="597">
        <v>20</v>
      </c>
      <c r="AA23" s="597">
        <v>30</v>
      </c>
      <c r="AB23" s="598"/>
    </row>
    <row r="24" spans="1:28" s="76" customFormat="1" ht="24.75" customHeight="1">
      <c r="A24" s="27" t="s">
        <v>594</v>
      </c>
      <c r="B24" s="599">
        <v>2</v>
      </c>
      <c r="C24" s="599">
        <v>29</v>
      </c>
      <c r="D24" s="599">
        <v>5</v>
      </c>
      <c r="E24" s="599">
        <v>0</v>
      </c>
      <c r="F24" s="599">
        <v>4</v>
      </c>
      <c r="G24" s="599">
        <v>3</v>
      </c>
      <c r="H24" s="599">
        <v>0</v>
      </c>
      <c r="I24" s="599">
        <v>0</v>
      </c>
      <c r="J24" s="599">
        <v>0</v>
      </c>
      <c r="K24" s="599">
        <v>2</v>
      </c>
      <c r="L24" s="599">
        <v>0</v>
      </c>
      <c r="M24" s="599">
        <v>0</v>
      </c>
      <c r="N24" s="599">
        <v>0</v>
      </c>
      <c r="O24" s="599">
        <v>5</v>
      </c>
      <c r="P24" s="599">
        <v>7</v>
      </c>
      <c r="Q24" s="599">
        <v>9</v>
      </c>
      <c r="R24" s="599">
        <v>0</v>
      </c>
      <c r="S24" s="599">
        <v>0</v>
      </c>
      <c r="T24" s="599">
        <v>0</v>
      </c>
      <c r="U24" s="599">
        <v>0</v>
      </c>
      <c r="V24" s="599">
        <v>0</v>
      </c>
      <c r="W24" s="599">
        <v>0</v>
      </c>
      <c r="X24" s="599">
        <v>0</v>
      </c>
      <c r="Y24" s="599">
        <v>0</v>
      </c>
      <c r="Z24" s="599">
        <v>0</v>
      </c>
      <c r="AA24" s="601">
        <v>0</v>
      </c>
      <c r="AB24" s="23" t="s">
        <v>594</v>
      </c>
    </row>
    <row r="25" spans="1:28" s="76" customFormat="1" ht="24.75" customHeight="1">
      <c r="A25" s="27" t="s">
        <v>511</v>
      </c>
      <c r="B25" s="599">
        <v>0</v>
      </c>
      <c r="C25" s="599">
        <v>34</v>
      </c>
      <c r="D25" s="599">
        <v>4</v>
      </c>
      <c r="E25" s="599">
        <v>0</v>
      </c>
      <c r="F25" s="599">
        <v>4</v>
      </c>
      <c r="G25" s="599">
        <v>3</v>
      </c>
      <c r="H25" s="599">
        <v>0</v>
      </c>
      <c r="I25" s="599">
        <v>0</v>
      </c>
      <c r="J25" s="599">
        <v>0</v>
      </c>
      <c r="K25" s="599">
        <v>2</v>
      </c>
      <c r="L25" s="599">
        <v>0</v>
      </c>
      <c r="M25" s="599">
        <v>0</v>
      </c>
      <c r="N25" s="599">
        <v>0</v>
      </c>
      <c r="O25" s="599">
        <v>4</v>
      </c>
      <c r="P25" s="599">
        <v>9</v>
      </c>
      <c r="Q25" s="599">
        <v>8</v>
      </c>
      <c r="R25" s="599">
        <v>0</v>
      </c>
      <c r="S25" s="599">
        <v>0</v>
      </c>
      <c r="T25" s="599">
        <v>0</v>
      </c>
      <c r="U25" s="599">
        <v>0</v>
      </c>
      <c r="V25" s="599">
        <v>0</v>
      </c>
      <c r="W25" s="599">
        <v>0</v>
      </c>
      <c r="X25" s="599">
        <v>0</v>
      </c>
      <c r="Y25" s="599">
        <v>0</v>
      </c>
      <c r="Z25" s="599">
        <v>0</v>
      </c>
      <c r="AA25" s="601">
        <v>0</v>
      </c>
      <c r="AB25" s="23" t="s">
        <v>511</v>
      </c>
    </row>
    <row r="26" spans="1:28" s="76" customFormat="1" ht="24.75" customHeight="1">
      <c r="A26" s="27" t="s">
        <v>405</v>
      </c>
      <c r="B26" s="599">
        <v>0</v>
      </c>
      <c r="C26" s="599">
        <v>35</v>
      </c>
      <c r="D26" s="599">
        <v>5</v>
      </c>
      <c r="E26" s="599">
        <v>0</v>
      </c>
      <c r="F26" s="599">
        <v>4</v>
      </c>
      <c r="G26" s="599">
        <v>3</v>
      </c>
      <c r="H26" s="599">
        <v>0</v>
      </c>
      <c r="I26" s="599">
        <v>0</v>
      </c>
      <c r="J26" s="599">
        <v>0</v>
      </c>
      <c r="K26" s="599">
        <v>2</v>
      </c>
      <c r="L26" s="599">
        <v>0</v>
      </c>
      <c r="M26" s="599">
        <v>0</v>
      </c>
      <c r="N26" s="599">
        <v>0</v>
      </c>
      <c r="O26" s="599">
        <v>6</v>
      </c>
      <c r="P26" s="599">
        <v>10</v>
      </c>
      <c r="Q26" s="599">
        <v>17</v>
      </c>
      <c r="R26" s="599">
        <v>0</v>
      </c>
      <c r="S26" s="599">
        <v>0</v>
      </c>
      <c r="T26" s="599">
        <v>0</v>
      </c>
      <c r="U26" s="599">
        <v>0</v>
      </c>
      <c r="V26" s="599">
        <v>0</v>
      </c>
      <c r="W26" s="599">
        <v>0</v>
      </c>
      <c r="X26" s="599">
        <v>0</v>
      </c>
      <c r="Y26" s="599">
        <v>0</v>
      </c>
      <c r="Z26" s="599">
        <v>0</v>
      </c>
      <c r="AA26" s="601">
        <v>0</v>
      </c>
      <c r="AB26" s="23" t="s">
        <v>405</v>
      </c>
    </row>
    <row r="27" spans="1:28" s="288" customFormat="1" ht="24.75" customHeight="1">
      <c r="A27" s="27" t="s">
        <v>723</v>
      </c>
      <c r="B27" s="599">
        <v>0</v>
      </c>
      <c r="C27" s="599">
        <v>33</v>
      </c>
      <c r="D27" s="599">
        <v>7</v>
      </c>
      <c r="E27" s="599">
        <v>0</v>
      </c>
      <c r="F27" s="599">
        <v>5</v>
      </c>
      <c r="G27" s="599">
        <v>3</v>
      </c>
      <c r="H27" s="599">
        <v>0</v>
      </c>
      <c r="I27" s="599">
        <v>0</v>
      </c>
      <c r="J27" s="599">
        <v>0</v>
      </c>
      <c r="K27" s="599">
        <v>2</v>
      </c>
      <c r="L27" s="599">
        <v>0</v>
      </c>
      <c r="M27" s="599">
        <v>0</v>
      </c>
      <c r="N27" s="599">
        <v>0</v>
      </c>
      <c r="O27" s="599">
        <v>10</v>
      </c>
      <c r="P27" s="599">
        <v>10</v>
      </c>
      <c r="Q27" s="599">
        <v>14</v>
      </c>
      <c r="R27" s="599">
        <v>0</v>
      </c>
      <c r="S27" s="599">
        <v>0</v>
      </c>
      <c r="T27" s="599">
        <v>0</v>
      </c>
      <c r="U27" s="599">
        <v>0</v>
      </c>
      <c r="V27" s="599">
        <v>0</v>
      </c>
      <c r="W27" s="599">
        <v>0</v>
      </c>
      <c r="X27" s="599">
        <v>0</v>
      </c>
      <c r="Y27" s="599">
        <v>0</v>
      </c>
      <c r="Z27" s="599">
        <v>0</v>
      </c>
      <c r="AA27" s="601">
        <v>0</v>
      </c>
      <c r="AB27" s="23" t="s">
        <v>723</v>
      </c>
    </row>
    <row r="28" spans="1:28" s="288" customFormat="1" ht="24.75" customHeight="1">
      <c r="A28" s="177" t="s">
        <v>730</v>
      </c>
      <c r="B28" s="608">
        <v>0</v>
      </c>
      <c r="C28" s="608">
        <f aca="true" t="shared" si="1" ref="C28:AA28">SUM(C29:C33)</f>
        <v>29</v>
      </c>
      <c r="D28" s="608">
        <f t="shared" si="1"/>
        <v>7</v>
      </c>
      <c r="E28" s="608">
        <f t="shared" si="1"/>
        <v>0</v>
      </c>
      <c r="F28" s="608">
        <f t="shared" si="1"/>
        <v>5</v>
      </c>
      <c r="G28" s="608">
        <f t="shared" si="1"/>
        <v>3</v>
      </c>
      <c r="H28" s="608">
        <f t="shared" si="1"/>
        <v>0</v>
      </c>
      <c r="I28" s="608">
        <f t="shared" si="1"/>
        <v>0</v>
      </c>
      <c r="J28" s="608">
        <f t="shared" si="1"/>
        <v>0</v>
      </c>
      <c r="K28" s="608">
        <f t="shared" si="1"/>
        <v>2</v>
      </c>
      <c r="L28" s="608">
        <f t="shared" si="1"/>
        <v>0</v>
      </c>
      <c r="M28" s="608">
        <f t="shared" si="1"/>
        <v>0</v>
      </c>
      <c r="N28" s="608">
        <f t="shared" si="1"/>
        <v>0</v>
      </c>
      <c r="O28" s="608">
        <f t="shared" si="1"/>
        <v>10</v>
      </c>
      <c r="P28" s="608">
        <f t="shared" si="1"/>
        <v>10</v>
      </c>
      <c r="Q28" s="608">
        <f t="shared" si="1"/>
        <v>13</v>
      </c>
      <c r="R28" s="608">
        <f t="shared" si="1"/>
        <v>0</v>
      </c>
      <c r="S28" s="608">
        <f t="shared" si="1"/>
        <v>0</v>
      </c>
      <c r="T28" s="608">
        <f t="shared" si="1"/>
        <v>0</v>
      </c>
      <c r="U28" s="608">
        <f t="shared" si="1"/>
        <v>0</v>
      </c>
      <c r="V28" s="608">
        <f t="shared" si="1"/>
        <v>0</v>
      </c>
      <c r="W28" s="608">
        <f t="shared" si="1"/>
        <v>0</v>
      </c>
      <c r="X28" s="608">
        <f t="shared" si="1"/>
        <v>0</v>
      </c>
      <c r="Y28" s="608">
        <f t="shared" si="1"/>
        <v>0</v>
      </c>
      <c r="Z28" s="608">
        <f t="shared" si="1"/>
        <v>0</v>
      </c>
      <c r="AA28" s="608">
        <f t="shared" si="1"/>
        <v>0</v>
      </c>
      <c r="AB28" s="179" t="s">
        <v>988</v>
      </c>
    </row>
    <row r="29" spans="1:28" s="76" customFormat="1" ht="24.75" customHeight="1">
      <c r="A29" s="18" t="s">
        <v>986</v>
      </c>
      <c r="B29" s="608">
        <v>0</v>
      </c>
      <c r="C29" s="609">
        <v>1</v>
      </c>
      <c r="D29" s="609">
        <v>1</v>
      </c>
      <c r="E29" s="608">
        <v>0</v>
      </c>
      <c r="F29" s="609">
        <v>1</v>
      </c>
      <c r="G29" s="609">
        <v>0</v>
      </c>
      <c r="H29" s="608">
        <v>0</v>
      </c>
      <c r="I29" s="608">
        <v>0</v>
      </c>
      <c r="J29" s="608">
        <v>0</v>
      </c>
      <c r="K29" s="609">
        <v>0</v>
      </c>
      <c r="L29" s="608">
        <v>0</v>
      </c>
      <c r="M29" s="608">
        <v>0</v>
      </c>
      <c r="N29" s="608">
        <v>0</v>
      </c>
      <c r="O29" s="609">
        <v>0</v>
      </c>
      <c r="P29" s="609">
        <v>3</v>
      </c>
      <c r="Q29" s="609">
        <v>0</v>
      </c>
      <c r="R29" s="608">
        <v>0</v>
      </c>
      <c r="S29" s="608">
        <v>0</v>
      </c>
      <c r="T29" s="608">
        <v>0</v>
      </c>
      <c r="U29" s="608">
        <v>0</v>
      </c>
      <c r="V29" s="608">
        <v>0</v>
      </c>
      <c r="W29" s="608">
        <v>0</v>
      </c>
      <c r="X29" s="608">
        <v>0</v>
      </c>
      <c r="Y29" s="608">
        <v>0</v>
      </c>
      <c r="Z29" s="608">
        <v>0</v>
      </c>
      <c r="AA29" s="608">
        <v>0</v>
      </c>
      <c r="AB29" s="73" t="s">
        <v>987</v>
      </c>
    </row>
    <row r="30" spans="1:28" s="76" customFormat="1" ht="24.75" customHeight="1">
      <c r="A30" s="18" t="s">
        <v>978</v>
      </c>
      <c r="B30" s="608">
        <v>0</v>
      </c>
      <c r="C30" s="610">
        <v>9</v>
      </c>
      <c r="D30" s="610">
        <v>2</v>
      </c>
      <c r="E30" s="608">
        <v>0</v>
      </c>
      <c r="F30" s="610">
        <v>1</v>
      </c>
      <c r="G30" s="610">
        <v>1</v>
      </c>
      <c r="H30" s="608">
        <v>0</v>
      </c>
      <c r="I30" s="608">
        <v>0</v>
      </c>
      <c r="J30" s="608">
        <v>0</v>
      </c>
      <c r="K30" s="610">
        <v>1</v>
      </c>
      <c r="L30" s="608">
        <v>0</v>
      </c>
      <c r="M30" s="608">
        <v>0</v>
      </c>
      <c r="N30" s="608">
        <v>0</v>
      </c>
      <c r="O30" s="610">
        <v>4</v>
      </c>
      <c r="P30" s="610">
        <v>2</v>
      </c>
      <c r="Q30" s="610">
        <v>3</v>
      </c>
      <c r="R30" s="608">
        <v>0</v>
      </c>
      <c r="S30" s="608">
        <v>0</v>
      </c>
      <c r="T30" s="608">
        <v>0</v>
      </c>
      <c r="U30" s="608">
        <v>0</v>
      </c>
      <c r="V30" s="608">
        <v>0</v>
      </c>
      <c r="W30" s="608">
        <v>0</v>
      </c>
      <c r="X30" s="608">
        <v>0</v>
      </c>
      <c r="Y30" s="608">
        <v>0</v>
      </c>
      <c r="Z30" s="608">
        <v>0</v>
      </c>
      <c r="AA30" s="608">
        <v>0</v>
      </c>
      <c r="AB30" s="73" t="s">
        <v>987</v>
      </c>
    </row>
    <row r="31" spans="1:28" s="76" customFormat="1" ht="24.75" customHeight="1">
      <c r="A31" s="18" t="s">
        <v>980</v>
      </c>
      <c r="B31" s="608">
        <v>0</v>
      </c>
      <c r="C31" s="610">
        <v>5</v>
      </c>
      <c r="D31" s="610">
        <v>1</v>
      </c>
      <c r="E31" s="608">
        <v>0</v>
      </c>
      <c r="F31" s="610">
        <v>1</v>
      </c>
      <c r="G31" s="610">
        <v>1</v>
      </c>
      <c r="H31" s="608">
        <v>0</v>
      </c>
      <c r="I31" s="608">
        <v>0</v>
      </c>
      <c r="J31" s="608">
        <v>0</v>
      </c>
      <c r="K31" s="610">
        <v>0</v>
      </c>
      <c r="L31" s="608">
        <v>0</v>
      </c>
      <c r="M31" s="608">
        <v>0</v>
      </c>
      <c r="N31" s="608">
        <v>0</v>
      </c>
      <c r="O31" s="610">
        <v>2</v>
      </c>
      <c r="P31" s="610">
        <v>2</v>
      </c>
      <c r="Q31" s="610">
        <v>4</v>
      </c>
      <c r="R31" s="608">
        <v>0</v>
      </c>
      <c r="S31" s="608">
        <v>0</v>
      </c>
      <c r="T31" s="608">
        <v>0</v>
      </c>
      <c r="U31" s="608">
        <v>0</v>
      </c>
      <c r="V31" s="608">
        <v>0</v>
      </c>
      <c r="W31" s="608">
        <v>0</v>
      </c>
      <c r="X31" s="608">
        <v>0</v>
      </c>
      <c r="Y31" s="608">
        <v>0</v>
      </c>
      <c r="Z31" s="608">
        <v>0</v>
      </c>
      <c r="AA31" s="608">
        <v>0</v>
      </c>
      <c r="AB31" s="73" t="s">
        <v>981</v>
      </c>
    </row>
    <row r="32" spans="1:28" s="76" customFormat="1" ht="24.75" customHeight="1">
      <c r="A32" s="18" t="s">
        <v>982</v>
      </c>
      <c r="B32" s="608">
        <v>0</v>
      </c>
      <c r="C32" s="610">
        <v>6</v>
      </c>
      <c r="D32" s="610">
        <v>2</v>
      </c>
      <c r="E32" s="608">
        <v>0</v>
      </c>
      <c r="F32" s="610">
        <v>1</v>
      </c>
      <c r="G32" s="610">
        <v>1</v>
      </c>
      <c r="H32" s="608">
        <v>0</v>
      </c>
      <c r="I32" s="608">
        <v>0</v>
      </c>
      <c r="J32" s="608">
        <v>0</v>
      </c>
      <c r="K32" s="610">
        <v>0</v>
      </c>
      <c r="L32" s="608">
        <v>0</v>
      </c>
      <c r="M32" s="608">
        <v>0</v>
      </c>
      <c r="N32" s="608">
        <v>0</v>
      </c>
      <c r="O32" s="610">
        <v>2</v>
      </c>
      <c r="P32" s="610">
        <v>2</v>
      </c>
      <c r="Q32" s="610">
        <v>4</v>
      </c>
      <c r="R32" s="608">
        <v>0</v>
      </c>
      <c r="S32" s="608">
        <v>0</v>
      </c>
      <c r="T32" s="608">
        <v>0</v>
      </c>
      <c r="U32" s="608">
        <v>0</v>
      </c>
      <c r="V32" s="608">
        <v>0</v>
      </c>
      <c r="W32" s="608">
        <v>0</v>
      </c>
      <c r="X32" s="608">
        <v>0</v>
      </c>
      <c r="Y32" s="608">
        <v>0</v>
      </c>
      <c r="Z32" s="608">
        <v>0</v>
      </c>
      <c r="AA32" s="608">
        <v>0</v>
      </c>
      <c r="AB32" s="73" t="s">
        <v>983</v>
      </c>
    </row>
    <row r="33" spans="1:28" s="76" customFormat="1" ht="24.75" customHeight="1">
      <c r="A33" s="19" t="s">
        <v>984</v>
      </c>
      <c r="B33" s="607">
        <v>0</v>
      </c>
      <c r="C33" s="606">
        <v>8</v>
      </c>
      <c r="D33" s="606">
        <v>1</v>
      </c>
      <c r="E33" s="607">
        <v>0</v>
      </c>
      <c r="F33" s="606">
        <v>1</v>
      </c>
      <c r="G33" s="606">
        <v>0</v>
      </c>
      <c r="H33" s="607">
        <v>0</v>
      </c>
      <c r="I33" s="607">
        <v>0</v>
      </c>
      <c r="J33" s="607">
        <v>0</v>
      </c>
      <c r="K33" s="606">
        <v>1</v>
      </c>
      <c r="L33" s="607">
        <v>0</v>
      </c>
      <c r="M33" s="607">
        <v>0</v>
      </c>
      <c r="N33" s="607">
        <v>0</v>
      </c>
      <c r="O33" s="606">
        <v>2</v>
      </c>
      <c r="P33" s="606">
        <v>1</v>
      </c>
      <c r="Q33" s="606">
        <v>2</v>
      </c>
      <c r="R33" s="607">
        <v>0</v>
      </c>
      <c r="S33" s="607">
        <v>0</v>
      </c>
      <c r="T33" s="607">
        <v>0</v>
      </c>
      <c r="U33" s="607">
        <v>0</v>
      </c>
      <c r="V33" s="607">
        <v>0</v>
      </c>
      <c r="W33" s="607">
        <v>0</v>
      </c>
      <c r="X33" s="607">
        <v>0</v>
      </c>
      <c r="Y33" s="607">
        <v>0</v>
      </c>
      <c r="Z33" s="607">
        <v>0</v>
      </c>
      <c r="AA33" s="607">
        <v>0</v>
      </c>
      <c r="AB33" s="74" t="s">
        <v>985</v>
      </c>
    </row>
    <row r="34" spans="1:28" s="107" customFormat="1" ht="18" customHeight="1">
      <c r="A34" s="96" t="s">
        <v>224</v>
      </c>
      <c r="B34" s="96"/>
      <c r="C34" s="96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P34" s="565"/>
      <c r="Q34" s="565"/>
      <c r="AB34" s="565" t="s">
        <v>225</v>
      </c>
    </row>
  </sheetData>
  <sheetProtection/>
  <mergeCells count="50">
    <mergeCell ref="S20:V20"/>
    <mergeCell ref="B19:C19"/>
    <mergeCell ref="G19:H19"/>
    <mergeCell ref="W19:Y19"/>
    <mergeCell ref="B20:C20"/>
    <mergeCell ref="G20:H20"/>
    <mergeCell ref="Z22:AA22"/>
    <mergeCell ref="AA2:AB2"/>
    <mergeCell ref="X3:Y3"/>
    <mergeCell ref="Z3:AA3"/>
    <mergeCell ref="Z6:AA6"/>
    <mergeCell ref="X6:Y6"/>
    <mergeCell ref="Z19:AA19"/>
    <mergeCell ref="Z20:AA20"/>
    <mergeCell ref="W21:Y21"/>
    <mergeCell ref="Z21:AA21"/>
    <mergeCell ref="A1:AB1"/>
    <mergeCell ref="S21:V21"/>
    <mergeCell ref="U3:W3"/>
    <mergeCell ref="U4:W4"/>
    <mergeCell ref="I3:N3"/>
    <mergeCell ref="I4:N4"/>
    <mergeCell ref="W20:Y20"/>
    <mergeCell ref="S19:V19"/>
    <mergeCell ref="O3:Q3"/>
    <mergeCell ref="O4:Q4"/>
    <mergeCell ref="C3:G3"/>
    <mergeCell ref="C4:G4"/>
    <mergeCell ref="R3:T3"/>
    <mergeCell ref="R4:T4"/>
    <mergeCell ref="X8:Y8"/>
    <mergeCell ref="X9:Y9"/>
    <mergeCell ref="X10:Y10"/>
    <mergeCell ref="X11:Y11"/>
    <mergeCell ref="X12:Y12"/>
    <mergeCell ref="X13:Y13"/>
    <mergeCell ref="X14:Y14"/>
    <mergeCell ref="X15:Y15"/>
    <mergeCell ref="Z12:AA12"/>
    <mergeCell ref="Z13:AA13"/>
    <mergeCell ref="Z14:AA14"/>
    <mergeCell ref="Z15:AA15"/>
    <mergeCell ref="Z8:AA8"/>
    <mergeCell ref="Z9:AA9"/>
    <mergeCell ref="Z10:AA10"/>
    <mergeCell ref="Z11:AA11"/>
    <mergeCell ref="Z16:AA16"/>
    <mergeCell ref="Z17:AA17"/>
    <mergeCell ref="X16:Y16"/>
    <mergeCell ref="X17:Y17"/>
  </mergeCells>
  <printOptions/>
  <pageMargins left="0.51" right="0.4" top="0.71" bottom="0.65" header="0.5" footer="0.5"/>
  <pageSetup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T16"/>
  <sheetViews>
    <sheetView showZeros="0" zoomScale="85" zoomScaleNormal="85" zoomScaleSheetLayoutView="82"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:R1"/>
    </sheetView>
  </sheetViews>
  <sheetFormatPr defaultColWidth="8.88671875" defaultRowHeight="13.5"/>
  <cols>
    <col min="1" max="1" width="8.6640625" style="4" customWidth="1"/>
    <col min="2" max="5" width="7.10546875" style="4" customWidth="1"/>
    <col min="6" max="6" width="6.21484375" style="4" customWidth="1"/>
    <col min="7" max="7" width="5.77734375" style="4" customWidth="1"/>
    <col min="8" max="11" width="7.10546875" style="4" customWidth="1"/>
    <col min="12" max="12" width="5.77734375" style="4" customWidth="1"/>
    <col min="13" max="17" width="7.10546875" style="4" customWidth="1"/>
    <col min="18" max="18" width="7.88671875" style="4" customWidth="1"/>
    <col min="19" max="19" width="10.77734375" style="4" hidden="1" customWidth="1"/>
    <col min="20" max="16384" width="8.88671875" style="4" customWidth="1"/>
  </cols>
  <sheetData>
    <row r="1" spans="1:18" s="224" customFormat="1" ht="44.25" customHeight="1">
      <c r="A1" s="762" t="s">
        <v>388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</row>
    <row r="2" spans="1:19" s="5" customFormat="1" ht="15" customHeight="1">
      <c r="A2" s="5" t="s">
        <v>599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9" t="s">
        <v>518</v>
      </c>
      <c r="S2" s="6"/>
    </row>
    <row r="3" spans="1:19" s="5" customFormat="1" ht="34.5" customHeight="1">
      <c r="A3" s="202" t="s">
        <v>115</v>
      </c>
      <c r="B3" s="9" t="s">
        <v>116</v>
      </c>
      <c r="C3" s="9" t="s">
        <v>117</v>
      </c>
      <c r="D3" s="771" t="s">
        <v>1257</v>
      </c>
      <c r="E3" s="766"/>
      <c r="F3" s="766"/>
      <c r="G3" s="766"/>
      <c r="H3" s="766"/>
      <c r="I3" s="766"/>
      <c r="J3" s="766"/>
      <c r="K3" s="766"/>
      <c r="L3" s="767"/>
      <c r="M3" s="791" t="s">
        <v>118</v>
      </c>
      <c r="N3" s="766"/>
      <c r="O3" s="766"/>
      <c r="P3" s="766"/>
      <c r="Q3" s="767"/>
      <c r="R3" s="40" t="s">
        <v>597</v>
      </c>
      <c r="S3" s="6"/>
    </row>
    <row r="4" spans="1:19" s="5" customFormat="1" ht="34.5" customHeight="1">
      <c r="A4" s="27"/>
      <c r="B4" s="32" t="s">
        <v>119</v>
      </c>
      <c r="C4" s="32" t="s">
        <v>119</v>
      </c>
      <c r="D4" s="41"/>
      <c r="E4" s="802" t="s">
        <v>120</v>
      </c>
      <c r="F4" s="803"/>
      <c r="G4" s="804"/>
      <c r="H4" s="9" t="s">
        <v>121</v>
      </c>
      <c r="I4" s="9" t="s">
        <v>1107</v>
      </c>
      <c r="J4" s="802" t="s">
        <v>122</v>
      </c>
      <c r="K4" s="803"/>
      <c r="L4" s="804"/>
      <c r="M4" s="41"/>
      <c r="N4" s="9" t="s">
        <v>123</v>
      </c>
      <c r="O4" s="9" t="s">
        <v>124</v>
      </c>
      <c r="P4" s="9" t="s">
        <v>717</v>
      </c>
      <c r="Q4" s="9" t="s">
        <v>1131</v>
      </c>
      <c r="R4" s="26"/>
      <c r="S4" s="6"/>
    </row>
    <row r="5" spans="1:19" s="5" customFormat="1" ht="34.5" customHeight="1">
      <c r="A5" s="137" t="s">
        <v>516</v>
      </c>
      <c r="B5" s="32" t="s">
        <v>125</v>
      </c>
      <c r="C5" s="32" t="s">
        <v>126</v>
      </c>
      <c r="D5" s="32"/>
      <c r="E5" s="85" t="s">
        <v>127</v>
      </c>
      <c r="F5" s="85" t="s">
        <v>128</v>
      </c>
      <c r="G5" s="225" t="s">
        <v>1131</v>
      </c>
      <c r="H5" s="32" t="s">
        <v>129</v>
      </c>
      <c r="I5" s="32" t="s">
        <v>1114</v>
      </c>
      <c r="J5" s="85" t="s">
        <v>130</v>
      </c>
      <c r="K5" s="201" t="s">
        <v>131</v>
      </c>
      <c r="L5" s="85" t="s">
        <v>1131</v>
      </c>
      <c r="M5" s="60"/>
      <c r="N5" s="60"/>
      <c r="P5" s="226" t="s">
        <v>654</v>
      </c>
      <c r="Q5" s="226"/>
      <c r="R5" s="26" t="s">
        <v>1095</v>
      </c>
      <c r="S5" s="6"/>
    </row>
    <row r="6" spans="1:19" s="5" customFormat="1" ht="34.5" customHeight="1">
      <c r="A6" s="48"/>
      <c r="B6" s="11" t="s">
        <v>132</v>
      </c>
      <c r="C6" s="11" t="s">
        <v>133</v>
      </c>
      <c r="D6" s="11"/>
      <c r="E6" s="11" t="s">
        <v>134</v>
      </c>
      <c r="F6" s="11" t="s">
        <v>164</v>
      </c>
      <c r="G6" s="11" t="s">
        <v>508</v>
      </c>
      <c r="H6" s="12" t="s">
        <v>165</v>
      </c>
      <c r="I6" s="11" t="s">
        <v>1120</v>
      </c>
      <c r="J6" s="11" t="s">
        <v>166</v>
      </c>
      <c r="K6" s="12" t="s">
        <v>167</v>
      </c>
      <c r="L6" s="35" t="s">
        <v>508</v>
      </c>
      <c r="M6" s="11"/>
      <c r="N6" s="11" t="s">
        <v>168</v>
      </c>
      <c r="O6" s="11" t="s">
        <v>169</v>
      </c>
      <c r="P6" s="11" t="s">
        <v>718</v>
      </c>
      <c r="Q6" s="11" t="s">
        <v>508</v>
      </c>
      <c r="R6" s="281"/>
      <c r="S6" s="6"/>
    </row>
    <row r="7" spans="1:19" s="5" customFormat="1" ht="39.75" customHeight="1">
      <c r="A7" s="27" t="s">
        <v>594</v>
      </c>
      <c r="B7" s="87">
        <v>28417</v>
      </c>
      <c r="C7" s="39">
        <v>22697</v>
      </c>
      <c r="D7" s="39">
        <v>23919</v>
      </c>
      <c r="E7" s="39">
        <v>5107</v>
      </c>
      <c r="F7" s="39">
        <v>8027</v>
      </c>
      <c r="G7" s="39">
        <v>49</v>
      </c>
      <c r="H7" s="39">
        <v>6678</v>
      </c>
      <c r="I7" s="39">
        <v>148</v>
      </c>
      <c r="J7" s="39">
        <v>56</v>
      </c>
      <c r="K7" s="39">
        <v>3854</v>
      </c>
      <c r="L7" s="39">
        <v>0</v>
      </c>
      <c r="M7" s="39">
        <v>23919</v>
      </c>
      <c r="N7" s="39">
        <v>507</v>
      </c>
      <c r="O7" s="39">
        <v>876</v>
      </c>
      <c r="P7" s="39">
        <v>21454</v>
      </c>
      <c r="Q7" s="56">
        <v>1082</v>
      </c>
      <c r="R7" s="23" t="s">
        <v>594</v>
      </c>
      <c r="S7" s="6"/>
    </row>
    <row r="8" spans="1:19" s="5" customFormat="1" ht="39.75" customHeight="1">
      <c r="A8" s="27" t="s">
        <v>511</v>
      </c>
      <c r="B8" s="87">
        <v>30266</v>
      </c>
      <c r="C8" s="39">
        <v>24132</v>
      </c>
      <c r="D8" s="39">
        <v>26230</v>
      </c>
      <c r="E8" s="39">
        <v>786</v>
      </c>
      <c r="F8" s="39">
        <v>671</v>
      </c>
      <c r="G8" s="39">
        <v>12622</v>
      </c>
      <c r="H8" s="39">
        <v>896</v>
      </c>
      <c r="I8" s="39">
        <v>3876</v>
      </c>
      <c r="J8" s="39">
        <v>1693</v>
      </c>
      <c r="K8" s="39">
        <v>530</v>
      </c>
      <c r="L8" s="39">
        <v>5156</v>
      </c>
      <c r="M8" s="39">
        <v>25335</v>
      </c>
      <c r="N8" s="39">
        <v>754</v>
      </c>
      <c r="O8" s="39">
        <v>1133</v>
      </c>
      <c r="P8" s="39">
        <v>22357</v>
      </c>
      <c r="Q8" s="56">
        <v>1091</v>
      </c>
      <c r="R8" s="23" t="s">
        <v>511</v>
      </c>
      <c r="S8" s="6"/>
    </row>
    <row r="9" spans="1:19" s="5" customFormat="1" ht="39.75" customHeight="1">
      <c r="A9" s="364" t="s">
        <v>405</v>
      </c>
      <c r="B9" s="171">
        <v>31374</v>
      </c>
      <c r="C9" s="94">
        <v>24932</v>
      </c>
      <c r="D9" s="94">
        <v>26092</v>
      </c>
      <c r="E9" s="94">
        <v>733</v>
      </c>
      <c r="F9" s="94">
        <v>662</v>
      </c>
      <c r="G9" s="94">
        <v>13206</v>
      </c>
      <c r="H9" s="94">
        <v>1155</v>
      </c>
      <c r="I9" s="94">
        <v>3925</v>
      </c>
      <c r="J9" s="94">
        <v>1742</v>
      </c>
      <c r="K9" s="94">
        <v>261</v>
      </c>
      <c r="L9" s="94">
        <v>4408</v>
      </c>
      <c r="M9" s="94">
        <v>26092</v>
      </c>
      <c r="N9" s="94">
        <v>820</v>
      </c>
      <c r="O9" s="94">
        <v>1598</v>
      </c>
      <c r="P9" s="94">
        <v>22459</v>
      </c>
      <c r="Q9" s="135">
        <v>1215</v>
      </c>
      <c r="R9" s="365" t="s">
        <v>405</v>
      </c>
      <c r="S9" s="6"/>
    </row>
    <row r="10" spans="1:19" s="5" customFormat="1" ht="39.75" customHeight="1">
      <c r="A10" s="364" t="s">
        <v>723</v>
      </c>
      <c r="B10" s="171">
        <v>34619</v>
      </c>
      <c r="C10" s="94">
        <v>27600</v>
      </c>
      <c r="D10" s="94">
        <v>29061</v>
      </c>
      <c r="E10" s="94">
        <v>918</v>
      </c>
      <c r="F10" s="94">
        <v>606</v>
      </c>
      <c r="G10" s="94">
        <v>15416</v>
      </c>
      <c r="H10" s="94">
        <v>291</v>
      </c>
      <c r="I10" s="94">
        <v>4268</v>
      </c>
      <c r="J10" s="94">
        <v>2357</v>
      </c>
      <c r="K10" s="94">
        <v>929</v>
      </c>
      <c r="L10" s="94">
        <v>4276</v>
      </c>
      <c r="M10" s="94">
        <v>29061</v>
      </c>
      <c r="N10" s="94">
        <v>931</v>
      </c>
      <c r="O10" s="94">
        <v>441</v>
      </c>
      <c r="P10" s="94">
        <v>25459</v>
      </c>
      <c r="Q10" s="135">
        <v>2230</v>
      </c>
      <c r="R10" s="365" t="s">
        <v>723</v>
      </c>
      <c r="S10" s="6"/>
    </row>
    <row r="11" spans="1:19" s="266" customFormat="1" ht="39.75" customHeight="1">
      <c r="A11" s="366" t="s">
        <v>989</v>
      </c>
      <c r="B11" s="178">
        <f>SUM(B12:B15)</f>
        <v>35967</v>
      </c>
      <c r="C11" s="175">
        <f aca="true" t="shared" si="0" ref="C11:Q11">SUM(C12:C15)</f>
        <v>28635</v>
      </c>
      <c r="D11" s="175">
        <f t="shared" si="0"/>
        <v>29997</v>
      </c>
      <c r="E11" s="175">
        <f t="shared" si="0"/>
        <v>927</v>
      </c>
      <c r="F11" s="175">
        <f t="shared" si="0"/>
        <v>694</v>
      </c>
      <c r="G11" s="175">
        <f t="shared" si="0"/>
        <v>16322</v>
      </c>
      <c r="H11" s="175">
        <f t="shared" si="0"/>
        <v>87</v>
      </c>
      <c r="I11" s="175">
        <f t="shared" si="0"/>
        <v>4539</v>
      </c>
      <c r="J11" s="175">
        <f t="shared" si="0"/>
        <v>2591</v>
      </c>
      <c r="K11" s="175">
        <f t="shared" si="0"/>
        <v>1037</v>
      </c>
      <c r="L11" s="175">
        <f t="shared" si="0"/>
        <v>3800</v>
      </c>
      <c r="M11" s="175">
        <f t="shared" si="0"/>
        <v>29997</v>
      </c>
      <c r="N11" s="175">
        <f t="shared" si="0"/>
        <v>862</v>
      </c>
      <c r="O11" s="175">
        <f t="shared" si="0"/>
        <v>1117</v>
      </c>
      <c r="P11" s="175">
        <f t="shared" si="0"/>
        <v>27210</v>
      </c>
      <c r="Q11" s="176">
        <f t="shared" si="0"/>
        <v>808</v>
      </c>
      <c r="R11" s="367" t="s">
        <v>990</v>
      </c>
      <c r="S11" s="301"/>
    </row>
    <row r="12" spans="1:20" s="5" customFormat="1" ht="39.75" customHeight="1">
      <c r="A12" s="18" t="s">
        <v>991</v>
      </c>
      <c r="B12" s="103">
        <v>17569</v>
      </c>
      <c r="C12" s="88">
        <v>13624</v>
      </c>
      <c r="D12" s="39">
        <f>SUM(E12:L12)</f>
        <v>14268</v>
      </c>
      <c r="E12" s="88">
        <v>382</v>
      </c>
      <c r="F12" s="88">
        <v>374</v>
      </c>
      <c r="G12" s="88">
        <v>7875</v>
      </c>
      <c r="H12" s="94">
        <v>16</v>
      </c>
      <c r="I12" s="88">
        <v>2122</v>
      </c>
      <c r="J12" s="88">
        <v>1260</v>
      </c>
      <c r="K12" s="88">
        <v>583</v>
      </c>
      <c r="L12" s="102">
        <v>1656</v>
      </c>
      <c r="M12" s="39">
        <f>SUM(N12:Q12)</f>
        <v>14268</v>
      </c>
      <c r="N12" s="88">
        <v>475</v>
      </c>
      <c r="O12" s="88">
        <v>312</v>
      </c>
      <c r="P12" s="88">
        <v>12833</v>
      </c>
      <c r="Q12" s="105">
        <v>648</v>
      </c>
      <c r="R12" s="228" t="s">
        <v>992</v>
      </c>
      <c r="S12" s="6"/>
      <c r="T12" s="92" t="s">
        <v>509</v>
      </c>
    </row>
    <row r="13" spans="1:19" s="5" customFormat="1" ht="39.75" customHeight="1">
      <c r="A13" s="18" t="s">
        <v>993</v>
      </c>
      <c r="B13" s="103">
        <v>5968</v>
      </c>
      <c r="C13" s="88">
        <v>4703</v>
      </c>
      <c r="D13" s="39">
        <f>SUM(E13:L13)</f>
        <v>4894</v>
      </c>
      <c r="E13" s="88">
        <v>111</v>
      </c>
      <c r="F13" s="88">
        <v>118</v>
      </c>
      <c r="G13" s="88">
        <v>2741</v>
      </c>
      <c r="H13" s="94">
        <v>6</v>
      </c>
      <c r="I13" s="88">
        <v>682</v>
      </c>
      <c r="J13" s="88">
        <v>387</v>
      </c>
      <c r="K13" s="88">
        <v>124</v>
      </c>
      <c r="L13" s="227">
        <v>725</v>
      </c>
      <c r="M13" s="39">
        <f>SUM(N13:Q13)</f>
        <v>4894</v>
      </c>
      <c r="N13" s="88">
        <v>91</v>
      </c>
      <c r="O13" s="88">
        <v>226</v>
      </c>
      <c r="P13" s="88">
        <v>4539</v>
      </c>
      <c r="Q13" s="105">
        <v>38</v>
      </c>
      <c r="R13" s="228" t="s">
        <v>994</v>
      </c>
      <c r="S13" s="6"/>
    </row>
    <row r="14" spans="1:19" s="5" customFormat="1" ht="39.75" customHeight="1">
      <c r="A14" s="18" t="s">
        <v>995</v>
      </c>
      <c r="B14" s="103">
        <v>5924</v>
      </c>
      <c r="C14" s="88">
        <v>4904</v>
      </c>
      <c r="D14" s="39">
        <f>SUM(E14:L14)</f>
        <v>5127</v>
      </c>
      <c r="E14" s="88">
        <v>280</v>
      </c>
      <c r="F14" s="88">
        <v>106</v>
      </c>
      <c r="G14" s="88">
        <v>2621</v>
      </c>
      <c r="H14" s="94">
        <v>21</v>
      </c>
      <c r="I14" s="88">
        <v>733</v>
      </c>
      <c r="J14" s="88">
        <v>476</v>
      </c>
      <c r="K14" s="88">
        <v>180</v>
      </c>
      <c r="L14" s="227">
        <v>710</v>
      </c>
      <c r="M14" s="39">
        <f>SUM(N14:Q14)</f>
        <v>5127</v>
      </c>
      <c r="N14" s="88">
        <v>153</v>
      </c>
      <c r="O14" s="88">
        <v>392</v>
      </c>
      <c r="P14" s="88">
        <v>4543</v>
      </c>
      <c r="Q14" s="105">
        <v>39</v>
      </c>
      <c r="R14" s="73" t="s">
        <v>996</v>
      </c>
      <c r="S14" s="6"/>
    </row>
    <row r="15" spans="1:19" s="5" customFormat="1" ht="39.75" customHeight="1">
      <c r="A15" s="19" t="s">
        <v>997</v>
      </c>
      <c r="B15" s="229">
        <v>6506</v>
      </c>
      <c r="C15" s="89">
        <v>5404</v>
      </c>
      <c r="D15" s="3">
        <f>SUM(E15:L15)</f>
        <v>5708</v>
      </c>
      <c r="E15" s="89">
        <v>154</v>
      </c>
      <c r="F15" s="89">
        <v>96</v>
      </c>
      <c r="G15" s="89">
        <v>3085</v>
      </c>
      <c r="H15" s="368">
        <v>44</v>
      </c>
      <c r="I15" s="89">
        <v>1002</v>
      </c>
      <c r="J15" s="89">
        <v>468</v>
      </c>
      <c r="K15" s="89">
        <v>150</v>
      </c>
      <c r="L15" s="230">
        <v>709</v>
      </c>
      <c r="M15" s="3">
        <f>SUM(N15:Q15)</f>
        <v>5708</v>
      </c>
      <c r="N15" s="89">
        <v>143</v>
      </c>
      <c r="O15" s="89">
        <v>187</v>
      </c>
      <c r="P15" s="89">
        <v>5295</v>
      </c>
      <c r="Q15" s="139">
        <v>83</v>
      </c>
      <c r="R15" s="74" t="s">
        <v>998</v>
      </c>
      <c r="S15" s="6"/>
    </row>
    <row r="16" spans="1:18" s="107" customFormat="1" ht="18" customHeight="1">
      <c r="A16" s="96" t="s">
        <v>371</v>
      </c>
      <c r="B16" s="96"/>
      <c r="C16" s="96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P16" s="565"/>
      <c r="Q16" s="565"/>
      <c r="R16" s="565" t="s">
        <v>386</v>
      </c>
    </row>
  </sheetData>
  <sheetProtection/>
  <mergeCells count="5">
    <mergeCell ref="E4:G4"/>
    <mergeCell ref="J4:L4"/>
    <mergeCell ref="A1:R1"/>
    <mergeCell ref="D3:L3"/>
    <mergeCell ref="M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2"/>
  <sheetViews>
    <sheetView zoomScale="85" zoomScaleNormal="85" zoomScaleSheetLayoutView="70" workbookViewId="0" topLeftCell="A1">
      <pane ySplit="4" topLeftCell="BM5" activePane="bottomLeft" state="frozen"/>
      <selection pane="topLeft" activeCell="E11" sqref="E11"/>
      <selection pane="bottomLeft" activeCell="A1" sqref="A1:X1"/>
    </sheetView>
  </sheetViews>
  <sheetFormatPr defaultColWidth="8.88671875" defaultRowHeight="13.5"/>
  <cols>
    <col min="1" max="1" width="11.10546875" style="425" customWidth="1"/>
    <col min="2" max="2" width="5.21484375" style="425" customWidth="1"/>
    <col min="3" max="3" width="7.77734375" style="425" customWidth="1"/>
    <col min="4" max="4" width="6.4453125" style="425" customWidth="1"/>
    <col min="5" max="6" width="5.6640625" style="425" customWidth="1"/>
    <col min="7" max="7" width="5.88671875" style="448" customWidth="1"/>
    <col min="8" max="9" width="5.4453125" style="448" customWidth="1"/>
    <col min="10" max="11" width="5.6640625" style="448" customWidth="1"/>
    <col min="12" max="12" width="4.88671875" style="448" customWidth="1"/>
    <col min="13" max="17" width="5.6640625" style="448" customWidth="1"/>
    <col min="18" max="18" width="6.77734375" style="448" customWidth="1"/>
    <col min="19" max="20" width="5.99609375" style="448" customWidth="1"/>
    <col min="21" max="21" width="5.5546875" style="448" customWidth="1"/>
    <col min="22" max="22" width="5.21484375" style="425" customWidth="1"/>
    <col min="23" max="23" width="5.4453125" style="425" customWidth="1"/>
    <col min="24" max="24" width="6.99609375" style="425" customWidth="1"/>
    <col min="25" max="25" width="15.21484375" style="425" customWidth="1"/>
    <col min="26" max="35" width="7.10546875" style="425" customWidth="1"/>
    <col min="36" max="46" width="5.3359375" style="425" customWidth="1"/>
    <col min="47" max="47" width="28.4453125" style="425" customWidth="1"/>
    <col min="48" max="16384" width="7.10546875" style="425" customWidth="1"/>
  </cols>
  <sheetData>
    <row r="1" spans="1:48" s="426" customFormat="1" ht="32.25" customHeight="1">
      <c r="A1" s="716" t="s">
        <v>800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AV1" s="427"/>
    </row>
    <row r="2" spans="1:48" s="391" customFormat="1" ht="18" customHeight="1">
      <c r="A2" s="394" t="s">
        <v>776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5" t="s">
        <v>777</v>
      </c>
      <c r="AV2" s="418"/>
    </row>
    <row r="3" spans="1:48" s="391" customFormat="1" ht="18.75" customHeight="1">
      <c r="A3" s="724"/>
      <c r="B3" s="717" t="s">
        <v>801</v>
      </c>
      <c r="C3" s="719" t="s">
        <v>802</v>
      </c>
      <c r="D3" s="717" t="s">
        <v>803</v>
      </c>
      <c r="E3" s="717" t="s">
        <v>804</v>
      </c>
      <c r="F3" s="719" t="s">
        <v>805</v>
      </c>
      <c r="G3" s="721" t="s">
        <v>806</v>
      </c>
      <c r="H3" s="722"/>
      <c r="I3" s="722"/>
      <c r="J3" s="722"/>
      <c r="K3" s="722"/>
      <c r="L3" s="722"/>
      <c r="M3" s="722"/>
      <c r="N3" s="722"/>
      <c r="O3" s="710" t="s">
        <v>1093</v>
      </c>
      <c r="P3" s="710"/>
      <c r="Q3" s="710"/>
      <c r="R3" s="710"/>
      <c r="S3" s="710"/>
      <c r="T3" s="710"/>
      <c r="U3" s="711"/>
      <c r="V3" s="713" t="s">
        <v>807</v>
      </c>
      <c r="W3" s="699" t="s">
        <v>808</v>
      </c>
      <c r="X3" s="744" t="s">
        <v>809</v>
      </c>
      <c r="AV3" s="418"/>
    </row>
    <row r="4" spans="1:48" s="391" customFormat="1" ht="45.75" customHeight="1">
      <c r="A4" s="724"/>
      <c r="B4" s="718"/>
      <c r="C4" s="720"/>
      <c r="D4" s="718"/>
      <c r="E4" s="718"/>
      <c r="F4" s="712"/>
      <c r="G4" s="429" t="s">
        <v>810</v>
      </c>
      <c r="H4" s="430" t="s">
        <v>811</v>
      </c>
      <c r="I4" s="430" t="s">
        <v>812</v>
      </c>
      <c r="J4" s="430" t="s">
        <v>813</v>
      </c>
      <c r="K4" s="430" t="s">
        <v>814</v>
      </c>
      <c r="L4" s="430" t="s">
        <v>815</v>
      </c>
      <c r="M4" s="430" t="s">
        <v>816</v>
      </c>
      <c r="N4" s="431" t="s">
        <v>817</v>
      </c>
      <c r="O4" s="432" t="s">
        <v>818</v>
      </c>
      <c r="P4" s="433" t="s">
        <v>819</v>
      </c>
      <c r="Q4" s="433" t="s">
        <v>820</v>
      </c>
      <c r="R4" s="428" t="s">
        <v>821</v>
      </c>
      <c r="S4" s="428" t="s">
        <v>822</v>
      </c>
      <c r="T4" s="428" t="s">
        <v>823</v>
      </c>
      <c r="U4" s="410" t="s">
        <v>824</v>
      </c>
      <c r="V4" s="714"/>
      <c r="W4" s="700"/>
      <c r="X4" s="715"/>
      <c r="AV4" s="418"/>
    </row>
    <row r="5" spans="1:25" s="405" customFormat="1" ht="22.5" customHeight="1">
      <c r="A5" s="407" t="s">
        <v>784</v>
      </c>
      <c r="B5" s="434">
        <f>SUM(C5:G5,V5)</f>
        <v>659</v>
      </c>
      <c r="C5" s="434">
        <v>1</v>
      </c>
      <c r="D5" s="434">
        <v>14</v>
      </c>
      <c r="E5" s="434">
        <v>69</v>
      </c>
      <c r="F5" s="435" t="s">
        <v>1165</v>
      </c>
      <c r="G5" s="434">
        <f>SUM(H5:U5)</f>
        <v>430</v>
      </c>
      <c r="H5" s="434" t="s">
        <v>1165</v>
      </c>
      <c r="I5" s="434" t="s">
        <v>1165</v>
      </c>
      <c r="J5" s="434">
        <v>1</v>
      </c>
      <c r="K5" s="434">
        <v>6</v>
      </c>
      <c r="L5" s="434" t="s">
        <v>1165</v>
      </c>
      <c r="M5" s="434">
        <v>27</v>
      </c>
      <c r="N5" s="434">
        <v>118</v>
      </c>
      <c r="O5" s="434">
        <v>143</v>
      </c>
      <c r="P5" s="434">
        <v>122</v>
      </c>
      <c r="Q5" s="434">
        <v>12</v>
      </c>
      <c r="R5" s="436">
        <v>0</v>
      </c>
      <c r="S5" s="434">
        <v>1</v>
      </c>
      <c r="T5" s="436">
        <v>0</v>
      </c>
      <c r="U5" s="436">
        <v>0</v>
      </c>
      <c r="V5" s="434">
        <v>145</v>
      </c>
      <c r="W5" s="436">
        <v>0</v>
      </c>
      <c r="X5" s="436">
        <v>0</v>
      </c>
      <c r="Y5" s="437"/>
    </row>
    <row r="6" spans="1:25" s="405" customFormat="1" ht="22.5" customHeight="1">
      <c r="A6" s="407" t="s">
        <v>773</v>
      </c>
      <c r="B6" s="434">
        <f>SUM(C6:G6,V6)</f>
        <v>790</v>
      </c>
      <c r="C6" s="434">
        <v>1</v>
      </c>
      <c r="D6" s="434">
        <v>14</v>
      </c>
      <c r="E6" s="434">
        <v>40</v>
      </c>
      <c r="F6" s="435" t="s">
        <v>1165</v>
      </c>
      <c r="G6" s="434">
        <f>SUM(H6:U6)</f>
        <v>521</v>
      </c>
      <c r="H6" s="434" t="s">
        <v>1165</v>
      </c>
      <c r="I6" s="434" t="s">
        <v>1165</v>
      </c>
      <c r="J6" s="434">
        <v>1</v>
      </c>
      <c r="K6" s="434">
        <v>4</v>
      </c>
      <c r="L6" s="434" t="s">
        <v>1165</v>
      </c>
      <c r="M6" s="434">
        <v>34</v>
      </c>
      <c r="N6" s="434">
        <v>149</v>
      </c>
      <c r="O6" s="434">
        <v>179</v>
      </c>
      <c r="P6" s="434">
        <v>122</v>
      </c>
      <c r="Q6" s="434">
        <v>32</v>
      </c>
      <c r="R6" s="436">
        <v>0</v>
      </c>
      <c r="S6" s="434" t="s">
        <v>1165</v>
      </c>
      <c r="T6" s="436">
        <v>0</v>
      </c>
      <c r="U6" s="436">
        <v>0</v>
      </c>
      <c r="V6" s="434">
        <v>214</v>
      </c>
      <c r="W6" s="436">
        <v>0</v>
      </c>
      <c r="X6" s="436">
        <v>0</v>
      </c>
      <c r="Y6" s="437"/>
    </row>
    <row r="7" spans="1:25" s="405" customFormat="1" ht="22.5" customHeight="1">
      <c r="A7" s="407" t="s">
        <v>774</v>
      </c>
      <c r="B7" s="434">
        <f>SUM(C7:G7,V7)</f>
        <v>843</v>
      </c>
      <c r="C7" s="434">
        <v>1</v>
      </c>
      <c r="D7" s="434">
        <v>39</v>
      </c>
      <c r="E7" s="434">
        <v>69</v>
      </c>
      <c r="F7" s="435" t="s">
        <v>503</v>
      </c>
      <c r="G7" s="434">
        <f>SUM(H7:U7)</f>
        <v>556</v>
      </c>
      <c r="H7" s="434" t="s">
        <v>503</v>
      </c>
      <c r="I7" s="434" t="s">
        <v>503</v>
      </c>
      <c r="J7" s="434">
        <v>1</v>
      </c>
      <c r="K7" s="434">
        <v>7</v>
      </c>
      <c r="L7" s="434" t="s">
        <v>503</v>
      </c>
      <c r="M7" s="434">
        <v>36</v>
      </c>
      <c r="N7" s="434">
        <v>172</v>
      </c>
      <c r="O7" s="434">
        <v>184</v>
      </c>
      <c r="P7" s="434">
        <v>121</v>
      </c>
      <c r="Q7" s="434">
        <v>33</v>
      </c>
      <c r="R7" s="436">
        <v>0</v>
      </c>
      <c r="S7" s="434">
        <v>2</v>
      </c>
      <c r="T7" s="436">
        <v>0</v>
      </c>
      <c r="U7" s="436">
        <v>0</v>
      </c>
      <c r="V7" s="434">
        <v>178</v>
      </c>
      <c r="W7" s="436">
        <v>0</v>
      </c>
      <c r="X7" s="436">
        <v>0</v>
      </c>
      <c r="Y7" s="437"/>
    </row>
    <row r="8" spans="1:25" s="405" customFormat="1" ht="22.5" customHeight="1">
      <c r="A8" s="407" t="s">
        <v>988</v>
      </c>
      <c r="B8" s="434">
        <f>SUM(C8:G8,V8)</f>
        <v>842</v>
      </c>
      <c r="C8" s="434">
        <v>1</v>
      </c>
      <c r="D8" s="434">
        <v>39</v>
      </c>
      <c r="E8" s="434">
        <v>68</v>
      </c>
      <c r="F8" s="435" t="s">
        <v>503</v>
      </c>
      <c r="G8" s="434">
        <f>SUM(H8:U8)</f>
        <v>556</v>
      </c>
      <c r="H8" s="434" t="s">
        <v>503</v>
      </c>
      <c r="I8" s="434" t="s">
        <v>503</v>
      </c>
      <c r="J8" s="434">
        <v>1</v>
      </c>
      <c r="K8" s="434">
        <v>7</v>
      </c>
      <c r="L8" s="434" t="s">
        <v>503</v>
      </c>
      <c r="M8" s="434">
        <v>36</v>
      </c>
      <c r="N8" s="434">
        <v>172</v>
      </c>
      <c r="O8" s="434">
        <v>184</v>
      </c>
      <c r="P8" s="434">
        <v>119</v>
      </c>
      <c r="Q8" s="434">
        <v>35</v>
      </c>
      <c r="R8" s="436">
        <v>0</v>
      </c>
      <c r="S8" s="434">
        <v>2</v>
      </c>
      <c r="T8" s="436">
        <v>0</v>
      </c>
      <c r="U8" s="436">
        <v>0</v>
      </c>
      <c r="V8" s="434">
        <v>178</v>
      </c>
      <c r="W8" s="436">
        <v>0</v>
      </c>
      <c r="X8" s="436">
        <v>0</v>
      </c>
      <c r="Y8" s="437"/>
    </row>
    <row r="9" spans="1:24" s="413" customFormat="1" ht="22.5" customHeight="1">
      <c r="A9" s="409" t="s">
        <v>786</v>
      </c>
      <c r="B9" s="475">
        <f aca="true" t="shared" si="0" ref="B9:B19">C9+D9+E9+F9+G9+V9+W9+X9</f>
        <v>856</v>
      </c>
      <c r="C9" s="475">
        <f aca="true" t="shared" si="1" ref="C9:X9">SUM(C10:C19)</f>
        <v>1</v>
      </c>
      <c r="D9" s="475">
        <f t="shared" si="1"/>
        <v>39</v>
      </c>
      <c r="E9" s="475">
        <f t="shared" si="1"/>
        <v>68</v>
      </c>
      <c r="F9" s="475">
        <v>0</v>
      </c>
      <c r="G9" s="475">
        <f t="shared" si="1"/>
        <v>570</v>
      </c>
      <c r="H9" s="475">
        <f t="shared" si="1"/>
        <v>0</v>
      </c>
      <c r="I9" s="475">
        <f t="shared" si="1"/>
        <v>0</v>
      </c>
      <c r="J9" s="475">
        <f t="shared" si="1"/>
        <v>1</v>
      </c>
      <c r="K9" s="475">
        <f t="shared" si="1"/>
        <v>7</v>
      </c>
      <c r="L9" s="475">
        <f t="shared" si="1"/>
        <v>0</v>
      </c>
      <c r="M9" s="475">
        <f t="shared" si="1"/>
        <v>37</v>
      </c>
      <c r="N9" s="475">
        <f t="shared" si="1"/>
        <v>172</v>
      </c>
      <c r="O9" s="475">
        <f t="shared" si="1"/>
        <v>191</v>
      </c>
      <c r="P9" s="475">
        <f t="shared" si="1"/>
        <v>124</v>
      </c>
      <c r="Q9" s="475">
        <f t="shared" si="1"/>
        <v>35</v>
      </c>
      <c r="R9" s="475">
        <f t="shared" si="1"/>
        <v>0</v>
      </c>
      <c r="S9" s="475">
        <f t="shared" si="1"/>
        <v>3</v>
      </c>
      <c r="T9" s="475">
        <f t="shared" si="1"/>
        <v>0</v>
      </c>
      <c r="U9" s="475">
        <f t="shared" si="1"/>
        <v>0</v>
      </c>
      <c r="V9" s="475">
        <f t="shared" si="1"/>
        <v>178</v>
      </c>
      <c r="W9" s="475">
        <f t="shared" si="1"/>
        <v>0</v>
      </c>
      <c r="X9" s="475">
        <f t="shared" si="1"/>
        <v>0</v>
      </c>
    </row>
    <row r="10" spans="1:24" s="439" customFormat="1" ht="22.5" customHeight="1">
      <c r="A10" s="438" t="s">
        <v>825</v>
      </c>
      <c r="B10" s="476">
        <f t="shared" si="0"/>
        <v>10</v>
      </c>
      <c r="C10" s="476"/>
      <c r="D10" s="476">
        <v>3</v>
      </c>
      <c r="E10" s="476"/>
      <c r="F10" s="476"/>
      <c r="G10" s="476">
        <f aca="true" t="shared" si="2" ref="G10:G19">SUM(H10:U10)</f>
        <v>5</v>
      </c>
      <c r="H10" s="476"/>
      <c r="I10" s="476"/>
      <c r="J10" s="476"/>
      <c r="K10" s="476"/>
      <c r="L10" s="476"/>
      <c r="M10" s="477">
        <v>1</v>
      </c>
      <c r="N10" s="477">
        <v>1</v>
      </c>
      <c r="O10" s="477">
        <v>2</v>
      </c>
      <c r="P10" s="477">
        <v>1</v>
      </c>
      <c r="Q10" s="476"/>
      <c r="R10" s="476"/>
      <c r="S10" s="476"/>
      <c r="T10" s="476"/>
      <c r="U10" s="476"/>
      <c r="V10" s="476">
        <v>2</v>
      </c>
      <c r="W10" s="476"/>
      <c r="X10" s="476"/>
    </row>
    <row r="11" spans="1:25" s="439" customFormat="1" ht="22.5" customHeight="1">
      <c r="A11" s="438" t="s">
        <v>826</v>
      </c>
      <c r="B11" s="476">
        <f t="shared" si="0"/>
        <v>32</v>
      </c>
      <c r="C11" s="476"/>
      <c r="D11" s="476"/>
      <c r="E11" s="476"/>
      <c r="F11" s="476"/>
      <c r="G11" s="476">
        <f t="shared" si="2"/>
        <v>21</v>
      </c>
      <c r="H11" s="476"/>
      <c r="I11" s="476"/>
      <c r="J11" s="476"/>
      <c r="K11" s="476"/>
      <c r="L11" s="476"/>
      <c r="M11" s="476">
        <v>1</v>
      </c>
      <c r="N11" s="476">
        <v>7</v>
      </c>
      <c r="O11" s="476">
        <v>8</v>
      </c>
      <c r="P11" s="476">
        <v>5</v>
      </c>
      <c r="Q11" s="476"/>
      <c r="R11" s="476"/>
      <c r="S11" s="476"/>
      <c r="T11" s="476"/>
      <c r="U11" s="476"/>
      <c r="V11" s="476">
        <v>11</v>
      </c>
      <c r="W11" s="476"/>
      <c r="X11" s="476"/>
      <c r="Y11" s="440"/>
    </row>
    <row r="12" spans="1:25" s="439" customFormat="1" ht="22.5" customHeight="1">
      <c r="A12" s="438" t="s">
        <v>827</v>
      </c>
      <c r="B12" s="476">
        <f t="shared" si="0"/>
        <v>135</v>
      </c>
      <c r="C12" s="476">
        <v>1</v>
      </c>
      <c r="D12" s="476">
        <v>1</v>
      </c>
      <c r="E12" s="476"/>
      <c r="F12" s="476"/>
      <c r="G12" s="476">
        <f t="shared" si="2"/>
        <v>99</v>
      </c>
      <c r="H12" s="476"/>
      <c r="I12" s="476"/>
      <c r="J12" s="476">
        <v>1</v>
      </c>
      <c r="K12" s="476">
        <v>1</v>
      </c>
      <c r="L12" s="476"/>
      <c r="M12" s="476">
        <v>5</v>
      </c>
      <c r="N12" s="476">
        <v>28</v>
      </c>
      <c r="O12" s="476">
        <v>35</v>
      </c>
      <c r="P12" s="476">
        <v>26</v>
      </c>
      <c r="Q12" s="476">
        <v>2</v>
      </c>
      <c r="R12" s="476"/>
      <c r="S12" s="476">
        <v>1</v>
      </c>
      <c r="T12" s="476"/>
      <c r="U12" s="476"/>
      <c r="V12" s="476">
        <v>34</v>
      </c>
      <c r="W12" s="476"/>
      <c r="X12" s="476"/>
      <c r="Y12" s="440"/>
    </row>
    <row r="13" spans="1:25" s="439" customFormat="1" ht="22.5" customHeight="1">
      <c r="A13" s="438" t="s">
        <v>828</v>
      </c>
      <c r="B13" s="476">
        <f t="shared" si="0"/>
        <v>82</v>
      </c>
      <c r="C13" s="476"/>
      <c r="D13" s="476">
        <v>8</v>
      </c>
      <c r="E13" s="476"/>
      <c r="F13" s="476"/>
      <c r="G13" s="476">
        <f t="shared" si="2"/>
        <v>67</v>
      </c>
      <c r="H13" s="476"/>
      <c r="I13" s="476"/>
      <c r="J13" s="476"/>
      <c r="K13" s="476">
        <v>1</v>
      </c>
      <c r="L13" s="476"/>
      <c r="M13" s="476">
        <v>4</v>
      </c>
      <c r="N13" s="476">
        <v>19</v>
      </c>
      <c r="O13" s="476">
        <v>25</v>
      </c>
      <c r="P13" s="476">
        <v>12</v>
      </c>
      <c r="Q13" s="476">
        <v>6</v>
      </c>
      <c r="R13" s="476"/>
      <c r="S13" s="476"/>
      <c r="T13" s="476"/>
      <c r="U13" s="476"/>
      <c r="V13" s="476">
        <v>7</v>
      </c>
      <c r="W13" s="476"/>
      <c r="X13" s="476"/>
      <c r="Y13" s="440"/>
    </row>
    <row r="14" spans="1:25" s="439" customFormat="1" ht="22.5" customHeight="1">
      <c r="A14" s="438" t="s">
        <v>829</v>
      </c>
      <c r="B14" s="476">
        <f t="shared" si="0"/>
        <v>136</v>
      </c>
      <c r="C14" s="476"/>
      <c r="D14" s="476">
        <v>2</v>
      </c>
      <c r="E14" s="476"/>
      <c r="F14" s="476"/>
      <c r="G14" s="476">
        <f t="shared" si="2"/>
        <v>96</v>
      </c>
      <c r="H14" s="476"/>
      <c r="I14" s="476"/>
      <c r="J14" s="476"/>
      <c r="K14" s="476">
        <v>1</v>
      </c>
      <c r="L14" s="476"/>
      <c r="M14" s="476">
        <v>8</v>
      </c>
      <c r="N14" s="476">
        <v>33</v>
      </c>
      <c r="O14" s="476">
        <v>32</v>
      </c>
      <c r="P14" s="476">
        <v>16</v>
      </c>
      <c r="Q14" s="476">
        <v>4</v>
      </c>
      <c r="R14" s="476"/>
      <c r="S14" s="476">
        <v>2</v>
      </c>
      <c r="T14" s="476"/>
      <c r="U14" s="476"/>
      <c r="V14" s="476">
        <v>38</v>
      </c>
      <c r="W14" s="476"/>
      <c r="X14" s="476"/>
      <c r="Y14" s="440"/>
    </row>
    <row r="15" spans="1:25" s="439" customFormat="1" ht="22.5" customHeight="1">
      <c r="A15" s="438" t="s">
        <v>830</v>
      </c>
      <c r="B15" s="476">
        <f t="shared" si="0"/>
        <v>97</v>
      </c>
      <c r="C15" s="476"/>
      <c r="D15" s="476">
        <v>1</v>
      </c>
      <c r="E15" s="476"/>
      <c r="F15" s="476"/>
      <c r="G15" s="476">
        <f t="shared" si="2"/>
        <v>64</v>
      </c>
      <c r="H15" s="476"/>
      <c r="I15" s="476"/>
      <c r="J15" s="476"/>
      <c r="K15" s="476">
        <v>1</v>
      </c>
      <c r="L15" s="476"/>
      <c r="M15" s="476">
        <v>5</v>
      </c>
      <c r="N15" s="476">
        <v>22</v>
      </c>
      <c r="O15" s="476">
        <v>18</v>
      </c>
      <c r="P15" s="476">
        <v>15</v>
      </c>
      <c r="Q15" s="476">
        <v>3</v>
      </c>
      <c r="R15" s="476"/>
      <c r="S15" s="476"/>
      <c r="T15" s="476"/>
      <c r="U15" s="476"/>
      <c r="V15" s="476">
        <v>32</v>
      </c>
      <c r="W15" s="476"/>
      <c r="X15" s="476"/>
      <c r="Y15" s="440"/>
    </row>
    <row r="16" spans="1:25" s="439" customFormat="1" ht="22.5" customHeight="1">
      <c r="A16" s="441" t="s">
        <v>831</v>
      </c>
      <c r="B16" s="476">
        <f t="shared" si="0"/>
        <v>56</v>
      </c>
      <c r="C16" s="476"/>
      <c r="D16" s="476"/>
      <c r="E16" s="476"/>
      <c r="F16" s="476"/>
      <c r="G16" s="476">
        <f t="shared" si="2"/>
        <v>40</v>
      </c>
      <c r="H16" s="476"/>
      <c r="I16" s="476"/>
      <c r="J16" s="476"/>
      <c r="K16" s="476">
        <v>1</v>
      </c>
      <c r="L16" s="476"/>
      <c r="M16" s="476">
        <v>3</v>
      </c>
      <c r="N16" s="476">
        <v>14</v>
      </c>
      <c r="O16" s="476">
        <v>14</v>
      </c>
      <c r="P16" s="476">
        <v>7</v>
      </c>
      <c r="Q16" s="476">
        <v>1</v>
      </c>
      <c r="R16" s="476"/>
      <c r="S16" s="476"/>
      <c r="T16" s="476"/>
      <c r="U16" s="476"/>
      <c r="V16" s="476">
        <v>16</v>
      </c>
      <c r="W16" s="476"/>
      <c r="X16" s="476"/>
      <c r="Y16" s="440"/>
    </row>
    <row r="17" spans="1:25" s="439" customFormat="1" ht="22.5" customHeight="1">
      <c r="A17" s="438" t="s">
        <v>832</v>
      </c>
      <c r="B17" s="476">
        <f t="shared" si="0"/>
        <v>119</v>
      </c>
      <c r="C17" s="476"/>
      <c r="D17" s="476">
        <v>2</v>
      </c>
      <c r="E17" s="476"/>
      <c r="F17" s="476"/>
      <c r="G17" s="476">
        <f t="shared" si="2"/>
        <v>92</v>
      </c>
      <c r="H17" s="476"/>
      <c r="I17" s="476"/>
      <c r="J17" s="476"/>
      <c r="K17" s="476">
        <v>1</v>
      </c>
      <c r="L17" s="476"/>
      <c r="M17" s="476">
        <v>6</v>
      </c>
      <c r="N17" s="476">
        <v>31</v>
      </c>
      <c r="O17" s="476">
        <v>31</v>
      </c>
      <c r="P17" s="476">
        <v>15</v>
      </c>
      <c r="Q17" s="476">
        <v>8</v>
      </c>
      <c r="R17" s="476"/>
      <c r="S17" s="476"/>
      <c r="T17" s="476"/>
      <c r="U17" s="476"/>
      <c r="V17" s="476">
        <v>25</v>
      </c>
      <c r="W17" s="476"/>
      <c r="X17" s="476"/>
      <c r="Y17" s="440"/>
    </row>
    <row r="18" spans="1:25" s="439" customFormat="1" ht="22.5" customHeight="1">
      <c r="A18" s="438" t="s">
        <v>833</v>
      </c>
      <c r="B18" s="476">
        <f t="shared" si="0"/>
        <v>74</v>
      </c>
      <c r="C18" s="476"/>
      <c r="D18" s="476"/>
      <c r="E18" s="476">
        <v>68</v>
      </c>
      <c r="F18" s="476"/>
      <c r="G18" s="476">
        <f t="shared" si="2"/>
        <v>2</v>
      </c>
      <c r="H18" s="476"/>
      <c r="I18" s="476"/>
      <c r="J18" s="476"/>
      <c r="K18" s="476"/>
      <c r="L18" s="476"/>
      <c r="M18" s="476"/>
      <c r="N18" s="476"/>
      <c r="O18" s="476"/>
      <c r="P18" s="476">
        <v>2</v>
      </c>
      <c r="Q18" s="476"/>
      <c r="R18" s="476"/>
      <c r="S18" s="476"/>
      <c r="T18" s="476"/>
      <c r="U18" s="476"/>
      <c r="V18" s="476">
        <v>4</v>
      </c>
      <c r="W18" s="476"/>
      <c r="X18" s="476"/>
      <c r="Y18" s="440"/>
    </row>
    <row r="19" spans="1:25" s="439" customFormat="1" ht="22.5" customHeight="1">
      <c r="A19" s="442" t="s">
        <v>834</v>
      </c>
      <c r="B19" s="478">
        <f t="shared" si="0"/>
        <v>115</v>
      </c>
      <c r="C19" s="479"/>
      <c r="D19" s="479">
        <v>22</v>
      </c>
      <c r="E19" s="479"/>
      <c r="F19" s="479"/>
      <c r="G19" s="479">
        <f t="shared" si="2"/>
        <v>84</v>
      </c>
      <c r="H19" s="479"/>
      <c r="I19" s="479"/>
      <c r="J19" s="479"/>
      <c r="K19" s="479">
        <v>1</v>
      </c>
      <c r="L19" s="479"/>
      <c r="M19" s="479">
        <v>4</v>
      </c>
      <c r="N19" s="479">
        <v>17</v>
      </c>
      <c r="O19" s="479">
        <v>26</v>
      </c>
      <c r="P19" s="479">
        <v>25</v>
      </c>
      <c r="Q19" s="479">
        <v>11</v>
      </c>
      <c r="R19" s="479"/>
      <c r="S19" s="479"/>
      <c r="T19" s="479"/>
      <c r="U19" s="479"/>
      <c r="V19" s="479">
        <v>9</v>
      </c>
      <c r="W19" s="479"/>
      <c r="X19" s="479"/>
      <c r="Y19" s="440"/>
    </row>
    <row r="20" spans="1:20" s="421" customFormat="1" ht="15" customHeight="1">
      <c r="A20" s="421" t="s">
        <v>797</v>
      </c>
      <c r="T20" s="421" t="s">
        <v>798</v>
      </c>
    </row>
    <row r="21" spans="1:25" s="421" customFormat="1" ht="15" customHeight="1">
      <c r="A21" s="421" t="s">
        <v>799</v>
      </c>
      <c r="Y21" s="443"/>
    </row>
    <row r="22" spans="1:24" s="445" customFormat="1" ht="13.5">
      <c r="A22" s="423"/>
      <c r="B22" s="423"/>
      <c r="C22" s="423"/>
      <c r="D22" s="423"/>
      <c r="E22" s="423"/>
      <c r="F22" s="423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23"/>
      <c r="W22" s="423"/>
      <c r="X22" s="423"/>
    </row>
    <row r="23" spans="1:24" s="445" customFormat="1" ht="13.5">
      <c r="A23" s="423"/>
      <c r="B23" s="423"/>
      <c r="C23" s="423"/>
      <c r="D23" s="423"/>
      <c r="E23" s="423"/>
      <c r="F23" s="423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23"/>
      <c r="W23" s="423"/>
      <c r="X23" s="423"/>
    </row>
    <row r="24" spans="1:24" ht="13.5">
      <c r="A24" s="446"/>
      <c r="B24" s="446"/>
      <c r="C24" s="446"/>
      <c r="D24" s="446"/>
      <c r="E24" s="446"/>
      <c r="F24" s="446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6"/>
      <c r="W24" s="446"/>
      <c r="X24" s="446"/>
    </row>
    <row r="25" spans="1:24" ht="13.5">
      <c r="A25" s="446"/>
      <c r="B25" s="446"/>
      <c r="C25" s="446"/>
      <c r="D25" s="446"/>
      <c r="E25" s="446"/>
      <c r="F25" s="446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6"/>
      <c r="W25" s="446"/>
      <c r="X25" s="446"/>
    </row>
    <row r="26" spans="1:24" ht="13.5">
      <c r="A26" s="446"/>
      <c r="B26" s="446"/>
      <c r="C26" s="446"/>
      <c r="D26" s="446"/>
      <c r="E26" s="446"/>
      <c r="F26" s="446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6"/>
      <c r="W26" s="446"/>
      <c r="X26" s="446"/>
    </row>
    <row r="27" spans="1:24" ht="13.5">
      <c r="A27" s="446"/>
      <c r="B27" s="446"/>
      <c r="C27" s="446"/>
      <c r="D27" s="446"/>
      <c r="E27" s="446"/>
      <c r="F27" s="446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6"/>
      <c r="W27" s="446"/>
      <c r="X27" s="446"/>
    </row>
    <row r="28" spans="1:24" ht="13.5">
      <c r="A28" s="446"/>
      <c r="B28" s="446"/>
      <c r="C28" s="446"/>
      <c r="D28" s="446"/>
      <c r="E28" s="446"/>
      <c r="F28" s="446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6"/>
      <c r="W28" s="446"/>
      <c r="X28" s="446"/>
    </row>
    <row r="29" spans="1:24" ht="13.5">
      <c r="A29" s="446"/>
      <c r="B29" s="446"/>
      <c r="C29" s="446"/>
      <c r="D29" s="446"/>
      <c r="E29" s="446"/>
      <c r="F29" s="446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6"/>
      <c r="W29" s="446"/>
      <c r="X29" s="446"/>
    </row>
    <row r="30" spans="1:24" ht="13.5">
      <c r="A30" s="446"/>
      <c r="B30" s="446"/>
      <c r="C30" s="446"/>
      <c r="D30" s="446"/>
      <c r="E30" s="446"/>
      <c r="F30" s="446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6"/>
      <c r="W30" s="446"/>
      <c r="X30" s="446"/>
    </row>
    <row r="31" spans="1:24" ht="13.5">
      <c r="A31" s="446"/>
      <c r="B31" s="446"/>
      <c r="C31" s="446"/>
      <c r="D31" s="446"/>
      <c r="E31" s="446"/>
      <c r="F31" s="446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6"/>
      <c r="W31" s="446"/>
      <c r="X31" s="446"/>
    </row>
    <row r="32" spans="1:24" ht="13.5">
      <c r="A32" s="446"/>
      <c r="B32" s="446"/>
      <c r="C32" s="446"/>
      <c r="D32" s="446"/>
      <c r="E32" s="446"/>
      <c r="F32" s="446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6"/>
      <c r="W32" s="446"/>
      <c r="X32" s="446"/>
    </row>
    <row r="33" spans="1:24" ht="13.5">
      <c r="A33" s="446"/>
      <c r="B33" s="446"/>
      <c r="C33" s="446"/>
      <c r="D33" s="446"/>
      <c r="E33" s="446"/>
      <c r="F33" s="446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6"/>
      <c r="W33" s="446"/>
      <c r="X33" s="446"/>
    </row>
    <row r="34" spans="1:24" ht="13.5">
      <c r="A34" s="446"/>
      <c r="B34" s="446"/>
      <c r="C34" s="446"/>
      <c r="D34" s="446"/>
      <c r="E34" s="446"/>
      <c r="F34" s="446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6"/>
      <c r="W34" s="446"/>
      <c r="X34" s="446"/>
    </row>
    <row r="35" spans="1:24" ht="13.5">
      <c r="A35" s="446"/>
      <c r="B35" s="446"/>
      <c r="C35" s="446"/>
      <c r="D35" s="446"/>
      <c r="E35" s="446"/>
      <c r="F35" s="446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6"/>
      <c r="W35" s="446"/>
      <c r="X35" s="446"/>
    </row>
    <row r="36" spans="1:24" ht="13.5">
      <c r="A36" s="446"/>
      <c r="B36" s="446"/>
      <c r="C36" s="446"/>
      <c r="D36" s="446"/>
      <c r="E36" s="446"/>
      <c r="F36" s="446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6"/>
      <c r="W36" s="446"/>
      <c r="X36" s="446"/>
    </row>
    <row r="37" spans="1:24" ht="13.5">
      <c r="A37" s="446"/>
      <c r="B37" s="446"/>
      <c r="C37" s="446"/>
      <c r="D37" s="446"/>
      <c r="E37" s="446"/>
      <c r="F37" s="446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6"/>
      <c r="W37" s="446"/>
      <c r="X37" s="446"/>
    </row>
    <row r="38" spans="1:24" ht="13.5">
      <c r="A38" s="446"/>
      <c r="B38" s="446"/>
      <c r="C38" s="446"/>
      <c r="D38" s="446"/>
      <c r="E38" s="446"/>
      <c r="F38" s="446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6"/>
      <c r="W38" s="446"/>
      <c r="X38" s="446"/>
    </row>
    <row r="39" spans="1:24" ht="12.75">
      <c r="A39" s="424"/>
      <c r="B39" s="424"/>
      <c r="C39" s="424"/>
      <c r="D39" s="424"/>
      <c r="E39" s="424"/>
      <c r="F39" s="424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424"/>
      <c r="W39" s="424"/>
      <c r="X39" s="424"/>
    </row>
    <row r="40" spans="1:24" ht="12.75">
      <c r="A40" s="424"/>
      <c r="B40" s="424"/>
      <c r="C40" s="424"/>
      <c r="D40" s="424"/>
      <c r="E40" s="424"/>
      <c r="F40" s="424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424"/>
      <c r="W40" s="424"/>
      <c r="X40" s="424"/>
    </row>
    <row r="41" spans="1:24" ht="12.75">
      <c r="A41" s="424"/>
      <c r="B41" s="424"/>
      <c r="C41" s="424"/>
      <c r="D41" s="424"/>
      <c r="E41" s="424"/>
      <c r="F41" s="424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424"/>
      <c r="W41" s="424"/>
      <c r="X41" s="424"/>
    </row>
    <row r="42" spans="1:24" ht="12.75">
      <c r="A42" s="424"/>
      <c r="B42" s="424"/>
      <c r="C42" s="424"/>
      <c r="D42" s="424"/>
      <c r="E42" s="424"/>
      <c r="F42" s="424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424"/>
      <c r="W42" s="424"/>
      <c r="X42" s="424"/>
    </row>
  </sheetData>
  <mergeCells count="12">
    <mergeCell ref="V3:V4"/>
    <mergeCell ref="W3:W4"/>
    <mergeCell ref="X3:X4"/>
    <mergeCell ref="A3:A4"/>
    <mergeCell ref="A1:X1"/>
    <mergeCell ref="B3:B4"/>
    <mergeCell ref="C3:C4"/>
    <mergeCell ref="D3:D4"/>
    <mergeCell ref="E3:E4"/>
    <mergeCell ref="G3:N3"/>
    <mergeCell ref="O3:U3"/>
    <mergeCell ref="F3:F4"/>
  </mergeCells>
  <printOptions/>
  <pageMargins left="0.23" right="0.26" top="0.984251968503937" bottom="0.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R22"/>
  <sheetViews>
    <sheetView showZeros="0" zoomScale="80" zoomScaleNormal="80" zoomScaleSheetLayoutView="85"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:R1"/>
    </sheetView>
  </sheetViews>
  <sheetFormatPr defaultColWidth="8.88671875" defaultRowHeight="13.5"/>
  <cols>
    <col min="1" max="1" width="10.4453125" style="4" customWidth="1"/>
    <col min="2" max="9" width="7.77734375" style="4" customWidth="1"/>
    <col min="10" max="16" width="7.3359375" style="4" customWidth="1"/>
    <col min="17" max="17" width="9.77734375" style="4" customWidth="1"/>
    <col min="18" max="18" width="10.77734375" style="4" customWidth="1"/>
    <col min="19" max="16384" width="8.88671875" style="4" customWidth="1"/>
  </cols>
  <sheetData>
    <row r="1" spans="1:18" s="224" customFormat="1" ht="34.5" customHeight="1">
      <c r="A1" s="762" t="s">
        <v>394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</row>
    <row r="2" spans="1:18" s="5" customFormat="1" ht="18" customHeight="1">
      <c r="A2" s="5" t="s">
        <v>599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9"/>
      <c r="R2" s="6" t="s">
        <v>719</v>
      </c>
    </row>
    <row r="3" spans="1:18" s="5" customFormat="1" ht="30" customHeight="1">
      <c r="A3" s="202" t="s">
        <v>1125</v>
      </c>
      <c r="B3" s="9" t="s">
        <v>170</v>
      </c>
      <c r="C3" s="791" t="s">
        <v>171</v>
      </c>
      <c r="D3" s="766"/>
      <c r="E3" s="766"/>
      <c r="F3" s="767"/>
      <c r="G3" s="31" t="s">
        <v>172</v>
      </c>
      <c r="H3" s="31" t="s">
        <v>1258</v>
      </c>
      <c r="I3" s="791" t="s">
        <v>173</v>
      </c>
      <c r="J3" s="766"/>
      <c r="K3" s="766"/>
      <c r="L3" s="766"/>
      <c r="M3" s="766"/>
      <c r="N3" s="766"/>
      <c r="O3" s="766"/>
      <c r="P3" s="766"/>
      <c r="Q3" s="767"/>
      <c r="R3" s="40" t="s">
        <v>597</v>
      </c>
    </row>
    <row r="4" spans="1:18" s="5" customFormat="1" ht="30" customHeight="1">
      <c r="A4" s="27"/>
      <c r="B4" s="41" t="s">
        <v>174</v>
      </c>
      <c r="C4" s="41"/>
      <c r="D4" s="9" t="s">
        <v>175</v>
      </c>
      <c r="E4" s="9" t="s">
        <v>176</v>
      </c>
      <c r="F4" s="9" t="s">
        <v>177</v>
      </c>
      <c r="G4" s="32" t="s">
        <v>178</v>
      </c>
      <c r="H4" s="32" t="s">
        <v>179</v>
      </c>
      <c r="I4" s="41"/>
      <c r="J4" s="41" t="s">
        <v>180</v>
      </c>
      <c r="K4" s="84" t="s">
        <v>181</v>
      </c>
      <c r="L4" s="84" t="s">
        <v>182</v>
      </c>
      <c r="M4" s="84" t="s">
        <v>183</v>
      </c>
      <c r="N4" s="41" t="s">
        <v>184</v>
      </c>
      <c r="O4" s="84" t="s">
        <v>185</v>
      </c>
      <c r="P4" s="84" t="s">
        <v>186</v>
      </c>
      <c r="Q4" s="84" t="s">
        <v>1259</v>
      </c>
      <c r="R4" s="26"/>
    </row>
    <row r="5" spans="1:18" s="5" customFormat="1" ht="30" customHeight="1">
      <c r="A5" s="137" t="s">
        <v>516</v>
      </c>
      <c r="B5" s="32" t="s">
        <v>494</v>
      </c>
      <c r="C5" s="32"/>
      <c r="D5" s="84" t="s">
        <v>187</v>
      </c>
      <c r="E5" s="32" t="s">
        <v>188</v>
      </c>
      <c r="F5" s="32"/>
      <c r="G5" s="32" t="s">
        <v>189</v>
      </c>
      <c r="H5" s="41" t="s">
        <v>190</v>
      </c>
      <c r="I5" s="32"/>
      <c r="J5" s="32"/>
      <c r="K5" s="85" t="s">
        <v>191</v>
      </c>
      <c r="L5" s="32"/>
      <c r="M5" s="32"/>
      <c r="N5" s="32"/>
      <c r="O5" s="32"/>
      <c r="P5" s="32"/>
      <c r="Q5" s="32"/>
      <c r="R5" s="26" t="s">
        <v>1095</v>
      </c>
    </row>
    <row r="6" spans="1:18" s="5" customFormat="1" ht="30" customHeight="1">
      <c r="A6" s="48"/>
      <c r="B6" s="11" t="s">
        <v>192</v>
      </c>
      <c r="C6" s="11"/>
      <c r="D6" s="11" t="s">
        <v>193</v>
      </c>
      <c r="E6" s="11" t="s">
        <v>194</v>
      </c>
      <c r="F6" s="11" t="s">
        <v>508</v>
      </c>
      <c r="G6" s="11" t="s">
        <v>195</v>
      </c>
      <c r="H6" s="11" t="s">
        <v>196</v>
      </c>
      <c r="I6" s="11"/>
      <c r="J6" s="11" t="s">
        <v>502</v>
      </c>
      <c r="K6" s="11" t="s">
        <v>1114</v>
      </c>
      <c r="L6" s="11" t="s">
        <v>197</v>
      </c>
      <c r="M6" s="11" t="s">
        <v>1117</v>
      </c>
      <c r="N6" s="11" t="s">
        <v>198</v>
      </c>
      <c r="O6" s="11" t="s">
        <v>199</v>
      </c>
      <c r="P6" s="11" t="s">
        <v>226</v>
      </c>
      <c r="Q6" s="35" t="s">
        <v>508</v>
      </c>
      <c r="R6" s="24"/>
    </row>
    <row r="7" spans="1:18" s="5" customFormat="1" ht="39.75" customHeight="1">
      <c r="A7" s="27" t="s">
        <v>594</v>
      </c>
      <c r="B7" s="16">
        <v>4223</v>
      </c>
      <c r="C7" s="16">
        <v>2352</v>
      </c>
      <c r="D7" s="16">
        <v>873</v>
      </c>
      <c r="E7" s="231">
        <v>964</v>
      </c>
      <c r="F7" s="16">
        <v>515</v>
      </c>
      <c r="G7" s="16">
        <v>1436</v>
      </c>
      <c r="H7" s="16">
        <v>1871</v>
      </c>
      <c r="I7" s="16">
        <v>1436</v>
      </c>
      <c r="J7" s="16">
        <v>16</v>
      </c>
      <c r="K7" s="16">
        <v>550</v>
      </c>
      <c r="L7" s="16">
        <v>51</v>
      </c>
      <c r="M7" s="16">
        <v>15</v>
      </c>
      <c r="N7" s="16">
        <v>197</v>
      </c>
      <c r="O7" s="16">
        <v>44</v>
      </c>
      <c r="P7" s="16">
        <v>268</v>
      </c>
      <c r="Q7" s="16">
        <v>295</v>
      </c>
      <c r="R7" s="26" t="s">
        <v>594</v>
      </c>
    </row>
    <row r="8" spans="1:18" s="5" customFormat="1" ht="39.75" customHeight="1">
      <c r="A8" s="27" t="s">
        <v>511</v>
      </c>
      <c r="B8" s="16">
        <v>5172</v>
      </c>
      <c r="C8" s="16">
        <v>3193</v>
      </c>
      <c r="D8" s="16">
        <v>974</v>
      </c>
      <c r="E8" s="231">
        <v>1577</v>
      </c>
      <c r="F8" s="16">
        <v>642</v>
      </c>
      <c r="G8" s="16">
        <v>1640</v>
      </c>
      <c r="H8" s="16">
        <v>1979</v>
      </c>
      <c r="I8" s="16">
        <v>1640</v>
      </c>
      <c r="J8" s="16">
        <v>32</v>
      </c>
      <c r="K8" s="16">
        <v>544</v>
      </c>
      <c r="L8" s="16">
        <v>89</v>
      </c>
      <c r="M8" s="16">
        <v>16</v>
      </c>
      <c r="N8" s="16">
        <v>269</v>
      </c>
      <c r="O8" s="16">
        <v>61</v>
      </c>
      <c r="P8" s="16">
        <v>290</v>
      </c>
      <c r="Q8" s="16">
        <v>339</v>
      </c>
      <c r="R8" s="26" t="s">
        <v>511</v>
      </c>
    </row>
    <row r="9" spans="1:18" s="5" customFormat="1" ht="39.75" customHeight="1">
      <c r="A9" s="183" t="s">
        <v>405</v>
      </c>
      <c r="B9" s="173">
        <v>5052</v>
      </c>
      <c r="C9" s="173">
        <v>2982</v>
      </c>
      <c r="D9" s="173">
        <v>808</v>
      </c>
      <c r="E9" s="173">
        <v>1498</v>
      </c>
      <c r="F9" s="173">
        <v>676</v>
      </c>
      <c r="G9" s="173">
        <v>1339</v>
      </c>
      <c r="H9" s="173">
        <v>2070</v>
      </c>
      <c r="I9" s="173">
        <v>1339</v>
      </c>
      <c r="J9" s="173">
        <v>40</v>
      </c>
      <c r="K9" s="173">
        <v>483</v>
      </c>
      <c r="L9" s="173">
        <v>27</v>
      </c>
      <c r="M9" s="173">
        <v>11</v>
      </c>
      <c r="N9" s="173">
        <v>228</v>
      </c>
      <c r="O9" s="173">
        <v>59</v>
      </c>
      <c r="P9" s="173">
        <v>199</v>
      </c>
      <c r="Q9" s="173">
        <v>292</v>
      </c>
      <c r="R9" s="180" t="s">
        <v>405</v>
      </c>
    </row>
    <row r="10" spans="1:18" s="5" customFormat="1" ht="39.75" customHeight="1">
      <c r="A10" s="183" t="s">
        <v>723</v>
      </c>
      <c r="B10" s="173">
        <v>5873</v>
      </c>
      <c r="C10" s="173">
        <v>3733</v>
      </c>
      <c r="D10" s="173">
        <v>914</v>
      </c>
      <c r="E10" s="173">
        <v>2025</v>
      </c>
      <c r="F10" s="173">
        <v>794</v>
      </c>
      <c r="G10" s="173">
        <v>1394</v>
      </c>
      <c r="H10" s="173">
        <v>2140</v>
      </c>
      <c r="I10" s="173">
        <v>1394</v>
      </c>
      <c r="J10" s="173">
        <v>34</v>
      </c>
      <c r="K10" s="173">
        <v>498</v>
      </c>
      <c r="L10" s="173">
        <v>85</v>
      </c>
      <c r="M10" s="173">
        <v>9</v>
      </c>
      <c r="N10" s="173">
        <v>226</v>
      </c>
      <c r="O10" s="173">
        <v>48</v>
      </c>
      <c r="P10" s="173">
        <v>122</v>
      </c>
      <c r="Q10" s="173">
        <v>372</v>
      </c>
      <c r="R10" s="180" t="s">
        <v>723</v>
      </c>
    </row>
    <row r="11" spans="1:18" s="266" customFormat="1" ht="39.75" customHeight="1">
      <c r="A11" s="177" t="s">
        <v>730</v>
      </c>
      <c r="B11" s="178">
        <f aca="true" t="shared" si="0" ref="B11:H11">SUM(B12:B15)</f>
        <v>5369</v>
      </c>
      <c r="C11" s="175">
        <f t="shared" si="0"/>
        <v>3242</v>
      </c>
      <c r="D11" s="175">
        <f t="shared" si="0"/>
        <v>893</v>
      </c>
      <c r="E11" s="175">
        <f t="shared" si="0"/>
        <v>1798</v>
      </c>
      <c r="F11" s="175">
        <f t="shared" si="0"/>
        <v>551</v>
      </c>
      <c r="G11" s="175">
        <f t="shared" si="0"/>
        <v>1328</v>
      </c>
      <c r="H11" s="175">
        <f t="shared" si="0"/>
        <v>2127</v>
      </c>
      <c r="I11" s="175">
        <f>SUM(J11:Q11)</f>
        <v>1328</v>
      </c>
      <c r="J11" s="175">
        <f aca="true" t="shared" si="1" ref="J11:Q11">SUM(J12:J15)</f>
        <v>64</v>
      </c>
      <c r="K11" s="175">
        <f t="shared" si="1"/>
        <v>438</v>
      </c>
      <c r="L11" s="175">
        <f t="shared" si="1"/>
        <v>52</v>
      </c>
      <c r="M11" s="175">
        <f t="shared" si="1"/>
        <v>20</v>
      </c>
      <c r="N11" s="175">
        <f t="shared" si="1"/>
        <v>171</v>
      </c>
      <c r="O11" s="175">
        <f t="shared" si="1"/>
        <v>68</v>
      </c>
      <c r="P11" s="175">
        <f t="shared" si="1"/>
        <v>100</v>
      </c>
      <c r="Q11" s="176">
        <f t="shared" si="1"/>
        <v>415</v>
      </c>
      <c r="R11" s="179" t="s">
        <v>730</v>
      </c>
    </row>
    <row r="12" spans="1:18" s="5" customFormat="1" ht="39.75" customHeight="1">
      <c r="A12" s="18" t="s">
        <v>978</v>
      </c>
      <c r="B12" s="87">
        <v>2285</v>
      </c>
      <c r="C12" s="39">
        <v>1279</v>
      </c>
      <c r="D12" s="88">
        <v>389</v>
      </c>
      <c r="E12" s="88">
        <v>737</v>
      </c>
      <c r="F12" s="88">
        <v>153</v>
      </c>
      <c r="G12" s="39">
        <v>538</v>
      </c>
      <c r="H12" s="88">
        <v>1006</v>
      </c>
      <c r="I12" s="39">
        <v>538</v>
      </c>
      <c r="J12" s="88">
        <v>31</v>
      </c>
      <c r="K12" s="138">
        <v>101</v>
      </c>
      <c r="L12" s="88">
        <v>20</v>
      </c>
      <c r="M12" s="88">
        <v>7</v>
      </c>
      <c r="N12" s="88">
        <v>78</v>
      </c>
      <c r="O12" s="88">
        <v>17</v>
      </c>
      <c r="P12" s="88">
        <v>49</v>
      </c>
      <c r="Q12" s="105">
        <v>235</v>
      </c>
      <c r="R12" s="73" t="s">
        <v>987</v>
      </c>
    </row>
    <row r="13" spans="1:18" s="5" customFormat="1" ht="39.75" customHeight="1">
      <c r="A13" s="18" t="s">
        <v>980</v>
      </c>
      <c r="B13" s="87">
        <v>958</v>
      </c>
      <c r="C13" s="39">
        <v>679</v>
      </c>
      <c r="D13" s="88">
        <v>192</v>
      </c>
      <c r="E13" s="88">
        <v>349</v>
      </c>
      <c r="F13" s="88">
        <v>138</v>
      </c>
      <c r="G13" s="39">
        <v>340</v>
      </c>
      <c r="H13" s="88">
        <v>279</v>
      </c>
      <c r="I13" s="39">
        <v>340</v>
      </c>
      <c r="J13" s="88">
        <v>8</v>
      </c>
      <c r="K13" s="88">
        <v>118</v>
      </c>
      <c r="L13" s="88">
        <v>10</v>
      </c>
      <c r="M13" s="88">
        <v>3</v>
      </c>
      <c r="N13" s="88">
        <v>84</v>
      </c>
      <c r="O13" s="88">
        <v>9</v>
      </c>
      <c r="P13" s="88">
        <v>35</v>
      </c>
      <c r="Q13" s="105">
        <v>73</v>
      </c>
      <c r="R13" s="73" t="s">
        <v>981</v>
      </c>
    </row>
    <row r="14" spans="1:18" s="5" customFormat="1" ht="39.75" customHeight="1">
      <c r="A14" s="18" t="s">
        <v>982</v>
      </c>
      <c r="B14" s="87">
        <v>1010</v>
      </c>
      <c r="C14" s="39">
        <v>594</v>
      </c>
      <c r="D14" s="88">
        <v>126</v>
      </c>
      <c r="E14" s="88">
        <v>345</v>
      </c>
      <c r="F14" s="88">
        <v>123</v>
      </c>
      <c r="G14" s="39">
        <v>197</v>
      </c>
      <c r="H14" s="88">
        <v>416</v>
      </c>
      <c r="I14" s="39">
        <v>197</v>
      </c>
      <c r="J14" s="227">
        <v>12</v>
      </c>
      <c r="K14" s="88">
        <v>116</v>
      </c>
      <c r="L14" s="88">
        <v>4</v>
      </c>
      <c r="M14" s="88">
        <v>6</v>
      </c>
      <c r="N14" s="227">
        <v>3</v>
      </c>
      <c r="O14" s="88">
        <v>17</v>
      </c>
      <c r="P14" s="88">
        <v>7</v>
      </c>
      <c r="Q14" s="105">
        <v>32</v>
      </c>
      <c r="R14" s="73" t="s">
        <v>983</v>
      </c>
    </row>
    <row r="15" spans="1:18" s="5" customFormat="1" ht="39.75" customHeight="1">
      <c r="A15" s="18" t="s">
        <v>984</v>
      </c>
      <c r="B15" s="66">
        <v>1116</v>
      </c>
      <c r="C15" s="3">
        <v>690</v>
      </c>
      <c r="D15" s="89">
        <v>186</v>
      </c>
      <c r="E15" s="89">
        <v>367</v>
      </c>
      <c r="F15" s="89">
        <v>137</v>
      </c>
      <c r="G15" s="3">
        <v>253</v>
      </c>
      <c r="H15" s="89">
        <v>426</v>
      </c>
      <c r="I15" s="3">
        <v>253</v>
      </c>
      <c r="J15" s="230">
        <v>13</v>
      </c>
      <c r="K15" s="89">
        <v>103</v>
      </c>
      <c r="L15" s="230">
        <v>18</v>
      </c>
      <c r="M15" s="230">
        <v>4</v>
      </c>
      <c r="N15" s="230">
        <v>6</v>
      </c>
      <c r="O15" s="89">
        <v>25</v>
      </c>
      <c r="P15" s="89">
        <v>9</v>
      </c>
      <c r="Q15" s="139">
        <v>75</v>
      </c>
      <c r="R15" s="74" t="s">
        <v>985</v>
      </c>
    </row>
    <row r="16" spans="1:17" s="107" customFormat="1" ht="18" customHeight="1">
      <c r="A16" s="96" t="s">
        <v>389</v>
      </c>
      <c r="B16" s="96"/>
      <c r="C16" s="96"/>
      <c r="D16" s="564"/>
      <c r="E16" s="564"/>
      <c r="F16" s="564"/>
      <c r="G16" s="564"/>
      <c r="H16" s="564"/>
      <c r="I16" s="564"/>
      <c r="J16" s="564"/>
      <c r="K16" s="216" t="s">
        <v>390</v>
      </c>
      <c r="L16" s="564"/>
      <c r="M16" s="564"/>
      <c r="N16" s="564"/>
      <c r="P16" s="565"/>
      <c r="Q16" s="565"/>
    </row>
    <row r="17" spans="1:18" s="107" customFormat="1" ht="18" customHeight="1">
      <c r="A17" s="107" t="s">
        <v>391</v>
      </c>
      <c r="K17" s="611" t="s">
        <v>392</v>
      </c>
      <c r="O17" s="611"/>
      <c r="P17" s="611"/>
      <c r="Q17" s="611"/>
      <c r="R17" s="611"/>
    </row>
    <row r="18" spans="1:10" s="107" customFormat="1" ht="18" customHeight="1">
      <c r="A18" s="611" t="s">
        <v>393</v>
      </c>
      <c r="B18" s="612"/>
      <c r="C18" s="612"/>
      <c r="D18" s="612"/>
      <c r="E18" s="612"/>
      <c r="F18" s="612"/>
      <c r="G18" s="612"/>
      <c r="H18" s="612"/>
      <c r="I18" s="612"/>
      <c r="J18" s="612"/>
    </row>
    <row r="20" ht="14.25">
      <c r="B20" s="198"/>
    </row>
    <row r="21" ht="14.25">
      <c r="B21" s="198"/>
    </row>
    <row r="22" ht="14.25">
      <c r="B22" s="198"/>
    </row>
  </sheetData>
  <sheetProtection/>
  <mergeCells count="3">
    <mergeCell ref="C3:F3"/>
    <mergeCell ref="I3:Q3"/>
    <mergeCell ref="A1:R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S21"/>
  <sheetViews>
    <sheetView zoomScale="85" zoomScaleNormal="85" zoomScaleSheetLayoutView="80" zoomScalePageLayoutView="0" workbookViewId="0" topLeftCell="A1">
      <pane xSplit="1" ySplit="4" topLeftCell="B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:P1"/>
    </sheetView>
  </sheetViews>
  <sheetFormatPr defaultColWidth="8.88671875" defaultRowHeight="13.5"/>
  <cols>
    <col min="1" max="1" width="7.88671875" style="5" customWidth="1"/>
    <col min="2" max="3" width="7.77734375" style="5" customWidth="1"/>
    <col min="4" max="5" width="7.77734375" style="43" customWidth="1"/>
    <col min="6" max="6" width="6.10546875" style="5" customWidth="1"/>
    <col min="7" max="7" width="7.10546875" style="5" customWidth="1"/>
    <col min="8" max="8" width="7.77734375" style="43" customWidth="1"/>
    <col min="9" max="9" width="6.77734375" style="43" customWidth="1"/>
    <col min="10" max="10" width="7.21484375" style="15" customWidth="1"/>
    <col min="11" max="11" width="7.3359375" style="15" customWidth="1"/>
    <col min="12" max="13" width="7.77734375" style="5" customWidth="1"/>
    <col min="14" max="14" width="8.5546875" style="5" customWidth="1"/>
    <col min="15" max="15" width="6.99609375" style="5" customWidth="1"/>
    <col min="16" max="16" width="8.3359375" style="5" customWidth="1"/>
    <col min="17" max="16384" width="8.88671875" style="5" customWidth="1"/>
  </cols>
  <sheetData>
    <row r="1" spans="1:16" ht="31.5" customHeight="1">
      <c r="A1" s="762" t="s">
        <v>396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</row>
    <row r="2" spans="1:16" ht="14.25" customHeight="1">
      <c r="A2" s="44" t="s">
        <v>1260</v>
      </c>
      <c r="B2" s="97"/>
      <c r="C2" s="97"/>
      <c r="D2" s="98"/>
      <c r="E2" s="98"/>
      <c r="F2" s="6"/>
      <c r="G2" s="6"/>
      <c r="H2" s="98"/>
      <c r="I2" s="98"/>
      <c r="J2" s="36"/>
      <c r="K2" s="36"/>
      <c r="L2" s="6"/>
      <c r="M2" s="6"/>
      <c r="N2" s="6"/>
      <c r="O2" s="6"/>
      <c r="P2" s="91" t="s">
        <v>1261</v>
      </c>
    </row>
    <row r="3" spans="1:16" ht="39.75" customHeight="1">
      <c r="A3" s="141" t="s">
        <v>618</v>
      </c>
      <c r="B3" s="203" t="s">
        <v>1262</v>
      </c>
      <c r="C3" s="204"/>
      <c r="D3" s="203" t="s">
        <v>1263</v>
      </c>
      <c r="E3" s="204"/>
      <c r="F3" s="203" t="s">
        <v>1264</v>
      </c>
      <c r="G3" s="204"/>
      <c r="H3" s="205" t="s">
        <v>1265</v>
      </c>
      <c r="I3" s="206"/>
      <c r="J3" s="207" t="s">
        <v>1266</v>
      </c>
      <c r="K3" s="208"/>
      <c r="L3" s="203" t="s">
        <v>1267</v>
      </c>
      <c r="M3" s="209"/>
      <c r="N3" s="203" t="s">
        <v>1268</v>
      </c>
      <c r="O3" s="209"/>
      <c r="P3" s="8" t="s">
        <v>597</v>
      </c>
    </row>
    <row r="4" spans="1:16" ht="30" customHeight="1">
      <c r="A4" s="61"/>
      <c r="B4" s="99" t="s">
        <v>1269</v>
      </c>
      <c r="C4" s="199" t="s">
        <v>1270</v>
      </c>
      <c r="D4" s="99" t="s">
        <v>1269</v>
      </c>
      <c r="E4" s="199" t="s">
        <v>1270</v>
      </c>
      <c r="F4" s="99" t="s">
        <v>1269</v>
      </c>
      <c r="G4" s="199" t="s">
        <v>1270</v>
      </c>
      <c r="H4" s="99" t="s">
        <v>1269</v>
      </c>
      <c r="I4" s="199" t="s">
        <v>1270</v>
      </c>
      <c r="J4" s="99" t="s">
        <v>1269</v>
      </c>
      <c r="K4" s="210" t="s">
        <v>1270</v>
      </c>
      <c r="L4" s="99" t="s">
        <v>1269</v>
      </c>
      <c r="M4" s="210" t="s">
        <v>1270</v>
      </c>
      <c r="N4" s="99" t="s">
        <v>1269</v>
      </c>
      <c r="O4" s="210" t="s">
        <v>1270</v>
      </c>
      <c r="P4" s="61"/>
    </row>
    <row r="5" spans="1:16" ht="24.75" customHeight="1">
      <c r="A5" s="13" t="s">
        <v>594</v>
      </c>
      <c r="B5" s="2">
        <v>4103</v>
      </c>
      <c r="C5" s="2">
        <v>5456</v>
      </c>
      <c r="D5" s="14">
        <v>571</v>
      </c>
      <c r="E5" s="14">
        <v>30</v>
      </c>
      <c r="F5" s="14">
        <v>0</v>
      </c>
      <c r="G5" s="14">
        <v>0</v>
      </c>
      <c r="H5" s="14">
        <v>0</v>
      </c>
      <c r="I5" s="14">
        <v>0</v>
      </c>
      <c r="J5" s="14">
        <v>1</v>
      </c>
      <c r="K5" s="14">
        <v>21</v>
      </c>
      <c r="L5" s="14">
        <v>3276</v>
      </c>
      <c r="M5" s="14">
        <v>5230</v>
      </c>
      <c r="N5" s="14">
        <v>0</v>
      </c>
      <c r="O5" s="93">
        <v>0</v>
      </c>
      <c r="P5" s="15" t="s">
        <v>594</v>
      </c>
    </row>
    <row r="6" spans="1:16" ht="24.75" customHeight="1">
      <c r="A6" s="13" t="s">
        <v>511</v>
      </c>
      <c r="B6" s="2">
        <v>4020</v>
      </c>
      <c r="C6" s="2">
        <v>4977</v>
      </c>
      <c r="D6" s="14">
        <v>675</v>
      </c>
      <c r="E6" s="14">
        <v>56</v>
      </c>
      <c r="F6" s="14">
        <v>1</v>
      </c>
      <c r="G6" s="14">
        <v>0</v>
      </c>
      <c r="H6" s="14">
        <v>0</v>
      </c>
      <c r="I6" s="14">
        <v>0</v>
      </c>
      <c r="J6" s="14">
        <v>1</v>
      </c>
      <c r="K6" s="14">
        <v>9</v>
      </c>
      <c r="L6" s="14">
        <v>3200</v>
      </c>
      <c r="M6" s="14">
        <v>4870</v>
      </c>
      <c r="N6" s="14">
        <v>0</v>
      </c>
      <c r="O6" s="93">
        <v>0</v>
      </c>
      <c r="P6" s="15" t="s">
        <v>511</v>
      </c>
    </row>
    <row r="7" spans="1:17" s="376" customFormat="1" ht="24.75" customHeight="1">
      <c r="A7" s="183" t="s">
        <v>405</v>
      </c>
      <c r="B7" s="94">
        <v>4001</v>
      </c>
      <c r="C7" s="94">
        <v>5039</v>
      </c>
      <c r="D7" s="94">
        <v>655</v>
      </c>
      <c r="E7" s="94">
        <v>44</v>
      </c>
      <c r="F7" s="94">
        <v>1</v>
      </c>
      <c r="G7" s="94">
        <v>0</v>
      </c>
      <c r="H7" s="94">
        <v>0</v>
      </c>
      <c r="I7" s="94">
        <v>0</v>
      </c>
      <c r="J7" s="94">
        <v>2</v>
      </c>
      <c r="K7" s="94">
        <v>21</v>
      </c>
      <c r="L7" s="94">
        <v>3182</v>
      </c>
      <c r="M7" s="94">
        <v>4888</v>
      </c>
      <c r="N7" s="94">
        <v>0</v>
      </c>
      <c r="O7" s="94">
        <v>0</v>
      </c>
      <c r="P7" s="180" t="s">
        <v>405</v>
      </c>
      <c r="Q7" s="375"/>
    </row>
    <row r="8" spans="1:17" s="359" customFormat="1" ht="24.75" customHeight="1">
      <c r="A8" s="183" t="s">
        <v>723</v>
      </c>
      <c r="B8" s="94">
        <v>4671</v>
      </c>
      <c r="C8" s="94">
        <v>5821</v>
      </c>
      <c r="D8" s="94">
        <v>806</v>
      </c>
      <c r="E8" s="94">
        <v>36</v>
      </c>
      <c r="F8" s="94">
        <v>0</v>
      </c>
      <c r="G8" s="94">
        <v>0</v>
      </c>
      <c r="H8" s="94">
        <v>1</v>
      </c>
      <c r="I8" s="94">
        <v>1</v>
      </c>
      <c r="J8" s="94">
        <v>1</v>
      </c>
      <c r="K8" s="94">
        <v>1</v>
      </c>
      <c r="L8" s="94">
        <v>3630</v>
      </c>
      <c r="M8" s="94">
        <v>5739</v>
      </c>
      <c r="N8" s="94">
        <v>0</v>
      </c>
      <c r="O8" s="94">
        <v>0</v>
      </c>
      <c r="P8" s="180" t="s">
        <v>723</v>
      </c>
      <c r="Q8" s="377"/>
    </row>
    <row r="9" spans="1:17" s="360" customFormat="1" ht="24.75" customHeight="1">
      <c r="A9" s="378" t="s">
        <v>1009</v>
      </c>
      <c r="B9" s="172">
        <v>4422</v>
      </c>
      <c r="C9" s="172">
        <v>5560</v>
      </c>
      <c r="D9" s="351">
        <v>687</v>
      </c>
      <c r="E9" s="351">
        <v>31</v>
      </c>
      <c r="F9" s="351">
        <v>0</v>
      </c>
      <c r="G9" s="351">
        <v>0</v>
      </c>
      <c r="H9" s="351">
        <v>0</v>
      </c>
      <c r="I9" s="351">
        <v>0</v>
      </c>
      <c r="J9" s="351">
        <v>3</v>
      </c>
      <c r="K9" s="351">
        <v>0</v>
      </c>
      <c r="L9" s="351">
        <v>3619</v>
      </c>
      <c r="M9" s="351">
        <v>5475</v>
      </c>
      <c r="N9" s="351">
        <v>0</v>
      </c>
      <c r="O9" s="351">
        <v>0</v>
      </c>
      <c r="P9" s="379" t="s">
        <v>1009</v>
      </c>
      <c r="Q9" s="380"/>
    </row>
    <row r="10" spans="2:15" ht="13.5" customHeight="1">
      <c r="B10" s="211"/>
      <c r="C10" s="211"/>
      <c r="D10" s="47"/>
      <c r="E10" s="47"/>
      <c r="F10" s="6"/>
      <c r="G10" s="6"/>
      <c r="H10" s="98"/>
      <c r="I10" s="98"/>
      <c r="J10" s="36"/>
      <c r="K10" s="36"/>
      <c r="L10" s="336"/>
      <c r="M10" s="336"/>
      <c r="N10" s="855"/>
      <c r="O10" s="855"/>
    </row>
    <row r="11" spans="1:16" ht="27.75" customHeight="1">
      <c r="A11" s="787" t="s">
        <v>1271</v>
      </c>
      <c r="B11" s="846" t="s">
        <v>1272</v>
      </c>
      <c r="C11" s="847"/>
      <c r="D11" s="850" t="s">
        <v>1273</v>
      </c>
      <c r="E11" s="851"/>
      <c r="F11" s="850" t="s">
        <v>1274</v>
      </c>
      <c r="G11" s="851"/>
      <c r="H11" s="205" t="s">
        <v>1275</v>
      </c>
      <c r="I11" s="212"/>
      <c r="J11" s="100"/>
      <c r="K11" s="100"/>
      <c r="L11" s="101"/>
      <c r="M11" s="853" t="s">
        <v>0</v>
      </c>
      <c r="N11" s="781"/>
      <c r="O11" s="772"/>
      <c r="P11" s="801" t="s">
        <v>1166</v>
      </c>
    </row>
    <row r="12" spans="1:16" ht="27" customHeight="1">
      <c r="A12" s="845"/>
      <c r="B12" s="848"/>
      <c r="C12" s="849"/>
      <c r="D12" s="774"/>
      <c r="E12" s="852"/>
      <c r="F12" s="778"/>
      <c r="G12" s="782"/>
      <c r="H12" s="213" t="s">
        <v>1</v>
      </c>
      <c r="I12" s="214"/>
      <c r="J12" s="215"/>
      <c r="K12" s="213" t="s">
        <v>2</v>
      </c>
      <c r="L12" s="215"/>
      <c r="M12" s="789"/>
      <c r="N12" s="854"/>
      <c r="O12" s="845"/>
      <c r="P12" s="789"/>
    </row>
    <row r="13" spans="1:16" ht="30" customHeight="1">
      <c r="A13" s="48"/>
      <c r="B13" s="99" t="s">
        <v>1269</v>
      </c>
      <c r="C13" s="199" t="s">
        <v>1270</v>
      </c>
      <c r="D13" s="99" t="s">
        <v>1269</v>
      </c>
      <c r="E13" s="199" t="s">
        <v>1270</v>
      </c>
      <c r="F13" s="99" t="s">
        <v>1269</v>
      </c>
      <c r="G13" s="199" t="s">
        <v>1270</v>
      </c>
      <c r="H13" s="144"/>
      <c r="I13" s="199" t="s">
        <v>3</v>
      </c>
      <c r="J13" s="210" t="s">
        <v>4</v>
      </c>
      <c r="K13" s="210" t="s">
        <v>5</v>
      </c>
      <c r="L13" s="210" t="s">
        <v>6</v>
      </c>
      <c r="M13" s="144"/>
      <c r="N13" s="210" t="s">
        <v>7</v>
      </c>
      <c r="O13" s="210" t="s">
        <v>8</v>
      </c>
      <c r="P13" s="61"/>
    </row>
    <row r="14" spans="1:16" ht="24.75" customHeight="1">
      <c r="A14" s="13" t="s">
        <v>594</v>
      </c>
      <c r="B14" s="14">
        <v>0</v>
      </c>
      <c r="C14" s="14">
        <v>0</v>
      </c>
      <c r="D14" s="14">
        <v>90</v>
      </c>
      <c r="E14" s="14">
        <v>16</v>
      </c>
      <c r="F14" s="14">
        <v>165</v>
      </c>
      <c r="G14" s="14">
        <v>159</v>
      </c>
      <c r="H14" s="2">
        <v>5456</v>
      </c>
      <c r="I14" s="14">
        <v>223</v>
      </c>
      <c r="J14" s="102">
        <v>5233</v>
      </c>
      <c r="K14" s="102">
        <v>0</v>
      </c>
      <c r="L14" s="14">
        <v>0</v>
      </c>
      <c r="M14" s="2">
        <v>2659</v>
      </c>
      <c r="N14" s="14">
        <v>992</v>
      </c>
      <c r="O14" s="93">
        <v>1667</v>
      </c>
      <c r="P14" s="15" t="s">
        <v>594</v>
      </c>
    </row>
    <row r="15" spans="1:16" ht="24.75" customHeight="1">
      <c r="A15" s="13" t="s">
        <v>511</v>
      </c>
      <c r="B15" s="14">
        <v>0</v>
      </c>
      <c r="C15" s="14">
        <v>0</v>
      </c>
      <c r="D15" s="14">
        <v>102</v>
      </c>
      <c r="E15" s="14">
        <v>0</v>
      </c>
      <c r="F15" s="14">
        <v>41</v>
      </c>
      <c r="G15" s="14">
        <v>42</v>
      </c>
      <c r="H15" s="2">
        <v>4977</v>
      </c>
      <c r="I15" s="14">
        <v>119</v>
      </c>
      <c r="J15" s="102">
        <v>4858</v>
      </c>
      <c r="K15" s="102">
        <v>0</v>
      </c>
      <c r="L15" s="14">
        <v>0</v>
      </c>
      <c r="M15" s="2">
        <v>9156</v>
      </c>
      <c r="N15" s="14">
        <v>3793</v>
      </c>
      <c r="O15" s="93">
        <v>5363</v>
      </c>
      <c r="P15" s="15" t="s">
        <v>511</v>
      </c>
    </row>
    <row r="16" spans="1:16" s="376" customFormat="1" ht="24.75" customHeight="1">
      <c r="A16" s="183" t="s">
        <v>405</v>
      </c>
      <c r="B16" s="171">
        <v>0</v>
      </c>
      <c r="C16" s="94">
        <v>0</v>
      </c>
      <c r="D16" s="94">
        <v>104</v>
      </c>
      <c r="E16" s="94">
        <v>14</v>
      </c>
      <c r="F16" s="94">
        <v>57</v>
      </c>
      <c r="G16" s="94">
        <v>72</v>
      </c>
      <c r="H16" s="94">
        <v>5039</v>
      </c>
      <c r="I16" s="94">
        <v>168</v>
      </c>
      <c r="J16" s="94">
        <v>4871</v>
      </c>
      <c r="K16" s="94">
        <v>0</v>
      </c>
      <c r="L16" s="94">
        <v>0</v>
      </c>
      <c r="M16" s="94">
        <v>10878</v>
      </c>
      <c r="N16" s="94">
        <v>1108</v>
      </c>
      <c r="O16" s="94">
        <v>9770</v>
      </c>
      <c r="P16" s="180" t="s">
        <v>405</v>
      </c>
    </row>
    <row r="17" spans="1:16" s="359" customFormat="1" ht="24.75" customHeight="1">
      <c r="A17" s="183" t="s">
        <v>723</v>
      </c>
      <c r="B17" s="171">
        <v>0</v>
      </c>
      <c r="C17" s="94">
        <v>0</v>
      </c>
      <c r="D17" s="94">
        <v>204</v>
      </c>
      <c r="E17" s="94">
        <v>9</v>
      </c>
      <c r="F17" s="94">
        <v>29</v>
      </c>
      <c r="G17" s="94">
        <v>35</v>
      </c>
      <c r="H17" s="94">
        <v>5821</v>
      </c>
      <c r="I17" s="94">
        <v>100</v>
      </c>
      <c r="J17" s="94">
        <v>5721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180" t="s">
        <v>723</v>
      </c>
    </row>
    <row r="18" spans="1:16" s="360" customFormat="1" ht="24.75" customHeight="1">
      <c r="A18" s="378" t="s">
        <v>1009</v>
      </c>
      <c r="B18" s="381">
        <v>0</v>
      </c>
      <c r="C18" s="351">
        <v>0</v>
      </c>
      <c r="D18" s="351">
        <v>25</v>
      </c>
      <c r="E18" s="351">
        <v>6</v>
      </c>
      <c r="F18" s="351">
        <v>88</v>
      </c>
      <c r="G18" s="351">
        <v>48</v>
      </c>
      <c r="H18" s="351">
        <v>5560</v>
      </c>
      <c r="I18" s="351">
        <v>119</v>
      </c>
      <c r="J18" s="351">
        <v>5450</v>
      </c>
      <c r="K18" s="368">
        <v>0</v>
      </c>
      <c r="L18" s="368">
        <v>0</v>
      </c>
      <c r="M18" s="351">
        <v>0</v>
      </c>
      <c r="N18" s="351">
        <v>0</v>
      </c>
      <c r="O18" s="351">
        <v>0</v>
      </c>
      <c r="P18" s="379" t="s">
        <v>1009</v>
      </c>
    </row>
    <row r="19" spans="1:15" s="107" customFormat="1" ht="15.75" customHeight="1">
      <c r="A19" s="45" t="s">
        <v>397</v>
      </c>
      <c r="H19" s="45" t="s">
        <v>395</v>
      </c>
      <c r="L19" s="45"/>
      <c r="M19" s="96"/>
      <c r="N19" s="96"/>
      <c r="O19" s="96"/>
    </row>
    <row r="20" spans="1:8" s="107" customFormat="1" ht="15.75" customHeight="1">
      <c r="A20" s="107" t="s">
        <v>398</v>
      </c>
      <c r="H20" s="107" t="s">
        <v>1010</v>
      </c>
    </row>
    <row r="21" spans="1:19" s="614" customFormat="1" ht="15.75" customHeight="1">
      <c r="A21" s="615" t="s">
        <v>400</v>
      </c>
      <c r="B21" s="615"/>
      <c r="C21" s="615"/>
      <c r="D21" s="615"/>
      <c r="E21" s="615"/>
      <c r="F21" s="615"/>
      <c r="G21" s="616"/>
      <c r="H21" s="615" t="s">
        <v>399</v>
      </c>
      <c r="I21" s="616"/>
      <c r="J21" s="615"/>
      <c r="K21" s="615"/>
      <c r="L21" s="616"/>
      <c r="M21" s="615"/>
      <c r="N21" s="615"/>
      <c r="O21" s="615"/>
      <c r="P21" s="615"/>
      <c r="Q21" s="613"/>
      <c r="R21" s="613"/>
      <c r="S21" s="613"/>
    </row>
  </sheetData>
  <sheetProtection/>
  <mergeCells count="8">
    <mergeCell ref="A1:P1"/>
    <mergeCell ref="A11:A12"/>
    <mergeCell ref="B11:C12"/>
    <mergeCell ref="D11:E12"/>
    <mergeCell ref="F11:G12"/>
    <mergeCell ref="M11:O12"/>
    <mergeCell ref="N10:O10"/>
    <mergeCell ref="P11:P1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7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O9"/>
  <sheetViews>
    <sheetView zoomScale="90" zoomScaleNormal="90" zoomScalePageLayoutView="0" workbookViewId="0" topLeftCell="A1">
      <pane xSplit="1" ySplit="6" topLeftCell="B7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:K1"/>
    </sheetView>
  </sheetViews>
  <sheetFormatPr defaultColWidth="8.88671875" defaultRowHeight="13.5"/>
  <cols>
    <col min="1" max="1" width="8.77734375" style="5" customWidth="1"/>
    <col min="2" max="4" width="9.77734375" style="5" customWidth="1"/>
    <col min="5" max="5" width="11.99609375" style="5" customWidth="1"/>
    <col min="6" max="10" width="11.77734375" style="5" customWidth="1"/>
    <col min="11" max="11" width="10.21484375" style="5" customWidth="1"/>
    <col min="12" max="16384" width="8.88671875" style="5" customWidth="1"/>
  </cols>
  <sheetData>
    <row r="1" spans="1:11" ht="42" customHeight="1">
      <c r="A1" s="762" t="s">
        <v>402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1" ht="22.5" customHeight="1">
      <c r="A2" s="280" t="s">
        <v>570</v>
      </c>
      <c r="B2" s="90"/>
      <c r="C2" s="90"/>
      <c r="D2" s="6"/>
      <c r="E2" s="6"/>
      <c r="F2" s="6"/>
      <c r="G2" s="6"/>
      <c r="H2" s="6"/>
      <c r="J2" s="59"/>
      <c r="K2" s="91" t="s">
        <v>571</v>
      </c>
    </row>
    <row r="3" spans="1:11" ht="27.75" customHeight="1">
      <c r="A3" s="8"/>
      <c r="B3" s="9" t="s">
        <v>572</v>
      </c>
      <c r="C3" s="9" t="s">
        <v>573</v>
      </c>
      <c r="D3" s="9" t="s">
        <v>574</v>
      </c>
      <c r="E3" s="771" t="s">
        <v>575</v>
      </c>
      <c r="F3" s="781"/>
      <c r="G3" s="781"/>
      <c r="H3" s="781"/>
      <c r="I3" s="781"/>
      <c r="J3" s="772"/>
      <c r="K3" s="53"/>
    </row>
    <row r="4" spans="1:11" ht="27.75" customHeight="1">
      <c r="A4" s="143" t="s">
        <v>576</v>
      </c>
      <c r="B4" s="32"/>
      <c r="C4" s="32"/>
      <c r="D4" s="32"/>
      <c r="E4" s="790" t="s">
        <v>577</v>
      </c>
      <c r="F4" s="782"/>
      <c r="G4" s="782"/>
      <c r="H4" s="782"/>
      <c r="I4" s="782"/>
      <c r="J4" s="775"/>
      <c r="K4" s="23" t="s">
        <v>578</v>
      </c>
    </row>
    <row r="5" spans="1:11" ht="27.75" customHeight="1">
      <c r="A5" s="143"/>
      <c r="B5" s="34" t="s">
        <v>579</v>
      </c>
      <c r="C5" s="32"/>
      <c r="D5" s="32" t="s">
        <v>580</v>
      </c>
      <c r="E5" s="41"/>
      <c r="F5" s="41" t="s">
        <v>581</v>
      </c>
      <c r="G5" s="41" t="s">
        <v>582</v>
      </c>
      <c r="H5" s="41" t="s">
        <v>583</v>
      </c>
      <c r="I5" s="41" t="s">
        <v>584</v>
      </c>
      <c r="J5" s="41" t="s">
        <v>585</v>
      </c>
      <c r="K5" s="23"/>
    </row>
    <row r="6" spans="1:11" ht="27.75" customHeight="1">
      <c r="A6" s="10"/>
      <c r="B6" s="11" t="s">
        <v>586</v>
      </c>
      <c r="C6" s="11" t="s">
        <v>587</v>
      </c>
      <c r="D6" s="11" t="s">
        <v>588</v>
      </c>
      <c r="E6" s="11"/>
      <c r="F6" s="35" t="s">
        <v>589</v>
      </c>
      <c r="G6" s="11" t="s">
        <v>590</v>
      </c>
      <c r="H6" s="35" t="s">
        <v>591</v>
      </c>
      <c r="I6" s="35" t="s">
        <v>592</v>
      </c>
      <c r="J6" s="35" t="s">
        <v>593</v>
      </c>
      <c r="K6" s="61"/>
    </row>
    <row r="7" spans="1:11" ht="39.75" customHeight="1">
      <c r="A7" s="27" t="s">
        <v>723</v>
      </c>
      <c r="B7" s="2">
        <v>0</v>
      </c>
      <c r="C7" s="39">
        <v>0</v>
      </c>
      <c r="D7" s="284">
        <v>121</v>
      </c>
      <c r="E7" s="2">
        <v>308035</v>
      </c>
      <c r="F7" s="39">
        <v>33</v>
      </c>
      <c r="G7" s="2">
        <v>2</v>
      </c>
      <c r="H7" s="39">
        <v>58000</v>
      </c>
      <c r="I7" s="39">
        <v>166000</v>
      </c>
      <c r="J7" s="2">
        <v>84000</v>
      </c>
      <c r="K7" s="26" t="s">
        <v>723</v>
      </c>
    </row>
    <row r="8" spans="1:11" s="266" customFormat="1" ht="39.75" customHeight="1">
      <c r="A8" s="617" t="s">
        <v>401</v>
      </c>
      <c r="B8" s="619">
        <f>SUM(B9:B9)</f>
        <v>0</v>
      </c>
      <c r="C8" s="619">
        <v>28</v>
      </c>
      <c r="D8" s="620">
        <v>625</v>
      </c>
      <c r="E8" s="619">
        <f>SUM(F8:J8)</f>
        <v>3336904</v>
      </c>
      <c r="F8" s="619">
        <v>0</v>
      </c>
      <c r="G8" s="619">
        <v>1586720</v>
      </c>
      <c r="H8" s="619">
        <v>32868</v>
      </c>
      <c r="I8" s="619">
        <v>953147</v>
      </c>
      <c r="J8" s="619">
        <v>764169</v>
      </c>
      <c r="K8" s="618" t="s">
        <v>401</v>
      </c>
    </row>
    <row r="9" spans="1:15" s="107" customFormat="1" ht="15.75" customHeight="1">
      <c r="A9" s="45" t="s">
        <v>397</v>
      </c>
      <c r="G9" s="45" t="s">
        <v>395</v>
      </c>
      <c r="L9" s="45"/>
      <c r="M9" s="96"/>
      <c r="N9" s="96"/>
      <c r="O9" s="96"/>
    </row>
  </sheetData>
  <sheetProtection/>
  <mergeCells count="3">
    <mergeCell ref="E4:J4"/>
    <mergeCell ref="A1:K1"/>
    <mergeCell ref="E3:J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42"/>
  <sheetViews>
    <sheetView showZeros="0" zoomScale="80" zoomScaleNormal="80" zoomScaleSheetLayoutView="70" zoomScalePageLayoutView="0" workbookViewId="0" topLeftCell="A1">
      <pane xSplit="1" ySplit="8" topLeftCell="B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:O1"/>
    </sheetView>
  </sheetViews>
  <sheetFormatPr defaultColWidth="8.88671875" defaultRowHeight="13.5"/>
  <cols>
    <col min="1" max="1" width="10.3359375" style="5" customWidth="1"/>
    <col min="2" max="2" width="8.99609375" style="5" customWidth="1"/>
    <col min="3" max="3" width="10.10546875" style="5" customWidth="1"/>
    <col min="4" max="4" width="8.3359375" style="5" customWidth="1"/>
    <col min="5" max="5" width="8.88671875" style="5" customWidth="1"/>
    <col min="6" max="6" width="7.88671875" style="5" customWidth="1"/>
    <col min="7" max="7" width="8.88671875" style="5" customWidth="1"/>
    <col min="8" max="8" width="9.21484375" style="5" customWidth="1"/>
    <col min="9" max="9" width="7.88671875" style="5" customWidth="1"/>
    <col min="10" max="10" width="10.88671875" style="5" customWidth="1"/>
    <col min="11" max="11" width="8.88671875" style="5" customWidth="1"/>
    <col min="12" max="12" width="10.21484375" style="5" customWidth="1"/>
    <col min="13" max="13" width="9.88671875" style="5" customWidth="1"/>
    <col min="14" max="14" width="9.10546875" style="5" customWidth="1"/>
    <col min="15" max="15" width="12.6640625" style="5" customWidth="1"/>
    <col min="16" max="16384" width="8.88671875" style="5" customWidth="1"/>
  </cols>
  <sheetData>
    <row r="1" spans="1:15" ht="30.75" customHeight="1">
      <c r="A1" s="762" t="s">
        <v>403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</row>
    <row r="2" spans="1:15" ht="18" customHeight="1">
      <c r="A2" s="28" t="s">
        <v>9</v>
      </c>
      <c r="B2" s="2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9" t="s">
        <v>10</v>
      </c>
    </row>
    <row r="3" spans="1:15" ht="15.75" customHeight="1">
      <c r="A3" s="51"/>
      <c r="B3" s="9" t="s">
        <v>11</v>
      </c>
      <c r="C3" s="9" t="s">
        <v>12</v>
      </c>
      <c r="D3" s="31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31" t="s">
        <v>18</v>
      </c>
      <c r="J3" s="337" t="s">
        <v>19</v>
      </c>
      <c r="K3" s="104" t="s">
        <v>20</v>
      </c>
      <c r="L3" s="9" t="s">
        <v>21</v>
      </c>
      <c r="M3" s="9" t="s">
        <v>22</v>
      </c>
      <c r="N3" s="9" t="s">
        <v>23</v>
      </c>
      <c r="O3" s="40"/>
    </row>
    <row r="4" spans="1:15" ht="15" customHeight="1">
      <c r="A4" s="137" t="s">
        <v>24</v>
      </c>
      <c r="B4" s="32"/>
      <c r="C4" s="41" t="s">
        <v>25</v>
      </c>
      <c r="D4" s="84" t="s">
        <v>26</v>
      </c>
      <c r="E4" s="41" t="s">
        <v>27</v>
      </c>
      <c r="F4" s="41" t="s">
        <v>27</v>
      </c>
      <c r="G4" s="32"/>
      <c r="H4" s="41" t="s">
        <v>28</v>
      </c>
      <c r="I4" s="84" t="s">
        <v>26</v>
      </c>
      <c r="J4" s="60"/>
      <c r="K4" s="41"/>
      <c r="L4" s="32"/>
      <c r="M4" s="41" t="s">
        <v>25</v>
      </c>
      <c r="N4" s="41" t="s">
        <v>25</v>
      </c>
      <c r="O4" s="26" t="s">
        <v>29</v>
      </c>
    </row>
    <row r="5" spans="1:15" ht="15.75" customHeight="1">
      <c r="A5" s="27"/>
      <c r="B5" s="32"/>
      <c r="C5" s="32"/>
      <c r="D5" s="32"/>
      <c r="E5" s="41" t="s">
        <v>30</v>
      </c>
      <c r="F5" s="85" t="s">
        <v>31</v>
      </c>
      <c r="G5" s="32"/>
      <c r="H5" s="32"/>
      <c r="I5" s="32"/>
      <c r="J5" s="60"/>
      <c r="K5" s="41"/>
      <c r="L5" s="32"/>
      <c r="M5" s="232"/>
      <c r="N5" s="32"/>
      <c r="O5" s="26"/>
    </row>
    <row r="6" spans="1:15" ht="13.5" customHeight="1">
      <c r="A6" s="137" t="s">
        <v>32</v>
      </c>
      <c r="B6" s="32"/>
      <c r="C6" s="32"/>
      <c r="D6" s="32"/>
      <c r="E6" s="32" t="s">
        <v>33</v>
      </c>
      <c r="F6" s="32"/>
      <c r="G6" s="32"/>
      <c r="H6" s="32" t="s">
        <v>34</v>
      </c>
      <c r="I6" s="32"/>
      <c r="J6" s="60"/>
      <c r="K6" s="32"/>
      <c r="L6" s="32"/>
      <c r="M6" s="32" t="s">
        <v>35</v>
      </c>
      <c r="N6" s="32" t="s">
        <v>36</v>
      </c>
      <c r="O6" s="26" t="s">
        <v>37</v>
      </c>
    </row>
    <row r="7" spans="1:15" ht="15.75" customHeight="1">
      <c r="A7" s="27"/>
      <c r="B7" s="32"/>
      <c r="C7" s="34"/>
      <c r="D7" s="32"/>
      <c r="E7" s="32" t="s">
        <v>38</v>
      </c>
      <c r="F7" s="32"/>
      <c r="G7" s="32"/>
      <c r="H7" s="32" t="s">
        <v>39</v>
      </c>
      <c r="I7" s="32"/>
      <c r="J7" s="60"/>
      <c r="K7" s="32"/>
      <c r="L7" s="32"/>
      <c r="M7" s="32" t="s">
        <v>38</v>
      </c>
      <c r="N7" s="32" t="s">
        <v>38</v>
      </c>
      <c r="O7" s="26"/>
    </row>
    <row r="8" spans="1:15" ht="15.75" customHeight="1">
      <c r="A8" s="48"/>
      <c r="B8" s="11" t="s">
        <v>40</v>
      </c>
      <c r="C8" s="233" t="s">
        <v>41</v>
      </c>
      <c r="D8" s="233" t="s">
        <v>42</v>
      </c>
      <c r="E8" s="11" t="s">
        <v>43</v>
      </c>
      <c r="F8" s="11" t="s">
        <v>44</v>
      </c>
      <c r="G8" s="11" t="s">
        <v>45</v>
      </c>
      <c r="H8" s="11" t="s">
        <v>46</v>
      </c>
      <c r="I8" s="11" t="s">
        <v>47</v>
      </c>
      <c r="J8" s="131" t="s">
        <v>48</v>
      </c>
      <c r="K8" s="11" t="s">
        <v>49</v>
      </c>
      <c r="L8" s="11" t="s">
        <v>50</v>
      </c>
      <c r="M8" s="233" t="s">
        <v>51</v>
      </c>
      <c r="N8" s="11" t="s">
        <v>52</v>
      </c>
      <c r="O8" s="24"/>
    </row>
    <row r="9" spans="1:15" ht="15.75" customHeight="1">
      <c r="A9" s="27" t="s">
        <v>594</v>
      </c>
      <c r="B9" s="16">
        <v>10271</v>
      </c>
      <c r="C9" s="16">
        <v>4923</v>
      </c>
      <c r="D9" s="16">
        <v>110</v>
      </c>
      <c r="E9" s="16">
        <v>237</v>
      </c>
      <c r="F9" s="16">
        <v>51</v>
      </c>
      <c r="G9" s="16">
        <v>684</v>
      </c>
      <c r="H9" s="16">
        <v>281</v>
      </c>
      <c r="I9" s="16">
        <v>12</v>
      </c>
      <c r="J9" s="15" t="s">
        <v>999</v>
      </c>
      <c r="K9" s="16" t="s">
        <v>999</v>
      </c>
      <c r="L9" s="16">
        <v>580</v>
      </c>
      <c r="M9" s="16">
        <v>44</v>
      </c>
      <c r="N9" s="16">
        <v>272</v>
      </c>
      <c r="O9" s="26" t="s">
        <v>594</v>
      </c>
    </row>
    <row r="10" spans="1:15" ht="15.75" customHeight="1">
      <c r="A10" s="27" t="s">
        <v>511</v>
      </c>
      <c r="B10" s="16">
        <v>10675</v>
      </c>
      <c r="C10" s="16">
        <v>4957</v>
      </c>
      <c r="D10" s="16">
        <v>110</v>
      </c>
      <c r="E10" s="16">
        <v>261</v>
      </c>
      <c r="F10" s="16">
        <v>54</v>
      </c>
      <c r="G10" s="16">
        <v>680</v>
      </c>
      <c r="H10" s="16">
        <v>363</v>
      </c>
      <c r="I10" s="16">
        <v>17</v>
      </c>
      <c r="J10" s="15" t="s">
        <v>999</v>
      </c>
      <c r="K10" s="16" t="s">
        <v>999</v>
      </c>
      <c r="L10" s="16">
        <v>716</v>
      </c>
      <c r="M10" s="16">
        <v>46</v>
      </c>
      <c r="N10" s="16">
        <v>286</v>
      </c>
      <c r="O10" s="26" t="s">
        <v>511</v>
      </c>
    </row>
    <row r="11" spans="1:15" ht="15.75" customHeight="1">
      <c r="A11" s="183" t="s">
        <v>405</v>
      </c>
      <c r="B11" s="173">
        <v>11009</v>
      </c>
      <c r="C11" s="173">
        <v>5114</v>
      </c>
      <c r="D11" s="173">
        <v>134</v>
      </c>
      <c r="E11" s="173">
        <v>287</v>
      </c>
      <c r="F11" s="173">
        <v>55</v>
      </c>
      <c r="G11" s="173">
        <v>697</v>
      </c>
      <c r="H11" s="2">
        <v>442</v>
      </c>
      <c r="I11" s="2">
        <v>18</v>
      </c>
      <c r="J11" s="15" t="s">
        <v>999</v>
      </c>
      <c r="K11" s="2" t="s">
        <v>999</v>
      </c>
      <c r="L11" s="2">
        <v>755</v>
      </c>
      <c r="M11" s="173">
        <v>47</v>
      </c>
      <c r="N11" s="173">
        <v>289</v>
      </c>
      <c r="O11" s="180" t="s">
        <v>405</v>
      </c>
    </row>
    <row r="12" spans="1:15" ht="15.75" customHeight="1">
      <c r="A12" s="183" t="s">
        <v>723</v>
      </c>
      <c r="B12" s="173">
        <v>11009</v>
      </c>
      <c r="C12" s="173">
        <v>5114</v>
      </c>
      <c r="D12" s="173">
        <v>134</v>
      </c>
      <c r="E12" s="173">
        <v>287</v>
      </c>
      <c r="F12" s="173">
        <v>55</v>
      </c>
      <c r="G12" s="173">
        <v>697</v>
      </c>
      <c r="H12" s="2">
        <v>442</v>
      </c>
      <c r="I12" s="2">
        <v>18</v>
      </c>
      <c r="J12" s="15">
        <v>468</v>
      </c>
      <c r="K12" s="2">
        <v>22</v>
      </c>
      <c r="L12" s="2">
        <v>755</v>
      </c>
      <c r="M12" s="173">
        <v>47</v>
      </c>
      <c r="N12" s="173">
        <v>289</v>
      </c>
      <c r="O12" s="180" t="s">
        <v>723</v>
      </c>
    </row>
    <row r="13" spans="1:15" s="266" customFormat="1" ht="15.75" customHeight="1">
      <c r="A13" s="177" t="s">
        <v>1000</v>
      </c>
      <c r="B13" s="172">
        <f aca="true" t="shared" si="0" ref="B13:K13">SUM(B14:B17)</f>
        <v>11116</v>
      </c>
      <c r="C13" s="172">
        <f t="shared" si="0"/>
        <v>5161</v>
      </c>
      <c r="D13" s="172">
        <f t="shared" si="0"/>
        <v>133</v>
      </c>
      <c r="E13" s="172">
        <f t="shared" si="0"/>
        <v>318</v>
      </c>
      <c r="F13" s="172">
        <f t="shared" si="0"/>
        <v>55</v>
      </c>
      <c r="G13" s="172">
        <f t="shared" si="0"/>
        <v>709</v>
      </c>
      <c r="H13" s="283">
        <f t="shared" si="0"/>
        <v>447</v>
      </c>
      <c r="I13" s="283">
        <f t="shared" si="0"/>
        <v>18</v>
      </c>
      <c r="J13" s="283">
        <f t="shared" si="0"/>
        <v>482</v>
      </c>
      <c r="K13" s="283">
        <f t="shared" si="0"/>
        <v>21</v>
      </c>
      <c r="L13" s="283">
        <f>SUM(L14:L17)</f>
        <v>791</v>
      </c>
      <c r="M13" s="172">
        <f>SUM(M14:M17)</f>
        <v>47</v>
      </c>
      <c r="N13" s="172">
        <f>SUM(N14:N17)</f>
        <v>300</v>
      </c>
      <c r="O13" s="179" t="s">
        <v>1000</v>
      </c>
    </row>
    <row r="14" spans="1:15" ht="21.75" customHeight="1">
      <c r="A14" s="18" t="s">
        <v>1001</v>
      </c>
      <c r="B14" s="217">
        <v>4594</v>
      </c>
      <c r="C14" s="217">
        <v>2118</v>
      </c>
      <c r="D14" s="217">
        <v>98</v>
      </c>
      <c r="E14" s="217">
        <v>106</v>
      </c>
      <c r="F14" s="217">
        <v>31</v>
      </c>
      <c r="G14" s="217">
        <v>439</v>
      </c>
      <c r="H14" s="217">
        <v>254</v>
      </c>
      <c r="I14" s="217">
        <v>8</v>
      </c>
      <c r="J14" s="145">
        <v>384</v>
      </c>
      <c r="K14" s="145">
        <v>11</v>
      </c>
      <c r="L14" s="217">
        <v>282</v>
      </c>
      <c r="M14" s="217">
        <v>19</v>
      </c>
      <c r="N14" s="135">
        <v>98</v>
      </c>
      <c r="O14" s="73" t="s">
        <v>1002</v>
      </c>
    </row>
    <row r="15" spans="1:15" ht="21.75" customHeight="1">
      <c r="A15" s="18" t="s">
        <v>1003</v>
      </c>
      <c r="B15" s="88">
        <v>2216</v>
      </c>
      <c r="C15" s="217">
        <v>1171</v>
      </c>
      <c r="D15" s="217">
        <v>13</v>
      </c>
      <c r="E15" s="217">
        <v>66</v>
      </c>
      <c r="F15" s="217">
        <v>11</v>
      </c>
      <c r="G15" s="217">
        <v>127</v>
      </c>
      <c r="H15" s="621">
        <v>74</v>
      </c>
      <c r="I15" s="217">
        <v>5</v>
      </c>
      <c r="J15" s="369">
        <v>75</v>
      </c>
      <c r="K15" s="369">
        <v>7</v>
      </c>
      <c r="L15" s="217">
        <v>117</v>
      </c>
      <c r="M15" s="217">
        <v>6</v>
      </c>
      <c r="N15" s="135">
        <v>55</v>
      </c>
      <c r="O15" s="73" t="s">
        <v>1004</v>
      </c>
    </row>
    <row r="16" spans="1:15" ht="21.75" customHeight="1">
      <c r="A16" s="18" t="s">
        <v>1005</v>
      </c>
      <c r="B16" s="88">
        <v>2138</v>
      </c>
      <c r="C16" s="217">
        <v>832</v>
      </c>
      <c r="D16" s="217">
        <v>16</v>
      </c>
      <c r="E16" s="217">
        <v>80</v>
      </c>
      <c r="F16" s="217">
        <v>6</v>
      </c>
      <c r="G16" s="217">
        <v>82</v>
      </c>
      <c r="H16" s="217">
        <v>66</v>
      </c>
      <c r="I16" s="217">
        <v>3</v>
      </c>
      <c r="J16" s="369">
        <v>13</v>
      </c>
      <c r="K16" s="14">
        <v>0</v>
      </c>
      <c r="L16" s="217">
        <v>210</v>
      </c>
      <c r="M16" s="217">
        <v>12</v>
      </c>
      <c r="N16" s="135">
        <v>70</v>
      </c>
      <c r="O16" s="73" t="s">
        <v>1006</v>
      </c>
    </row>
    <row r="17" spans="1:15" ht="21.75" customHeight="1">
      <c r="A17" s="19" t="s">
        <v>1007</v>
      </c>
      <c r="B17" s="89">
        <v>2168</v>
      </c>
      <c r="C17" s="89">
        <v>1040</v>
      </c>
      <c r="D17" s="89">
        <v>6</v>
      </c>
      <c r="E17" s="89">
        <v>66</v>
      </c>
      <c r="F17" s="89">
        <v>7</v>
      </c>
      <c r="G17" s="89">
        <v>61</v>
      </c>
      <c r="H17" s="622">
        <v>53</v>
      </c>
      <c r="I17" s="89">
        <v>2</v>
      </c>
      <c r="J17" s="370">
        <v>10</v>
      </c>
      <c r="K17" s="370">
        <v>3</v>
      </c>
      <c r="L17" s="89">
        <v>182</v>
      </c>
      <c r="M17" s="89">
        <v>10</v>
      </c>
      <c r="N17" s="374">
        <v>77</v>
      </c>
      <c r="O17" s="74" t="s">
        <v>1008</v>
      </c>
    </row>
    <row r="18" spans="1:15" ht="1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8" customHeight="1">
      <c r="A19" s="51"/>
      <c r="B19" s="9" t="s">
        <v>53</v>
      </c>
      <c r="C19" s="9" t="s">
        <v>54</v>
      </c>
      <c r="D19" s="31" t="s">
        <v>55</v>
      </c>
      <c r="E19" s="9" t="s">
        <v>56</v>
      </c>
      <c r="F19" s="31" t="s">
        <v>57</v>
      </c>
      <c r="G19" s="9" t="s">
        <v>58</v>
      </c>
      <c r="H19" s="9" t="s">
        <v>59</v>
      </c>
      <c r="I19" s="9" t="s">
        <v>60</v>
      </c>
      <c r="J19" s="290" t="s">
        <v>61</v>
      </c>
      <c r="K19" s="9" t="s">
        <v>62</v>
      </c>
      <c r="L19" s="9" t="s">
        <v>63</v>
      </c>
      <c r="M19" s="31" t="s">
        <v>64</v>
      </c>
      <c r="N19" s="31" t="s">
        <v>65</v>
      </c>
      <c r="O19" s="40"/>
    </row>
    <row r="20" spans="1:15" ht="18" customHeight="1">
      <c r="A20" s="137" t="s">
        <v>66</v>
      </c>
      <c r="B20" s="32" t="s">
        <v>67</v>
      </c>
      <c r="C20" s="41" t="s">
        <v>26</v>
      </c>
      <c r="D20" s="234" t="s">
        <v>68</v>
      </c>
      <c r="E20" s="41" t="s">
        <v>25</v>
      </c>
      <c r="F20" s="41" t="s">
        <v>69</v>
      </c>
      <c r="G20" s="41" t="s">
        <v>69</v>
      </c>
      <c r="H20" s="41" t="s">
        <v>26</v>
      </c>
      <c r="I20" s="41" t="s">
        <v>70</v>
      </c>
      <c r="J20" s="60"/>
      <c r="K20" s="32"/>
      <c r="L20" s="32"/>
      <c r="M20" s="32"/>
      <c r="N20" s="32"/>
      <c r="O20" s="26" t="s">
        <v>29</v>
      </c>
    </row>
    <row r="21" spans="1:15" ht="18" customHeight="1">
      <c r="A21" s="27"/>
      <c r="B21" s="32"/>
      <c r="C21" s="32"/>
      <c r="D21" s="84" t="s">
        <v>69</v>
      </c>
      <c r="E21" s="32"/>
      <c r="F21" s="32" t="s">
        <v>71</v>
      </c>
      <c r="G21" s="32"/>
      <c r="H21" s="32"/>
      <c r="I21" s="32" t="s">
        <v>72</v>
      </c>
      <c r="J21" s="60"/>
      <c r="K21" s="32"/>
      <c r="L21" s="32"/>
      <c r="M21" s="32"/>
      <c r="N21" s="32"/>
      <c r="O21" s="26"/>
    </row>
    <row r="22" spans="1:15" ht="18" customHeight="1">
      <c r="A22" s="137" t="s">
        <v>32</v>
      </c>
      <c r="B22" s="32"/>
      <c r="C22" s="32"/>
      <c r="D22" s="32"/>
      <c r="E22" s="32"/>
      <c r="F22" s="32" t="s">
        <v>73</v>
      </c>
      <c r="G22" s="32"/>
      <c r="H22" s="32"/>
      <c r="I22" s="32" t="s">
        <v>74</v>
      </c>
      <c r="J22" s="60" t="s">
        <v>75</v>
      </c>
      <c r="K22" s="32" t="s">
        <v>76</v>
      </c>
      <c r="L22" s="32" t="s">
        <v>77</v>
      </c>
      <c r="M22" s="32" t="s">
        <v>78</v>
      </c>
      <c r="N22" s="32"/>
      <c r="O22" s="26" t="s">
        <v>37</v>
      </c>
    </row>
    <row r="23" spans="1:15" ht="18" customHeight="1">
      <c r="A23" s="48"/>
      <c r="B23" s="11" t="s">
        <v>79</v>
      </c>
      <c r="C23" s="11" t="s">
        <v>80</v>
      </c>
      <c r="D23" s="11" t="s">
        <v>81</v>
      </c>
      <c r="E23" s="11" t="s">
        <v>82</v>
      </c>
      <c r="F23" s="11" t="s">
        <v>83</v>
      </c>
      <c r="G23" s="35" t="s">
        <v>84</v>
      </c>
      <c r="H23" s="11" t="s">
        <v>85</v>
      </c>
      <c r="I23" s="11" t="s">
        <v>86</v>
      </c>
      <c r="J23" s="291" t="s">
        <v>87</v>
      </c>
      <c r="K23" s="11" t="s">
        <v>88</v>
      </c>
      <c r="L23" s="11" t="s">
        <v>89</v>
      </c>
      <c r="M23" s="11" t="s">
        <v>90</v>
      </c>
      <c r="N23" s="11" t="s">
        <v>91</v>
      </c>
      <c r="O23" s="24"/>
    </row>
    <row r="24" spans="1:15" ht="15.75" customHeight="1">
      <c r="A24" s="27" t="s">
        <v>594</v>
      </c>
      <c r="B24" s="86">
        <v>269</v>
      </c>
      <c r="C24" s="86">
        <v>505</v>
      </c>
      <c r="D24" s="86">
        <v>234</v>
      </c>
      <c r="E24" s="86">
        <v>18</v>
      </c>
      <c r="F24" s="86">
        <v>580</v>
      </c>
      <c r="G24" s="86">
        <v>20</v>
      </c>
      <c r="H24" s="2">
        <v>4</v>
      </c>
      <c r="I24" s="2">
        <v>365</v>
      </c>
      <c r="J24" s="2">
        <v>1</v>
      </c>
      <c r="K24" s="2">
        <v>0</v>
      </c>
      <c r="L24" s="2">
        <v>32</v>
      </c>
      <c r="M24" s="2">
        <v>604</v>
      </c>
      <c r="N24" s="2">
        <v>0</v>
      </c>
      <c r="O24" s="26" t="s">
        <v>594</v>
      </c>
    </row>
    <row r="25" spans="1:15" ht="15.75" customHeight="1">
      <c r="A25" s="27" t="s">
        <v>511</v>
      </c>
      <c r="B25" s="86">
        <v>280</v>
      </c>
      <c r="C25" s="86">
        <v>540</v>
      </c>
      <c r="D25" s="86">
        <v>238</v>
      </c>
      <c r="E25" s="86">
        <v>18</v>
      </c>
      <c r="F25" s="86">
        <v>605</v>
      </c>
      <c r="G25" s="86">
        <v>27</v>
      </c>
      <c r="H25" s="2">
        <v>4</v>
      </c>
      <c r="I25" s="2">
        <v>373</v>
      </c>
      <c r="J25" s="2">
        <v>1</v>
      </c>
      <c r="K25" s="2">
        <v>0</v>
      </c>
      <c r="L25" s="2">
        <v>31</v>
      </c>
      <c r="M25" s="2">
        <v>601</v>
      </c>
      <c r="N25" s="2">
        <v>0</v>
      </c>
      <c r="O25" s="26" t="s">
        <v>511</v>
      </c>
    </row>
    <row r="26" spans="1:15" ht="15.75" customHeight="1">
      <c r="A26" s="183" t="s">
        <v>405</v>
      </c>
      <c r="B26" s="173">
        <v>289</v>
      </c>
      <c r="C26" s="173">
        <v>567</v>
      </c>
      <c r="D26" s="173">
        <v>236</v>
      </c>
      <c r="E26" s="173">
        <v>20</v>
      </c>
      <c r="F26" s="173">
        <v>629</v>
      </c>
      <c r="G26" s="173">
        <v>29</v>
      </c>
      <c r="H26" s="173">
        <v>4</v>
      </c>
      <c r="I26" s="173">
        <v>363</v>
      </c>
      <c r="J26" s="173">
        <v>1</v>
      </c>
      <c r="K26" s="173">
        <v>0</v>
      </c>
      <c r="L26" s="173">
        <v>32</v>
      </c>
      <c r="M26" s="173">
        <v>511</v>
      </c>
      <c r="N26" s="173">
        <v>0</v>
      </c>
      <c r="O26" s="180" t="s">
        <v>405</v>
      </c>
    </row>
    <row r="27" spans="1:15" ht="15.75" customHeight="1">
      <c r="A27" s="183" t="s">
        <v>723</v>
      </c>
      <c r="B27" s="173">
        <v>289</v>
      </c>
      <c r="C27" s="173">
        <v>567</v>
      </c>
      <c r="D27" s="173">
        <v>236</v>
      </c>
      <c r="E27" s="173">
        <v>20</v>
      </c>
      <c r="F27" s="173">
        <v>629</v>
      </c>
      <c r="G27" s="173">
        <v>29</v>
      </c>
      <c r="H27" s="173">
        <v>4</v>
      </c>
      <c r="I27" s="173">
        <v>363</v>
      </c>
      <c r="J27" s="173">
        <v>1</v>
      </c>
      <c r="K27" s="173">
        <v>0</v>
      </c>
      <c r="L27" s="173">
        <v>32</v>
      </c>
      <c r="M27" s="173">
        <v>511</v>
      </c>
      <c r="N27" s="135">
        <v>0</v>
      </c>
      <c r="O27" s="180" t="s">
        <v>723</v>
      </c>
    </row>
    <row r="28" spans="1:15" s="266" customFormat="1" ht="15.75" customHeight="1">
      <c r="A28" s="177" t="s">
        <v>1000</v>
      </c>
      <c r="B28" s="172">
        <f aca="true" t="shared" si="1" ref="B28:M28">SUM(B29:B32)</f>
        <v>308</v>
      </c>
      <c r="C28" s="172">
        <f t="shared" si="1"/>
        <v>590</v>
      </c>
      <c r="D28" s="172">
        <f t="shared" si="1"/>
        <v>245</v>
      </c>
      <c r="E28" s="172">
        <f t="shared" si="1"/>
        <v>19</v>
      </c>
      <c r="F28" s="172">
        <f t="shared" si="1"/>
        <v>556</v>
      </c>
      <c r="G28" s="172">
        <f t="shared" si="1"/>
        <v>36</v>
      </c>
      <c r="H28" s="172">
        <f t="shared" si="1"/>
        <v>4</v>
      </c>
      <c r="I28" s="172">
        <f t="shared" si="1"/>
        <v>341</v>
      </c>
      <c r="J28" s="172">
        <f t="shared" si="1"/>
        <v>1</v>
      </c>
      <c r="K28" s="172">
        <f t="shared" si="1"/>
        <v>0</v>
      </c>
      <c r="L28" s="172">
        <f t="shared" si="1"/>
        <v>33</v>
      </c>
      <c r="M28" s="172">
        <f t="shared" si="1"/>
        <v>501</v>
      </c>
      <c r="N28" s="176">
        <v>0</v>
      </c>
      <c r="O28" s="179" t="s">
        <v>1000</v>
      </c>
    </row>
    <row r="29" spans="1:15" ht="21.75" customHeight="1">
      <c r="A29" s="18" t="s">
        <v>1001</v>
      </c>
      <c r="B29" s="217">
        <v>52</v>
      </c>
      <c r="C29" s="217">
        <v>52</v>
      </c>
      <c r="D29" s="217">
        <v>89</v>
      </c>
      <c r="E29" s="217">
        <v>5</v>
      </c>
      <c r="F29" s="217">
        <v>22</v>
      </c>
      <c r="G29" s="217">
        <v>7</v>
      </c>
      <c r="H29" s="2">
        <v>3</v>
      </c>
      <c r="I29" s="2">
        <v>141</v>
      </c>
      <c r="J29" s="2">
        <v>1</v>
      </c>
      <c r="K29" s="2">
        <v>0</v>
      </c>
      <c r="L29" s="2">
        <v>11</v>
      </c>
      <c r="M29" s="2">
        <v>363</v>
      </c>
      <c r="N29" s="176">
        <v>0</v>
      </c>
      <c r="O29" s="73" t="s">
        <v>1002</v>
      </c>
    </row>
    <row r="30" spans="1:15" ht="21.75" customHeight="1">
      <c r="A30" s="18" t="s">
        <v>1003</v>
      </c>
      <c r="B30" s="88">
        <v>24</v>
      </c>
      <c r="C30" s="217">
        <v>231</v>
      </c>
      <c r="D30" s="217">
        <v>60</v>
      </c>
      <c r="E30" s="217">
        <v>4</v>
      </c>
      <c r="F30" s="217">
        <v>32</v>
      </c>
      <c r="G30" s="217">
        <v>9</v>
      </c>
      <c r="H30" s="14">
        <v>0</v>
      </c>
      <c r="I30" s="2">
        <v>55</v>
      </c>
      <c r="J30" s="14">
        <v>0</v>
      </c>
      <c r="K30" s="14">
        <v>0</v>
      </c>
      <c r="L30" s="2">
        <v>2</v>
      </c>
      <c r="M30" s="2">
        <v>72</v>
      </c>
      <c r="N30" s="176">
        <v>0</v>
      </c>
      <c r="O30" s="73" t="s">
        <v>1004</v>
      </c>
    </row>
    <row r="31" spans="1:15" ht="21.75" customHeight="1">
      <c r="A31" s="18" t="s">
        <v>1005</v>
      </c>
      <c r="B31" s="88">
        <v>131</v>
      </c>
      <c r="C31" s="217">
        <v>116</v>
      </c>
      <c r="D31" s="217">
        <v>26</v>
      </c>
      <c r="E31" s="217">
        <v>5</v>
      </c>
      <c r="F31" s="217">
        <v>358</v>
      </c>
      <c r="G31" s="217">
        <v>9</v>
      </c>
      <c r="H31" s="2">
        <v>1</v>
      </c>
      <c r="I31" s="2">
        <v>71</v>
      </c>
      <c r="J31" s="14">
        <v>0</v>
      </c>
      <c r="K31" s="14">
        <v>0</v>
      </c>
      <c r="L31" s="2">
        <v>5</v>
      </c>
      <c r="M31" s="2">
        <v>26</v>
      </c>
      <c r="N31" s="176">
        <v>0</v>
      </c>
      <c r="O31" s="73" t="s">
        <v>1006</v>
      </c>
    </row>
    <row r="32" spans="1:17" ht="21.75" customHeight="1">
      <c r="A32" s="19" t="s">
        <v>1007</v>
      </c>
      <c r="B32" s="89">
        <v>101</v>
      </c>
      <c r="C32" s="89">
        <v>191</v>
      </c>
      <c r="D32" s="89">
        <v>70</v>
      </c>
      <c r="E32" s="89">
        <v>5</v>
      </c>
      <c r="F32" s="89">
        <v>144</v>
      </c>
      <c r="G32" s="89">
        <v>11</v>
      </c>
      <c r="H32" s="49">
        <v>0</v>
      </c>
      <c r="I32" s="3">
        <v>74</v>
      </c>
      <c r="J32" s="49">
        <v>0</v>
      </c>
      <c r="K32" s="49">
        <v>0</v>
      </c>
      <c r="L32" s="3">
        <v>15</v>
      </c>
      <c r="M32" s="3">
        <v>40</v>
      </c>
      <c r="N32" s="371">
        <v>0</v>
      </c>
      <c r="O32" s="74" t="s">
        <v>1008</v>
      </c>
      <c r="P32" s="21"/>
      <c r="Q32" s="21"/>
    </row>
    <row r="33" spans="1:17" s="107" customFormat="1" ht="18" customHeight="1">
      <c r="A33" s="96" t="s">
        <v>389</v>
      </c>
      <c r="B33" s="96"/>
      <c r="C33" s="96"/>
      <c r="D33" s="564"/>
      <c r="E33" s="564"/>
      <c r="F33" s="564"/>
      <c r="G33" s="564"/>
      <c r="H33" s="564"/>
      <c r="I33" s="564"/>
      <c r="J33" s="216" t="s">
        <v>390</v>
      </c>
      <c r="L33" s="564"/>
      <c r="M33" s="564"/>
      <c r="N33" s="564"/>
      <c r="P33" s="566"/>
      <c r="Q33" s="566"/>
    </row>
    <row r="36" spans="1:2" ht="12.75">
      <c r="A36" s="23"/>
      <c r="B36" s="235"/>
    </row>
    <row r="37" spans="1:2" ht="12.75">
      <c r="A37" s="23"/>
      <c r="B37" s="235"/>
    </row>
    <row r="38" spans="1:2" ht="12.75">
      <c r="A38" s="23"/>
      <c r="B38" s="235"/>
    </row>
    <row r="39" spans="1:2" ht="12.75">
      <c r="A39" s="23"/>
      <c r="B39" s="235"/>
    </row>
    <row r="40" spans="1:2" ht="12.75">
      <c r="A40" s="23"/>
      <c r="B40" s="235"/>
    </row>
    <row r="41" ht="12.75">
      <c r="B41" s="236"/>
    </row>
    <row r="42" ht="12.75">
      <c r="B42" s="236"/>
    </row>
  </sheetData>
  <sheetProtection/>
  <mergeCells count="1">
    <mergeCell ref="A1:O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R13"/>
  <sheetViews>
    <sheetView showZeros="0" zoomScale="80" zoomScaleNormal="80" zoomScaleSheetLayoutView="85"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1" sqref="A1:R1"/>
    </sheetView>
  </sheetViews>
  <sheetFormatPr defaultColWidth="8.88671875" defaultRowHeight="13.5"/>
  <cols>
    <col min="1" max="1" width="7.5546875" style="5" customWidth="1"/>
    <col min="2" max="2" width="7.4453125" style="5" customWidth="1"/>
    <col min="3" max="3" width="7.77734375" style="5" customWidth="1"/>
    <col min="4" max="4" width="5.99609375" style="5" customWidth="1"/>
    <col min="5" max="5" width="7.99609375" style="5" customWidth="1"/>
    <col min="6" max="6" width="6.99609375" style="5" customWidth="1"/>
    <col min="7" max="7" width="8.77734375" style="5" customWidth="1"/>
    <col min="8" max="8" width="7.77734375" style="5" customWidth="1"/>
    <col min="9" max="9" width="4.10546875" style="5" customWidth="1"/>
    <col min="10" max="10" width="8.6640625" style="5" customWidth="1"/>
    <col min="11" max="11" width="8.88671875" style="5" customWidth="1"/>
    <col min="12" max="12" width="9.5546875" style="5" customWidth="1"/>
    <col min="13" max="13" width="7.88671875" style="5" customWidth="1"/>
    <col min="14" max="14" width="8.10546875" style="5" customWidth="1"/>
    <col min="15" max="15" width="9.88671875" style="5" customWidth="1"/>
    <col min="16" max="16" width="5.88671875" style="5" customWidth="1"/>
    <col min="17" max="17" width="7.4453125" style="5" customWidth="1"/>
    <col min="18" max="18" width="8.77734375" style="5" customWidth="1"/>
    <col min="19" max="16384" width="8.88671875" style="5" customWidth="1"/>
  </cols>
  <sheetData>
    <row r="1" spans="1:18" ht="30.75" customHeight="1">
      <c r="A1" s="762" t="s">
        <v>331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</row>
    <row r="2" spans="1:18" ht="18" customHeight="1">
      <c r="A2" s="28" t="s">
        <v>227</v>
      </c>
      <c r="B2" s="2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9" t="s">
        <v>228</v>
      </c>
    </row>
    <row r="3" spans="1:18" ht="30" customHeight="1">
      <c r="A3" s="202"/>
      <c r="B3" s="9"/>
      <c r="C3" s="799" t="s">
        <v>92</v>
      </c>
      <c r="D3" s="850" t="s">
        <v>93</v>
      </c>
      <c r="E3" s="861"/>
      <c r="F3" s="861"/>
      <c r="G3" s="861"/>
      <c r="H3" s="862"/>
      <c r="I3" s="850" t="s">
        <v>94</v>
      </c>
      <c r="J3" s="861"/>
      <c r="K3" s="861"/>
      <c r="L3" s="861"/>
      <c r="M3" s="861"/>
      <c r="N3" s="861"/>
      <c r="O3" s="861"/>
      <c r="P3" s="861"/>
      <c r="Q3" s="862"/>
      <c r="R3" s="40"/>
    </row>
    <row r="4" spans="1:18" ht="15.75" customHeight="1">
      <c r="A4" s="137" t="s">
        <v>1094</v>
      </c>
      <c r="B4" s="85" t="s">
        <v>95</v>
      </c>
      <c r="C4" s="796"/>
      <c r="D4" s="237"/>
      <c r="E4" s="799" t="s">
        <v>96</v>
      </c>
      <c r="F4" s="799" t="s">
        <v>97</v>
      </c>
      <c r="G4" s="807" t="s">
        <v>98</v>
      </c>
      <c r="H4" s="799" t="s">
        <v>99</v>
      </c>
      <c r="I4" s="863"/>
      <c r="J4" s="799" t="s">
        <v>100</v>
      </c>
      <c r="K4" s="807" t="s">
        <v>101</v>
      </c>
      <c r="L4" s="799" t="s">
        <v>102</v>
      </c>
      <c r="M4" s="799" t="s">
        <v>103</v>
      </c>
      <c r="N4" s="799" t="s">
        <v>104</v>
      </c>
      <c r="O4" s="799" t="s">
        <v>105</v>
      </c>
      <c r="P4" s="799" t="s">
        <v>106</v>
      </c>
      <c r="Q4" s="807" t="s">
        <v>107</v>
      </c>
      <c r="R4" s="26" t="s">
        <v>597</v>
      </c>
    </row>
    <row r="5" spans="1:18" ht="15.75" customHeight="1">
      <c r="A5" s="137"/>
      <c r="B5" s="32" t="s">
        <v>505</v>
      </c>
      <c r="C5" s="796"/>
      <c r="D5" s="237"/>
      <c r="E5" s="796"/>
      <c r="F5" s="796"/>
      <c r="G5" s="856"/>
      <c r="H5" s="796"/>
      <c r="I5" s="863"/>
      <c r="J5" s="796"/>
      <c r="K5" s="856"/>
      <c r="L5" s="796"/>
      <c r="M5" s="796"/>
      <c r="N5" s="859"/>
      <c r="O5" s="796"/>
      <c r="P5" s="859"/>
      <c r="Q5" s="856"/>
      <c r="R5" s="26"/>
    </row>
    <row r="6" spans="1:18" ht="30.75" customHeight="1">
      <c r="A6" s="220"/>
      <c r="B6" s="11"/>
      <c r="C6" s="858"/>
      <c r="D6" s="282"/>
      <c r="E6" s="858"/>
      <c r="F6" s="858"/>
      <c r="G6" s="857"/>
      <c r="H6" s="858"/>
      <c r="I6" s="864"/>
      <c r="J6" s="858"/>
      <c r="K6" s="857"/>
      <c r="L6" s="858"/>
      <c r="M6" s="858"/>
      <c r="N6" s="860"/>
      <c r="O6" s="858"/>
      <c r="P6" s="860"/>
      <c r="Q6" s="857"/>
      <c r="R6" s="24"/>
    </row>
    <row r="7" spans="1:18" ht="30.75" customHeight="1">
      <c r="A7" s="137" t="s">
        <v>723</v>
      </c>
      <c r="B7" s="160">
        <v>2121</v>
      </c>
      <c r="C7" s="42">
        <v>1</v>
      </c>
      <c r="D7" s="372">
        <v>484</v>
      </c>
      <c r="E7" s="42">
        <v>246</v>
      </c>
      <c r="F7" s="42">
        <v>7</v>
      </c>
      <c r="G7" s="23">
        <v>9</v>
      </c>
      <c r="H7" s="42">
        <v>222</v>
      </c>
      <c r="I7" s="373">
        <v>1636</v>
      </c>
      <c r="J7" s="42">
        <v>12</v>
      </c>
      <c r="K7" s="23">
        <v>265</v>
      </c>
      <c r="L7" s="42">
        <v>621</v>
      </c>
      <c r="M7" s="42">
        <v>204</v>
      </c>
      <c r="N7" s="293" t="s">
        <v>503</v>
      </c>
      <c r="O7" s="42">
        <v>528</v>
      </c>
      <c r="P7" s="293">
        <v>6</v>
      </c>
      <c r="Q7" s="23" t="s">
        <v>503</v>
      </c>
      <c r="R7" s="26" t="s">
        <v>723</v>
      </c>
    </row>
    <row r="8" spans="1:18" s="266" customFormat="1" ht="49.5" customHeight="1">
      <c r="A8" s="177" t="s">
        <v>401</v>
      </c>
      <c r="B8" s="172">
        <v>2065</v>
      </c>
      <c r="C8" s="172">
        <v>1</v>
      </c>
      <c r="D8" s="172">
        <v>477</v>
      </c>
      <c r="E8" s="172">
        <v>254</v>
      </c>
      <c r="F8" s="172">
        <v>6</v>
      </c>
      <c r="G8" s="172">
        <v>9</v>
      </c>
      <c r="H8" s="172">
        <v>208</v>
      </c>
      <c r="I8" s="172">
        <v>1587</v>
      </c>
      <c r="J8" s="172">
        <v>12</v>
      </c>
      <c r="K8" s="172">
        <v>261</v>
      </c>
      <c r="L8" s="172">
        <v>601</v>
      </c>
      <c r="M8" s="172">
        <v>201</v>
      </c>
      <c r="N8" s="172">
        <v>0</v>
      </c>
      <c r="O8" s="172">
        <v>506</v>
      </c>
      <c r="P8" s="172">
        <v>6</v>
      </c>
      <c r="Q8" s="172">
        <v>0</v>
      </c>
      <c r="R8" s="179" t="s">
        <v>401</v>
      </c>
    </row>
    <row r="9" spans="1:18" s="266" customFormat="1" ht="49.5" customHeight="1">
      <c r="A9" s="18" t="s">
        <v>1001</v>
      </c>
      <c r="B9" s="173">
        <v>955</v>
      </c>
      <c r="C9" s="173">
        <v>0</v>
      </c>
      <c r="D9" s="173">
        <v>179</v>
      </c>
      <c r="E9" s="173">
        <v>115</v>
      </c>
      <c r="F9" s="173">
        <v>1</v>
      </c>
      <c r="G9" s="173">
        <v>3</v>
      </c>
      <c r="H9" s="173">
        <v>60</v>
      </c>
      <c r="I9" s="173">
        <v>776</v>
      </c>
      <c r="J9" s="173">
        <v>7</v>
      </c>
      <c r="K9" s="173">
        <v>71</v>
      </c>
      <c r="L9" s="173">
        <v>354</v>
      </c>
      <c r="M9" s="173">
        <v>98</v>
      </c>
      <c r="N9" s="173">
        <v>0</v>
      </c>
      <c r="O9" s="173">
        <v>241</v>
      </c>
      <c r="P9" s="173">
        <v>5</v>
      </c>
      <c r="Q9" s="173">
        <v>0</v>
      </c>
      <c r="R9" s="73" t="s">
        <v>1002</v>
      </c>
    </row>
    <row r="10" spans="1:18" s="266" customFormat="1" ht="49.5" customHeight="1">
      <c r="A10" s="18" t="s">
        <v>1003</v>
      </c>
      <c r="B10" s="173">
        <v>335</v>
      </c>
      <c r="C10" s="173">
        <v>0</v>
      </c>
      <c r="D10" s="173">
        <v>81</v>
      </c>
      <c r="E10" s="173">
        <v>41</v>
      </c>
      <c r="F10" s="173">
        <v>2</v>
      </c>
      <c r="G10" s="173">
        <v>2</v>
      </c>
      <c r="H10" s="173">
        <v>36</v>
      </c>
      <c r="I10" s="173">
        <v>254</v>
      </c>
      <c r="J10" s="173">
        <v>0</v>
      </c>
      <c r="K10" s="173">
        <v>32</v>
      </c>
      <c r="L10" s="173">
        <v>105</v>
      </c>
      <c r="M10" s="173">
        <v>43</v>
      </c>
      <c r="N10" s="173">
        <v>0</v>
      </c>
      <c r="O10" s="173">
        <v>74</v>
      </c>
      <c r="P10" s="173">
        <v>0</v>
      </c>
      <c r="Q10" s="173">
        <v>0</v>
      </c>
      <c r="R10" s="73" t="s">
        <v>1004</v>
      </c>
    </row>
    <row r="11" spans="1:18" ht="49.5" customHeight="1">
      <c r="A11" s="18" t="s">
        <v>1005</v>
      </c>
      <c r="B11" s="173">
        <v>436</v>
      </c>
      <c r="C11" s="173">
        <v>0</v>
      </c>
      <c r="D11" s="173">
        <v>118</v>
      </c>
      <c r="E11" s="217">
        <v>50</v>
      </c>
      <c r="F11" s="217">
        <v>2</v>
      </c>
      <c r="G11" s="217">
        <v>3</v>
      </c>
      <c r="H11" s="217">
        <v>63</v>
      </c>
      <c r="I11" s="173">
        <v>318</v>
      </c>
      <c r="J11" s="217">
        <v>3</v>
      </c>
      <c r="K11" s="217">
        <v>101</v>
      </c>
      <c r="L11" s="217">
        <v>79</v>
      </c>
      <c r="M11" s="217">
        <v>38</v>
      </c>
      <c r="N11" s="173">
        <v>0</v>
      </c>
      <c r="O11" s="217">
        <v>96</v>
      </c>
      <c r="P11" s="217">
        <v>1</v>
      </c>
      <c r="Q11" s="173">
        <v>0</v>
      </c>
      <c r="R11" s="73" t="s">
        <v>1006</v>
      </c>
    </row>
    <row r="12" spans="1:18" ht="49.5" customHeight="1">
      <c r="A12" s="19" t="s">
        <v>1007</v>
      </c>
      <c r="B12" s="368">
        <v>339</v>
      </c>
      <c r="C12" s="89">
        <v>1</v>
      </c>
      <c r="D12" s="89">
        <v>99</v>
      </c>
      <c r="E12" s="89">
        <v>48</v>
      </c>
      <c r="F12" s="89">
        <v>1</v>
      </c>
      <c r="G12" s="89">
        <v>1</v>
      </c>
      <c r="H12" s="89">
        <v>49</v>
      </c>
      <c r="I12" s="368">
        <v>239</v>
      </c>
      <c r="J12" s="89">
        <v>2</v>
      </c>
      <c r="K12" s="89">
        <v>57</v>
      </c>
      <c r="L12" s="89">
        <v>63</v>
      </c>
      <c r="M12" s="89">
        <v>22</v>
      </c>
      <c r="N12" s="368">
        <v>0</v>
      </c>
      <c r="O12" s="89">
        <v>95</v>
      </c>
      <c r="P12" s="368">
        <v>0</v>
      </c>
      <c r="Q12" s="374">
        <v>0</v>
      </c>
      <c r="R12" s="74" t="s">
        <v>1008</v>
      </c>
    </row>
    <row r="13" spans="1:17" s="107" customFormat="1" ht="18" customHeight="1">
      <c r="A13" s="96" t="s">
        <v>389</v>
      </c>
      <c r="B13" s="96"/>
      <c r="C13" s="96"/>
      <c r="D13" s="564"/>
      <c r="E13" s="564"/>
      <c r="F13" s="564"/>
      <c r="G13" s="564"/>
      <c r="H13" s="564"/>
      <c r="I13" s="564"/>
      <c r="L13" s="216" t="s">
        <v>330</v>
      </c>
      <c r="M13" s="564"/>
      <c r="N13" s="564"/>
      <c r="P13" s="565"/>
      <c r="Q13" s="565"/>
    </row>
  </sheetData>
  <sheetProtection/>
  <mergeCells count="17">
    <mergeCell ref="A1:R1"/>
    <mergeCell ref="C3:C6"/>
    <mergeCell ref="E4:E6"/>
    <mergeCell ref="F4:F6"/>
    <mergeCell ref="G4:G6"/>
    <mergeCell ref="H4:H6"/>
    <mergeCell ref="D3:H3"/>
    <mergeCell ref="I3:Q3"/>
    <mergeCell ref="I4:I6"/>
    <mergeCell ref="J4:J6"/>
    <mergeCell ref="K4:K6"/>
    <mergeCell ref="L4:L6"/>
    <mergeCell ref="M4:M6"/>
    <mergeCell ref="Q4:Q6"/>
    <mergeCell ref="N4:N6"/>
    <mergeCell ref="O4:O6"/>
    <mergeCell ref="P4:P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S24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C20" sqref="C20:D20"/>
      <selection pane="topRight" activeCell="C20" sqref="C20:D20"/>
      <selection pane="bottomLeft" activeCell="C20" sqref="C20:D20"/>
      <selection pane="bottomRight" activeCell="A1" sqref="A1:K1"/>
    </sheetView>
  </sheetViews>
  <sheetFormatPr defaultColWidth="8.88671875" defaultRowHeight="13.5"/>
  <cols>
    <col min="1" max="1" width="9.5546875" style="5" customWidth="1"/>
    <col min="2" max="7" width="11.3359375" style="5" customWidth="1"/>
    <col min="8" max="10" width="11.10546875" style="5" customWidth="1"/>
    <col min="11" max="11" width="10.10546875" style="5" customWidth="1"/>
    <col min="12" max="16384" width="8.88671875" style="5" customWidth="1"/>
  </cols>
  <sheetData>
    <row r="1" spans="1:11" ht="31.5" customHeight="1">
      <c r="A1" s="866" t="s">
        <v>295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</row>
    <row r="2" spans="1:11" ht="15" customHeight="1">
      <c r="A2" s="90" t="s">
        <v>332</v>
      </c>
      <c r="B2" s="90"/>
      <c r="C2" s="6"/>
      <c r="D2" s="6"/>
      <c r="E2" s="6"/>
      <c r="F2" s="6"/>
      <c r="G2" s="6"/>
      <c r="H2" s="6"/>
      <c r="J2" s="91"/>
      <c r="K2" s="91" t="s">
        <v>333</v>
      </c>
    </row>
    <row r="3" spans="1:11" ht="19.5" customHeight="1">
      <c r="A3" s="8"/>
      <c r="B3" s="771" t="s">
        <v>334</v>
      </c>
      <c r="C3" s="772"/>
      <c r="D3" s="771" t="s">
        <v>335</v>
      </c>
      <c r="E3" s="772"/>
      <c r="F3" s="771" t="s">
        <v>336</v>
      </c>
      <c r="G3" s="772"/>
      <c r="H3" s="765" t="s">
        <v>337</v>
      </c>
      <c r="I3" s="868"/>
      <c r="J3" s="869"/>
      <c r="K3" s="8"/>
    </row>
    <row r="4" spans="1:11" ht="19.5" customHeight="1">
      <c r="A4" s="143" t="s">
        <v>338</v>
      </c>
      <c r="B4" s="26"/>
      <c r="C4" s="9" t="s">
        <v>339</v>
      </c>
      <c r="D4" s="26"/>
      <c r="E4" s="9" t="s">
        <v>340</v>
      </c>
      <c r="F4" s="26"/>
      <c r="G4" s="9" t="s">
        <v>340</v>
      </c>
      <c r="H4" s="9" t="s">
        <v>341</v>
      </c>
      <c r="I4" s="9" t="s">
        <v>342</v>
      </c>
      <c r="J4" s="9" t="s">
        <v>343</v>
      </c>
      <c r="K4" s="23" t="s">
        <v>249</v>
      </c>
    </row>
    <row r="5" spans="1:11" ht="19.5" customHeight="1">
      <c r="A5" s="23"/>
      <c r="B5" s="26"/>
      <c r="C5" s="32" t="s">
        <v>344</v>
      </c>
      <c r="D5" s="26"/>
      <c r="E5" s="32" t="s">
        <v>345</v>
      </c>
      <c r="F5" s="26"/>
      <c r="G5" s="32" t="s">
        <v>345</v>
      </c>
      <c r="H5" s="32" t="s">
        <v>346</v>
      </c>
      <c r="I5" s="32" t="s">
        <v>346</v>
      </c>
      <c r="J5" s="32" t="s">
        <v>346</v>
      </c>
      <c r="K5" s="23"/>
    </row>
    <row r="6" spans="1:11" ht="19.5" customHeight="1">
      <c r="A6" s="10"/>
      <c r="B6" s="24" t="s">
        <v>250</v>
      </c>
      <c r="C6" s="11" t="s">
        <v>347</v>
      </c>
      <c r="D6" s="24" t="s">
        <v>348</v>
      </c>
      <c r="E6" s="11" t="s">
        <v>349</v>
      </c>
      <c r="F6" s="24" t="s">
        <v>350</v>
      </c>
      <c r="G6" s="11" t="s">
        <v>349</v>
      </c>
      <c r="H6" s="11" t="s">
        <v>351</v>
      </c>
      <c r="I6" s="11" t="s">
        <v>352</v>
      </c>
      <c r="J6" s="11" t="s">
        <v>353</v>
      </c>
      <c r="K6" s="10"/>
    </row>
    <row r="7" spans="1:12" ht="24.75" customHeight="1">
      <c r="A7" s="13" t="s">
        <v>594</v>
      </c>
      <c r="B7" s="165">
        <v>3276</v>
      </c>
      <c r="C7" s="170">
        <v>147.6</v>
      </c>
      <c r="D7" s="102">
        <v>108</v>
      </c>
      <c r="E7" s="168">
        <v>19.9</v>
      </c>
      <c r="F7" s="102">
        <v>5122</v>
      </c>
      <c r="G7" s="169">
        <v>945.5</v>
      </c>
      <c r="H7" s="39">
        <v>877</v>
      </c>
      <c r="I7" s="39">
        <v>2162</v>
      </c>
      <c r="J7" s="56">
        <v>237</v>
      </c>
      <c r="K7" s="15" t="s">
        <v>594</v>
      </c>
      <c r="L7" s="92"/>
    </row>
    <row r="8" spans="1:12" ht="24.75" customHeight="1">
      <c r="A8" s="13" t="s">
        <v>511</v>
      </c>
      <c r="B8" s="165">
        <v>3136</v>
      </c>
      <c r="C8" s="170">
        <v>131</v>
      </c>
      <c r="D8" s="102">
        <v>100</v>
      </c>
      <c r="E8" s="168">
        <v>18.4</v>
      </c>
      <c r="F8" s="102">
        <v>4769</v>
      </c>
      <c r="G8" s="169">
        <v>846</v>
      </c>
      <c r="H8" s="39">
        <v>789</v>
      </c>
      <c r="I8" s="39">
        <v>2167</v>
      </c>
      <c r="J8" s="56">
        <v>180</v>
      </c>
      <c r="K8" s="15" t="s">
        <v>511</v>
      </c>
      <c r="L8" s="92"/>
    </row>
    <row r="9" spans="1:12" s="21" customFormat="1" ht="24.75" customHeight="1">
      <c r="A9" s="251" t="s">
        <v>405</v>
      </c>
      <c r="B9" s="252">
        <v>3182</v>
      </c>
      <c r="C9" s="253">
        <v>126.6</v>
      </c>
      <c r="D9" s="254">
        <v>96</v>
      </c>
      <c r="E9" s="255">
        <v>17.6</v>
      </c>
      <c r="F9" s="254">
        <v>4792</v>
      </c>
      <c r="G9" s="255">
        <v>878.5</v>
      </c>
      <c r="H9" s="254">
        <v>772</v>
      </c>
      <c r="I9" s="254">
        <v>2175</v>
      </c>
      <c r="J9" s="256">
        <v>235</v>
      </c>
      <c r="K9" s="257" t="s">
        <v>405</v>
      </c>
      <c r="L9" s="148"/>
    </row>
    <row r="10" spans="1:12" ht="24.75" customHeight="1">
      <c r="A10" s="251" t="s">
        <v>723</v>
      </c>
      <c r="B10" s="252">
        <v>3630</v>
      </c>
      <c r="C10" s="253">
        <v>150.2</v>
      </c>
      <c r="D10" s="254">
        <v>63</v>
      </c>
      <c r="E10" s="255">
        <v>11.1</v>
      </c>
      <c r="F10" s="254">
        <v>5676</v>
      </c>
      <c r="G10" s="255">
        <v>999.4</v>
      </c>
      <c r="H10" s="254">
        <v>844</v>
      </c>
      <c r="I10" s="254">
        <v>2486</v>
      </c>
      <c r="J10" s="256">
        <v>300</v>
      </c>
      <c r="K10" s="257" t="s">
        <v>723</v>
      </c>
      <c r="L10" s="92"/>
    </row>
    <row r="11" spans="1:12" s="266" customFormat="1" ht="24.75" customHeight="1">
      <c r="A11" s="258" t="s">
        <v>1036</v>
      </c>
      <c r="B11" s="259">
        <v>3617</v>
      </c>
      <c r="C11" s="260">
        <v>144.3</v>
      </c>
      <c r="D11" s="261">
        <v>101</v>
      </c>
      <c r="E11" s="262">
        <v>17.7</v>
      </c>
      <c r="F11" s="261">
        <v>5374</v>
      </c>
      <c r="G11" s="262">
        <v>940.7</v>
      </c>
      <c r="H11" s="261">
        <v>879</v>
      </c>
      <c r="I11" s="261">
        <v>2499</v>
      </c>
      <c r="J11" s="263">
        <v>239</v>
      </c>
      <c r="K11" s="264" t="s">
        <v>1036</v>
      </c>
      <c r="L11" s="265"/>
    </row>
    <row r="12" spans="1:12" ht="18" customHeight="1">
      <c r="A12" s="36"/>
      <c r="B12" s="36"/>
      <c r="C12" s="36"/>
      <c r="D12" s="2"/>
      <c r="E12" s="36"/>
      <c r="F12" s="36"/>
      <c r="G12" s="36"/>
      <c r="H12" s="36"/>
      <c r="I12" s="36"/>
      <c r="J12" s="36"/>
      <c r="K12" s="36"/>
      <c r="L12" s="92"/>
    </row>
    <row r="13" spans="1:12" ht="19.5" customHeight="1">
      <c r="A13" s="51"/>
      <c r="B13" s="765" t="s">
        <v>354</v>
      </c>
      <c r="C13" s="868"/>
      <c r="D13" s="868"/>
      <c r="E13" s="868"/>
      <c r="F13" s="868"/>
      <c r="G13" s="868"/>
      <c r="H13" s="868"/>
      <c r="I13" s="868"/>
      <c r="J13" s="869"/>
      <c r="K13" s="8"/>
      <c r="L13" s="92"/>
    </row>
    <row r="14" spans="1:12" ht="19.5" customHeight="1">
      <c r="A14" s="137" t="s">
        <v>338</v>
      </c>
      <c r="B14" s="18" t="s">
        <v>355</v>
      </c>
      <c r="C14" s="867" t="s">
        <v>356</v>
      </c>
      <c r="D14" s="845"/>
      <c r="E14" s="867" t="s">
        <v>357</v>
      </c>
      <c r="F14" s="845"/>
      <c r="G14" s="867" t="s">
        <v>358</v>
      </c>
      <c r="H14" s="845"/>
      <c r="I14" s="41" t="s">
        <v>359</v>
      </c>
      <c r="J14" s="41" t="s">
        <v>360</v>
      </c>
      <c r="K14" s="23" t="s">
        <v>249</v>
      </c>
      <c r="L14" s="92"/>
    </row>
    <row r="15" spans="1:12" ht="19.5" customHeight="1">
      <c r="A15" s="27"/>
      <c r="B15" s="27"/>
      <c r="C15" s="871"/>
      <c r="D15" s="872"/>
      <c r="E15" s="789"/>
      <c r="F15" s="845"/>
      <c r="G15" s="789"/>
      <c r="H15" s="845"/>
      <c r="I15" s="32"/>
      <c r="J15" s="32"/>
      <c r="K15" s="23"/>
      <c r="L15" s="92"/>
    </row>
    <row r="16" spans="1:12" ht="19.5" customHeight="1">
      <c r="A16" s="48"/>
      <c r="B16" s="48" t="s">
        <v>361</v>
      </c>
      <c r="C16" s="778" t="s">
        <v>362</v>
      </c>
      <c r="D16" s="775"/>
      <c r="E16" s="778" t="s">
        <v>363</v>
      </c>
      <c r="F16" s="775"/>
      <c r="G16" s="776" t="s">
        <v>364</v>
      </c>
      <c r="H16" s="775"/>
      <c r="I16" s="35" t="s">
        <v>365</v>
      </c>
      <c r="J16" s="35" t="s">
        <v>318</v>
      </c>
      <c r="K16" s="10"/>
      <c r="L16" s="92"/>
    </row>
    <row r="17" spans="1:11" ht="24.75" customHeight="1">
      <c r="A17" s="13" t="s">
        <v>594</v>
      </c>
      <c r="B17" s="171">
        <v>2023</v>
      </c>
      <c r="C17" s="865">
        <v>275</v>
      </c>
      <c r="D17" s="865"/>
      <c r="E17" s="865">
        <v>649</v>
      </c>
      <c r="F17" s="865"/>
      <c r="G17" s="865">
        <v>0</v>
      </c>
      <c r="H17" s="865"/>
      <c r="I17" s="94">
        <v>231</v>
      </c>
      <c r="J17" s="135">
        <v>98</v>
      </c>
      <c r="K17" s="37" t="s">
        <v>594</v>
      </c>
    </row>
    <row r="18" spans="1:11" ht="24.75" customHeight="1">
      <c r="A18" s="13" t="s">
        <v>511</v>
      </c>
      <c r="B18" s="171">
        <v>2016</v>
      </c>
      <c r="C18" s="865">
        <v>204</v>
      </c>
      <c r="D18" s="865"/>
      <c r="E18" s="865">
        <v>593</v>
      </c>
      <c r="F18" s="865"/>
      <c r="G18" s="865">
        <v>4</v>
      </c>
      <c r="H18" s="865"/>
      <c r="I18" s="94">
        <v>210</v>
      </c>
      <c r="J18" s="135">
        <v>109</v>
      </c>
      <c r="K18" s="37" t="s">
        <v>511</v>
      </c>
    </row>
    <row r="19" spans="1:11" s="194" customFormat="1" ht="24.75" customHeight="1">
      <c r="A19" s="192" t="s">
        <v>405</v>
      </c>
      <c r="B19" s="157">
        <v>2268</v>
      </c>
      <c r="C19" s="873">
        <v>183</v>
      </c>
      <c r="D19" s="873"/>
      <c r="E19" s="873">
        <v>452</v>
      </c>
      <c r="F19" s="873"/>
      <c r="G19" s="873">
        <v>3</v>
      </c>
      <c r="H19" s="873"/>
      <c r="I19" s="158">
        <v>199</v>
      </c>
      <c r="J19" s="159">
        <v>77</v>
      </c>
      <c r="K19" s="193" t="s">
        <v>405</v>
      </c>
    </row>
    <row r="20" spans="1:11" ht="24.75" customHeight="1">
      <c r="A20" s="251" t="s">
        <v>723</v>
      </c>
      <c r="B20" s="252">
        <v>2533</v>
      </c>
      <c r="C20" s="874">
        <v>235</v>
      </c>
      <c r="D20" s="874"/>
      <c r="E20" s="874">
        <v>471</v>
      </c>
      <c r="F20" s="874"/>
      <c r="G20" s="874">
        <v>0</v>
      </c>
      <c r="H20" s="874"/>
      <c r="I20" s="254">
        <v>296</v>
      </c>
      <c r="J20" s="256">
        <v>95</v>
      </c>
      <c r="K20" s="257" t="s">
        <v>723</v>
      </c>
    </row>
    <row r="21" spans="1:11" s="266" customFormat="1" ht="24.75" customHeight="1">
      <c r="A21" s="258" t="s">
        <v>1036</v>
      </c>
      <c r="B21" s="259">
        <v>2449</v>
      </c>
      <c r="C21" s="870">
        <v>270</v>
      </c>
      <c r="D21" s="870"/>
      <c r="E21" s="870">
        <v>496</v>
      </c>
      <c r="F21" s="870"/>
      <c r="G21" s="870"/>
      <c r="H21" s="870"/>
      <c r="I21" s="261">
        <v>303</v>
      </c>
      <c r="J21" s="263">
        <v>99</v>
      </c>
      <c r="K21" s="264" t="s">
        <v>1036</v>
      </c>
    </row>
    <row r="22" spans="1:10" s="107" customFormat="1" ht="14.25" customHeight="1">
      <c r="A22" s="20" t="s">
        <v>1070</v>
      </c>
      <c r="B22" s="45"/>
      <c r="C22" s="564"/>
      <c r="D22" s="623"/>
      <c r="E22" s="564"/>
      <c r="F22" s="564"/>
      <c r="G22" s="216" t="s">
        <v>1061</v>
      </c>
      <c r="H22" s="624"/>
      <c r="J22" s="566"/>
    </row>
    <row r="23" spans="1:7" s="107" customFormat="1" ht="14.25" customHeight="1">
      <c r="A23" s="107" t="s">
        <v>296</v>
      </c>
      <c r="D23" s="623"/>
      <c r="G23" s="613" t="s">
        <v>561</v>
      </c>
    </row>
    <row r="24" spans="1:19" s="614" customFormat="1" ht="14.25" customHeight="1">
      <c r="A24" s="625" t="s">
        <v>135</v>
      </c>
      <c r="B24" s="613"/>
      <c r="C24" s="613"/>
      <c r="D24" s="613"/>
      <c r="E24" s="613"/>
      <c r="F24" s="613"/>
      <c r="H24" s="613"/>
      <c r="I24" s="613"/>
      <c r="J24" s="613"/>
      <c r="K24" s="613"/>
      <c r="M24" s="613"/>
      <c r="N24" s="613"/>
      <c r="O24" s="613"/>
      <c r="P24" s="613"/>
      <c r="Q24" s="613"/>
      <c r="R24" s="613"/>
      <c r="S24" s="613"/>
    </row>
  </sheetData>
  <sheetProtection/>
  <mergeCells count="30">
    <mergeCell ref="G19:H19"/>
    <mergeCell ref="G20:H20"/>
    <mergeCell ref="C18:D18"/>
    <mergeCell ref="C19:D19"/>
    <mergeCell ref="C20:D20"/>
    <mergeCell ref="E18:F18"/>
    <mergeCell ref="E19:F19"/>
    <mergeCell ref="E20:F20"/>
    <mergeCell ref="G21:H21"/>
    <mergeCell ref="E21:F21"/>
    <mergeCell ref="C21:D21"/>
    <mergeCell ref="D3:E3"/>
    <mergeCell ref="F3:G3"/>
    <mergeCell ref="H3:J3"/>
    <mergeCell ref="C14:D14"/>
    <mergeCell ref="C15:D15"/>
    <mergeCell ref="C17:D17"/>
    <mergeCell ref="G18:H18"/>
    <mergeCell ref="B3:C3"/>
    <mergeCell ref="A1:K1"/>
    <mergeCell ref="E14:F14"/>
    <mergeCell ref="E15:F15"/>
    <mergeCell ref="B13:J13"/>
    <mergeCell ref="G14:H14"/>
    <mergeCell ref="G17:H17"/>
    <mergeCell ref="E17:F17"/>
    <mergeCell ref="G15:H15"/>
    <mergeCell ref="C16:D16"/>
    <mergeCell ref="G16:H16"/>
    <mergeCell ref="E16:F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R30"/>
  <sheetViews>
    <sheetView zoomScale="80" zoomScaleNormal="80" zoomScaleSheetLayoutView="85" zoomScalePageLayoutView="0" workbookViewId="0" topLeftCell="A1">
      <pane xSplit="1" ySplit="6" topLeftCell="B17" activePane="bottomRight" state="frozen"/>
      <selection pane="topLeft" activeCell="C20" sqref="C20:D20"/>
      <selection pane="topRight" activeCell="C20" sqref="C20:D20"/>
      <selection pane="bottomLeft" activeCell="C20" sqref="C20:D20"/>
      <selection pane="bottomRight" activeCell="A1" sqref="A1:R1"/>
    </sheetView>
  </sheetViews>
  <sheetFormatPr defaultColWidth="8.88671875" defaultRowHeight="13.5"/>
  <cols>
    <col min="1" max="1" width="9.3359375" style="76" customWidth="1"/>
    <col min="2" max="4" width="7.77734375" style="76" customWidth="1"/>
    <col min="5" max="5" width="6.3359375" style="76" customWidth="1"/>
    <col min="6" max="13" width="7.77734375" style="76" customWidth="1"/>
    <col min="14" max="14" width="9.21484375" style="76" customWidth="1"/>
    <col min="15" max="18" width="7.77734375" style="76" customWidth="1"/>
    <col min="19" max="16384" width="8.88671875" style="76" customWidth="1"/>
  </cols>
  <sheetData>
    <row r="1" spans="1:18" s="68" customFormat="1" ht="33" customHeight="1">
      <c r="A1" s="762" t="s">
        <v>263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</row>
    <row r="2" spans="1:18" s="71" customFormat="1" ht="18" customHeight="1">
      <c r="A2" s="69" t="s">
        <v>234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R2" s="72" t="s">
        <v>235</v>
      </c>
    </row>
    <row r="3" spans="1:18" s="71" customFormat="1" ht="22.5" customHeight="1">
      <c r="A3" s="8"/>
      <c r="B3" s="9" t="s">
        <v>404</v>
      </c>
      <c r="C3" s="765" t="s">
        <v>406</v>
      </c>
      <c r="D3" s="868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7"/>
      <c r="R3" s="40"/>
    </row>
    <row r="4" spans="1:18" s="71" customFormat="1" ht="19.5" customHeight="1">
      <c r="A4" s="143" t="s">
        <v>407</v>
      </c>
      <c r="B4" s="32"/>
      <c r="C4" s="41" t="s">
        <v>408</v>
      </c>
      <c r="D4" s="41" t="s">
        <v>409</v>
      </c>
      <c r="E4" s="41" t="s">
        <v>410</v>
      </c>
      <c r="F4" s="41" t="s">
        <v>411</v>
      </c>
      <c r="G4" s="41" t="s">
        <v>412</v>
      </c>
      <c r="H4" s="41" t="s">
        <v>413</v>
      </c>
      <c r="I4" s="41" t="s">
        <v>414</v>
      </c>
      <c r="J4" s="41" t="s">
        <v>415</v>
      </c>
      <c r="K4" s="41" t="s">
        <v>416</v>
      </c>
      <c r="L4" s="41" t="s">
        <v>417</v>
      </c>
      <c r="M4" s="41" t="s">
        <v>418</v>
      </c>
      <c r="N4" s="41" t="s">
        <v>419</v>
      </c>
      <c r="O4" s="41" t="s">
        <v>420</v>
      </c>
      <c r="P4" s="41" t="s">
        <v>421</v>
      </c>
      <c r="Q4" s="41" t="s">
        <v>304</v>
      </c>
      <c r="R4" s="26" t="s">
        <v>249</v>
      </c>
    </row>
    <row r="5" spans="1:18" s="71" customFormat="1" ht="22.5" customHeight="1">
      <c r="A5" s="143" t="s">
        <v>256</v>
      </c>
      <c r="B5" s="32"/>
      <c r="C5" s="41" t="s">
        <v>422</v>
      </c>
      <c r="D5" s="32" t="s">
        <v>423</v>
      </c>
      <c r="E5" s="32" t="s">
        <v>424</v>
      </c>
      <c r="F5" s="32" t="s">
        <v>425</v>
      </c>
      <c r="G5" s="32" t="s">
        <v>426</v>
      </c>
      <c r="H5" s="32" t="s">
        <v>427</v>
      </c>
      <c r="I5" s="32"/>
      <c r="J5" s="32"/>
      <c r="K5" s="32" t="s">
        <v>424</v>
      </c>
      <c r="L5" s="32" t="s">
        <v>428</v>
      </c>
      <c r="M5" s="32" t="s">
        <v>428</v>
      </c>
      <c r="N5" s="32" t="s">
        <v>424</v>
      </c>
      <c r="O5" s="32" t="s">
        <v>429</v>
      </c>
      <c r="P5" s="41" t="s">
        <v>430</v>
      </c>
      <c r="Q5" s="32"/>
      <c r="R5" s="26" t="s">
        <v>298</v>
      </c>
    </row>
    <row r="6" spans="1:18" s="5" customFormat="1" ht="22.5" customHeight="1">
      <c r="A6" s="10"/>
      <c r="B6" s="11" t="s">
        <v>250</v>
      </c>
      <c r="C6" s="12" t="s">
        <v>431</v>
      </c>
      <c r="D6" s="11" t="s">
        <v>432</v>
      </c>
      <c r="E6" s="11" t="s">
        <v>433</v>
      </c>
      <c r="F6" s="11" t="s">
        <v>434</v>
      </c>
      <c r="G6" s="11" t="s">
        <v>435</v>
      </c>
      <c r="H6" s="11" t="s">
        <v>436</v>
      </c>
      <c r="I6" s="11" t="s">
        <v>437</v>
      </c>
      <c r="J6" s="11" t="s">
        <v>438</v>
      </c>
      <c r="K6" s="11" t="s">
        <v>439</v>
      </c>
      <c r="L6" s="11" t="s">
        <v>440</v>
      </c>
      <c r="M6" s="11" t="s">
        <v>441</v>
      </c>
      <c r="N6" s="11" t="s">
        <v>442</v>
      </c>
      <c r="O6" s="11" t="s">
        <v>443</v>
      </c>
      <c r="P6" s="12" t="s">
        <v>444</v>
      </c>
      <c r="Q6" s="35" t="s">
        <v>318</v>
      </c>
      <c r="R6" s="24"/>
    </row>
    <row r="7" spans="1:18" s="70" customFormat="1" ht="19.5" customHeight="1">
      <c r="A7" s="23" t="s">
        <v>594</v>
      </c>
      <c r="B7" s="87">
        <v>113615</v>
      </c>
      <c r="C7" s="114" t="s">
        <v>1087</v>
      </c>
      <c r="D7" s="39">
        <v>68653</v>
      </c>
      <c r="E7" s="39">
        <v>27</v>
      </c>
      <c r="F7" s="39">
        <v>499</v>
      </c>
      <c r="G7" s="39">
        <v>5054</v>
      </c>
      <c r="H7" s="39">
        <v>1726</v>
      </c>
      <c r="I7" s="39">
        <v>5</v>
      </c>
      <c r="J7" s="39">
        <v>20065</v>
      </c>
      <c r="K7" s="39">
        <v>6</v>
      </c>
      <c r="L7" s="39">
        <v>746</v>
      </c>
      <c r="M7" s="39">
        <v>0</v>
      </c>
      <c r="N7" s="39">
        <v>76</v>
      </c>
      <c r="O7" s="39">
        <v>0</v>
      </c>
      <c r="P7" s="160">
        <v>10860</v>
      </c>
      <c r="Q7" s="56">
        <v>5590</v>
      </c>
      <c r="R7" s="37" t="s">
        <v>594</v>
      </c>
    </row>
    <row r="8" spans="1:18" s="70" customFormat="1" ht="19.5" customHeight="1">
      <c r="A8" s="23" t="s">
        <v>511</v>
      </c>
      <c r="B8" s="87">
        <v>96951</v>
      </c>
      <c r="C8" s="114" t="s">
        <v>1088</v>
      </c>
      <c r="D8" s="39">
        <v>53789</v>
      </c>
      <c r="E8" s="39">
        <v>40</v>
      </c>
      <c r="F8" s="39">
        <v>632</v>
      </c>
      <c r="G8" s="39">
        <v>5412</v>
      </c>
      <c r="H8" s="39">
        <v>1829</v>
      </c>
      <c r="I8" s="39">
        <v>10</v>
      </c>
      <c r="J8" s="39">
        <v>16389</v>
      </c>
      <c r="K8" s="39">
        <v>5</v>
      </c>
      <c r="L8" s="39">
        <v>225</v>
      </c>
      <c r="M8" s="39">
        <v>0</v>
      </c>
      <c r="N8" s="39">
        <v>83</v>
      </c>
      <c r="O8" s="39">
        <v>0</v>
      </c>
      <c r="P8" s="160">
        <v>10268</v>
      </c>
      <c r="Q8" s="56">
        <v>7820</v>
      </c>
      <c r="R8" s="37" t="s">
        <v>511</v>
      </c>
    </row>
    <row r="9" spans="1:18" s="71" customFormat="1" ht="19.5" customHeight="1">
      <c r="A9" s="267" t="s">
        <v>405</v>
      </c>
      <c r="B9" s="252">
        <v>74472</v>
      </c>
      <c r="C9" s="254">
        <v>159</v>
      </c>
      <c r="D9" s="254">
        <v>33405</v>
      </c>
      <c r="E9" s="254">
        <v>5</v>
      </c>
      <c r="F9" s="254">
        <v>152</v>
      </c>
      <c r="G9" s="254">
        <v>6699</v>
      </c>
      <c r="H9" s="254">
        <v>2394</v>
      </c>
      <c r="I9" s="254">
        <v>7</v>
      </c>
      <c r="J9" s="254">
        <v>24496</v>
      </c>
      <c r="K9" s="254">
        <v>3</v>
      </c>
      <c r="L9" s="254">
        <v>80</v>
      </c>
      <c r="M9" s="254">
        <v>0</v>
      </c>
      <c r="N9" s="254">
        <v>67</v>
      </c>
      <c r="O9" s="254">
        <v>0</v>
      </c>
      <c r="P9" s="254">
        <v>981</v>
      </c>
      <c r="Q9" s="256">
        <v>6024</v>
      </c>
      <c r="R9" s="268" t="s">
        <v>405</v>
      </c>
    </row>
    <row r="10" spans="1:18" s="71" customFormat="1" ht="19.5" customHeight="1">
      <c r="A10" s="267" t="s">
        <v>723</v>
      </c>
      <c r="B10" s="252">
        <v>91250</v>
      </c>
      <c r="C10" s="254">
        <v>245</v>
      </c>
      <c r="D10" s="254">
        <v>51726</v>
      </c>
      <c r="E10" s="254">
        <v>8</v>
      </c>
      <c r="F10" s="254">
        <v>143</v>
      </c>
      <c r="G10" s="254">
        <v>4744</v>
      </c>
      <c r="H10" s="254">
        <v>1664</v>
      </c>
      <c r="I10" s="254">
        <v>9</v>
      </c>
      <c r="J10" s="254">
        <v>24010</v>
      </c>
      <c r="K10" s="254">
        <v>1</v>
      </c>
      <c r="L10" s="254">
        <v>38</v>
      </c>
      <c r="M10" s="254">
        <v>0</v>
      </c>
      <c r="N10" s="254">
        <v>72</v>
      </c>
      <c r="O10" s="254">
        <v>0</v>
      </c>
      <c r="P10" s="254">
        <v>1852</v>
      </c>
      <c r="Q10" s="256">
        <v>6738</v>
      </c>
      <c r="R10" s="268" t="s">
        <v>723</v>
      </c>
    </row>
    <row r="11" spans="1:18" s="271" customFormat="1" ht="19.5" customHeight="1">
      <c r="A11" s="269" t="s">
        <v>724</v>
      </c>
      <c r="B11" s="295">
        <f aca="true" t="shared" si="0" ref="B11:L11">SUM(B12:B14)</f>
        <v>193571</v>
      </c>
      <c r="C11" s="296">
        <f t="shared" si="0"/>
        <v>331</v>
      </c>
      <c r="D11" s="296">
        <f t="shared" si="0"/>
        <v>142678</v>
      </c>
      <c r="E11" s="296">
        <f t="shared" si="0"/>
        <v>10</v>
      </c>
      <c r="F11" s="296">
        <f t="shared" si="0"/>
        <v>457</v>
      </c>
      <c r="G11" s="296">
        <f t="shared" si="0"/>
        <v>5490</v>
      </c>
      <c r="H11" s="296">
        <f t="shared" si="0"/>
        <v>1702</v>
      </c>
      <c r="I11" s="296">
        <f t="shared" si="0"/>
        <v>8</v>
      </c>
      <c r="J11" s="296">
        <f t="shared" si="0"/>
        <v>18880</v>
      </c>
      <c r="K11" s="296">
        <f t="shared" si="0"/>
        <v>2</v>
      </c>
      <c r="L11" s="296">
        <f t="shared" si="0"/>
        <v>0</v>
      </c>
      <c r="M11" s="296">
        <v>0</v>
      </c>
      <c r="N11" s="296">
        <f>SUM(N12:N14)</f>
        <v>118</v>
      </c>
      <c r="O11" s="296">
        <v>0</v>
      </c>
      <c r="P11" s="296">
        <f>SUM(P12:P14)</f>
        <v>16438</v>
      </c>
      <c r="Q11" s="297">
        <f>SUM(Q12:Q14)</f>
        <v>7457</v>
      </c>
      <c r="R11" s="270" t="s">
        <v>724</v>
      </c>
    </row>
    <row r="12" spans="1:18" s="271" customFormat="1" ht="34.5" customHeight="1">
      <c r="A12" s="272" t="s">
        <v>495</v>
      </c>
      <c r="B12" s="252">
        <f>C12+D12+E12+F12+G12+H12+I12+J12+K12+N12+P12+Q12</f>
        <v>54412</v>
      </c>
      <c r="C12" s="254">
        <v>164</v>
      </c>
      <c r="D12" s="254">
        <v>37346</v>
      </c>
      <c r="E12" s="254">
        <v>1</v>
      </c>
      <c r="F12" s="254">
        <v>348</v>
      </c>
      <c r="G12" s="254">
        <v>1945</v>
      </c>
      <c r="H12" s="254">
        <v>510</v>
      </c>
      <c r="I12" s="254">
        <v>5</v>
      </c>
      <c r="J12" s="254">
        <v>6452</v>
      </c>
      <c r="K12" s="254">
        <v>1</v>
      </c>
      <c r="L12" s="254">
        <v>0</v>
      </c>
      <c r="M12" s="254">
        <v>0</v>
      </c>
      <c r="N12" s="254">
        <v>49</v>
      </c>
      <c r="O12" s="254">
        <v>0</v>
      </c>
      <c r="P12" s="254">
        <v>5573</v>
      </c>
      <c r="Q12" s="256">
        <v>2018</v>
      </c>
      <c r="R12" s="73" t="s">
        <v>1252</v>
      </c>
    </row>
    <row r="13" spans="1:18" s="71" customFormat="1" ht="34.5" customHeight="1">
      <c r="A13" s="273" t="s">
        <v>496</v>
      </c>
      <c r="B13" s="252">
        <f>C13+D13++F13+E13+G13+H13+I13+J13+K13+N13+P13+Q13</f>
        <v>68016</v>
      </c>
      <c r="C13" s="254">
        <v>113</v>
      </c>
      <c r="D13" s="254">
        <v>48316</v>
      </c>
      <c r="E13" s="254">
        <v>1</v>
      </c>
      <c r="F13" s="254">
        <v>16</v>
      </c>
      <c r="G13" s="254">
        <v>2017</v>
      </c>
      <c r="H13" s="254">
        <v>675</v>
      </c>
      <c r="I13" s="254">
        <v>1</v>
      </c>
      <c r="J13" s="254">
        <v>7384</v>
      </c>
      <c r="K13" s="254">
        <v>1</v>
      </c>
      <c r="L13" s="254">
        <v>0</v>
      </c>
      <c r="M13" s="254">
        <v>0</v>
      </c>
      <c r="N13" s="254">
        <v>40</v>
      </c>
      <c r="O13" s="254">
        <v>0</v>
      </c>
      <c r="P13" s="254">
        <v>5344</v>
      </c>
      <c r="Q13" s="256">
        <v>4108</v>
      </c>
      <c r="R13" s="73" t="s">
        <v>1253</v>
      </c>
    </row>
    <row r="14" spans="1:18" s="71" customFormat="1" ht="34.5" customHeight="1">
      <c r="A14" s="274" t="s">
        <v>497</v>
      </c>
      <c r="B14" s="298">
        <f>C14+D14+E14+F14+G14+H14+I14+J14+N14+P14+Q14</f>
        <v>71143</v>
      </c>
      <c r="C14" s="299">
        <v>54</v>
      </c>
      <c r="D14" s="299">
        <v>57016</v>
      </c>
      <c r="E14" s="299">
        <v>8</v>
      </c>
      <c r="F14" s="299">
        <v>93</v>
      </c>
      <c r="G14" s="299">
        <v>1528</v>
      </c>
      <c r="H14" s="299">
        <v>517</v>
      </c>
      <c r="I14" s="299">
        <v>2</v>
      </c>
      <c r="J14" s="299">
        <v>5044</v>
      </c>
      <c r="K14" s="299">
        <v>0</v>
      </c>
      <c r="L14" s="299">
        <v>0</v>
      </c>
      <c r="M14" s="299">
        <v>0</v>
      </c>
      <c r="N14" s="299">
        <v>29</v>
      </c>
      <c r="O14" s="299">
        <v>0</v>
      </c>
      <c r="P14" s="299">
        <v>5521</v>
      </c>
      <c r="Q14" s="300">
        <v>1331</v>
      </c>
      <c r="R14" s="74" t="s">
        <v>1254</v>
      </c>
    </row>
    <row r="15" spans="1:18" s="71" customFormat="1" ht="17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</row>
    <row r="16" spans="2:13" ht="3" customHeight="1" hidden="1">
      <c r="B16" s="77" t="s">
        <v>366</v>
      </c>
      <c r="M16" s="77" t="s">
        <v>366</v>
      </c>
    </row>
    <row r="17" spans="1:15" s="71" customFormat="1" ht="22.5" customHeight="1">
      <c r="A17" s="8"/>
      <c r="B17" s="765" t="s">
        <v>445</v>
      </c>
      <c r="C17" s="868"/>
      <c r="D17" s="868"/>
      <c r="E17" s="868"/>
      <c r="F17" s="868"/>
      <c r="G17" s="802" t="s">
        <v>264</v>
      </c>
      <c r="H17" s="803"/>
      <c r="I17" s="804"/>
      <c r="J17" s="765" t="s">
        <v>446</v>
      </c>
      <c r="K17" s="868"/>
      <c r="L17" s="868"/>
      <c r="M17" s="869"/>
      <c r="N17" s="40"/>
      <c r="O17" s="23"/>
    </row>
    <row r="18" spans="1:15" s="71" customFormat="1" ht="22.5" customHeight="1">
      <c r="A18" s="143" t="s">
        <v>329</v>
      </c>
      <c r="B18" s="9" t="s">
        <v>447</v>
      </c>
      <c r="C18" s="9" t="s">
        <v>448</v>
      </c>
      <c r="D18" s="9" t="s">
        <v>449</v>
      </c>
      <c r="E18" s="9" t="s">
        <v>450</v>
      </c>
      <c r="F18" s="9" t="s">
        <v>304</v>
      </c>
      <c r="G18" s="9" t="s">
        <v>451</v>
      </c>
      <c r="H18" s="9" t="s">
        <v>452</v>
      </c>
      <c r="I18" s="9" t="s">
        <v>304</v>
      </c>
      <c r="J18" s="9" t="s">
        <v>453</v>
      </c>
      <c r="K18" s="9" t="s">
        <v>454</v>
      </c>
      <c r="L18" s="9" t="s">
        <v>455</v>
      </c>
      <c r="M18" s="78" t="s">
        <v>456</v>
      </c>
      <c r="N18" s="26" t="s">
        <v>249</v>
      </c>
      <c r="O18" s="79"/>
    </row>
    <row r="19" spans="1:15" s="71" customFormat="1" ht="22.5" customHeight="1">
      <c r="A19" s="143" t="s">
        <v>256</v>
      </c>
      <c r="B19" s="32"/>
      <c r="C19" s="32" t="s">
        <v>457</v>
      </c>
      <c r="D19" s="32"/>
      <c r="E19" s="32" t="s">
        <v>458</v>
      </c>
      <c r="F19" s="32" t="s">
        <v>459</v>
      </c>
      <c r="G19" s="32"/>
      <c r="H19" s="32" t="s">
        <v>460</v>
      </c>
      <c r="I19" s="32"/>
      <c r="J19" s="32"/>
      <c r="K19" s="32" t="s">
        <v>461</v>
      </c>
      <c r="L19" s="32"/>
      <c r="M19" s="26"/>
      <c r="N19" s="26" t="s">
        <v>260</v>
      </c>
      <c r="O19" s="79"/>
    </row>
    <row r="20" spans="1:15" s="5" customFormat="1" ht="22.5" customHeight="1">
      <c r="A20" s="10"/>
      <c r="B20" s="11" t="s">
        <v>362</v>
      </c>
      <c r="C20" s="11" t="s">
        <v>462</v>
      </c>
      <c r="D20" s="11" t="s">
        <v>363</v>
      </c>
      <c r="E20" s="11" t="s">
        <v>463</v>
      </c>
      <c r="F20" s="35" t="s">
        <v>318</v>
      </c>
      <c r="G20" s="11" t="s">
        <v>464</v>
      </c>
      <c r="H20" s="11" t="s">
        <v>464</v>
      </c>
      <c r="I20" s="35" t="s">
        <v>318</v>
      </c>
      <c r="J20" s="11" t="s">
        <v>465</v>
      </c>
      <c r="K20" s="11" t="s">
        <v>466</v>
      </c>
      <c r="L20" s="11" t="s">
        <v>467</v>
      </c>
      <c r="M20" s="24" t="s">
        <v>318</v>
      </c>
      <c r="N20" s="24"/>
      <c r="O20" s="21"/>
    </row>
    <row r="21" spans="1:15" s="70" customFormat="1" ht="19.5" customHeight="1">
      <c r="A21" s="23" t="s">
        <v>594</v>
      </c>
      <c r="B21" s="87">
        <v>9133</v>
      </c>
      <c r="C21" s="39">
        <v>81206</v>
      </c>
      <c r="D21" s="39">
        <v>19565</v>
      </c>
      <c r="E21" s="39">
        <v>1446</v>
      </c>
      <c r="F21" s="39">
        <v>2265</v>
      </c>
      <c r="G21" s="39">
        <v>22128</v>
      </c>
      <c r="H21" s="39">
        <v>89806</v>
      </c>
      <c r="I21" s="39">
        <v>1681</v>
      </c>
      <c r="J21" s="39">
        <v>6857</v>
      </c>
      <c r="K21" s="39">
        <v>2</v>
      </c>
      <c r="L21" s="39">
        <v>19977</v>
      </c>
      <c r="M21" s="56">
        <v>86779</v>
      </c>
      <c r="N21" s="23" t="s">
        <v>594</v>
      </c>
      <c r="O21" s="80"/>
    </row>
    <row r="22" spans="1:15" s="70" customFormat="1" ht="19.5" customHeight="1">
      <c r="A22" s="23" t="s">
        <v>511</v>
      </c>
      <c r="B22" s="87">
        <v>7310</v>
      </c>
      <c r="C22" s="39">
        <v>68112</v>
      </c>
      <c r="D22" s="39">
        <v>16058</v>
      </c>
      <c r="E22" s="39">
        <v>1873</v>
      </c>
      <c r="F22" s="39">
        <v>3597</v>
      </c>
      <c r="G22" s="39">
        <v>17651</v>
      </c>
      <c r="H22" s="39">
        <v>76201</v>
      </c>
      <c r="I22" s="39">
        <v>3098</v>
      </c>
      <c r="J22" s="39">
        <v>7345</v>
      </c>
      <c r="K22" s="39">
        <v>0</v>
      </c>
      <c r="L22" s="39">
        <v>22538</v>
      </c>
      <c r="M22" s="56">
        <v>67067</v>
      </c>
      <c r="N22" s="23" t="s">
        <v>511</v>
      </c>
      <c r="O22" s="80"/>
    </row>
    <row r="23" spans="1:15" s="197" customFormat="1" ht="19.5" customHeight="1">
      <c r="A23" s="195" t="s">
        <v>405</v>
      </c>
      <c r="B23" s="157">
        <v>5592</v>
      </c>
      <c r="C23" s="158">
        <v>51443</v>
      </c>
      <c r="D23" s="158">
        <v>12516</v>
      </c>
      <c r="E23" s="158">
        <v>444</v>
      </c>
      <c r="F23" s="158">
        <v>4477</v>
      </c>
      <c r="G23" s="158">
        <v>12141</v>
      </c>
      <c r="H23" s="158">
        <v>58390</v>
      </c>
      <c r="I23" s="158">
        <v>3941</v>
      </c>
      <c r="J23" s="158">
        <v>9093</v>
      </c>
      <c r="K23" s="158">
        <v>0</v>
      </c>
      <c r="L23" s="158">
        <v>9418</v>
      </c>
      <c r="M23" s="159">
        <v>55961</v>
      </c>
      <c r="N23" s="195" t="s">
        <v>405</v>
      </c>
      <c r="O23" s="196"/>
    </row>
    <row r="24" spans="1:15" s="82" customFormat="1" ht="19.5" customHeight="1">
      <c r="A24" s="294" t="s">
        <v>723</v>
      </c>
      <c r="B24" s="252">
        <v>7191</v>
      </c>
      <c r="C24" s="254">
        <v>64487</v>
      </c>
      <c r="D24" s="254">
        <v>14449</v>
      </c>
      <c r="E24" s="254">
        <v>742</v>
      </c>
      <c r="F24" s="254">
        <v>4381</v>
      </c>
      <c r="G24" s="254">
        <v>19040</v>
      </c>
      <c r="H24" s="254">
        <v>68322</v>
      </c>
      <c r="I24" s="254">
        <v>3888</v>
      </c>
      <c r="J24" s="254">
        <v>6492</v>
      </c>
      <c r="K24" s="254">
        <v>0</v>
      </c>
      <c r="L24" s="254">
        <v>11628</v>
      </c>
      <c r="M24" s="256">
        <v>73130</v>
      </c>
      <c r="N24" s="294" t="s">
        <v>723</v>
      </c>
      <c r="O24" s="81"/>
    </row>
    <row r="25" spans="1:15" s="277" customFormat="1" ht="19.5" customHeight="1">
      <c r="A25" s="275" t="s">
        <v>1036</v>
      </c>
      <c r="B25" s="295">
        <f aca="true" t="shared" si="1" ref="B25:J25">SUM(B26:B28)</f>
        <v>105872</v>
      </c>
      <c r="C25" s="296">
        <f t="shared" si="1"/>
        <v>15517</v>
      </c>
      <c r="D25" s="296">
        <f t="shared" si="1"/>
        <v>26419</v>
      </c>
      <c r="E25" s="296">
        <f t="shared" si="1"/>
        <v>1964</v>
      </c>
      <c r="F25" s="296">
        <f t="shared" si="1"/>
        <v>4362</v>
      </c>
      <c r="G25" s="296">
        <f t="shared" si="1"/>
        <v>153822</v>
      </c>
      <c r="H25" s="296">
        <f t="shared" si="1"/>
        <v>128474</v>
      </c>
      <c r="I25" s="296">
        <f t="shared" si="1"/>
        <v>3889</v>
      </c>
      <c r="J25" s="296">
        <f t="shared" si="1"/>
        <v>7416</v>
      </c>
      <c r="K25" s="296">
        <f>SUM(K26:K28)</f>
        <v>0</v>
      </c>
      <c r="L25" s="296">
        <f>SUM(L26:L28)</f>
        <v>27909</v>
      </c>
      <c r="M25" s="297">
        <f>SUM(M26:M28)</f>
        <v>7457</v>
      </c>
      <c r="N25" s="275" t="s">
        <v>1036</v>
      </c>
      <c r="O25" s="276"/>
    </row>
    <row r="26" spans="1:15" s="277" customFormat="1" ht="34.5" customHeight="1">
      <c r="A26" s="272" t="s">
        <v>495</v>
      </c>
      <c r="B26" s="252">
        <v>1153</v>
      </c>
      <c r="C26" s="254">
        <v>4337</v>
      </c>
      <c r="D26" s="254">
        <v>7665</v>
      </c>
      <c r="E26" s="254">
        <v>720</v>
      </c>
      <c r="F26" s="254">
        <v>662</v>
      </c>
      <c r="G26" s="254">
        <v>14225</v>
      </c>
      <c r="H26" s="254">
        <v>37828</v>
      </c>
      <c r="I26" s="254">
        <v>494</v>
      </c>
      <c r="J26" s="254">
        <v>2552</v>
      </c>
      <c r="K26" s="254">
        <v>0</v>
      </c>
      <c r="L26" s="254">
        <v>9178</v>
      </c>
      <c r="M26" s="256">
        <v>2018</v>
      </c>
      <c r="N26" s="73" t="s">
        <v>1065</v>
      </c>
      <c r="O26" s="276"/>
    </row>
    <row r="27" spans="1:15" s="82" customFormat="1" ht="34.5" customHeight="1">
      <c r="A27" s="273" t="s">
        <v>496</v>
      </c>
      <c r="B27" s="252">
        <v>50607</v>
      </c>
      <c r="C27" s="254">
        <v>5299</v>
      </c>
      <c r="D27" s="254">
        <v>8526</v>
      </c>
      <c r="E27" s="254">
        <v>699</v>
      </c>
      <c r="F27" s="254">
        <v>3135</v>
      </c>
      <c r="G27" s="254">
        <v>68266</v>
      </c>
      <c r="H27" s="254">
        <v>47143</v>
      </c>
      <c r="I27" s="254">
        <v>2947</v>
      </c>
      <c r="J27" s="254">
        <v>2768</v>
      </c>
      <c r="K27" s="254">
        <v>0</v>
      </c>
      <c r="L27" s="254">
        <v>11029</v>
      </c>
      <c r="M27" s="256">
        <v>4108</v>
      </c>
      <c r="N27" s="73" t="s">
        <v>1080</v>
      </c>
      <c r="O27" s="81"/>
    </row>
    <row r="28" spans="1:15" s="82" customFormat="1" ht="34.5" customHeight="1">
      <c r="A28" s="274" t="s">
        <v>497</v>
      </c>
      <c r="B28" s="298">
        <v>54112</v>
      </c>
      <c r="C28" s="299">
        <v>5881</v>
      </c>
      <c r="D28" s="299">
        <v>10228</v>
      </c>
      <c r="E28" s="299">
        <v>545</v>
      </c>
      <c r="F28" s="299">
        <v>565</v>
      </c>
      <c r="G28" s="299">
        <v>71331</v>
      </c>
      <c r="H28" s="299">
        <v>43503</v>
      </c>
      <c r="I28" s="299">
        <v>448</v>
      </c>
      <c r="J28" s="299">
        <v>2096</v>
      </c>
      <c r="K28" s="299">
        <v>0</v>
      </c>
      <c r="L28" s="299">
        <v>7702</v>
      </c>
      <c r="M28" s="300">
        <v>1331</v>
      </c>
      <c r="N28" s="74" t="s">
        <v>1069</v>
      </c>
      <c r="O28" s="81"/>
    </row>
    <row r="29" spans="1:15" s="630" customFormat="1" ht="15" customHeight="1">
      <c r="A29" s="83" t="s">
        <v>1070</v>
      </c>
      <c r="B29" s="644"/>
      <c r="C29" s="644"/>
      <c r="D29" s="644"/>
      <c r="E29" s="645"/>
      <c r="F29" s="645"/>
      <c r="G29" s="645"/>
      <c r="H29" s="645"/>
      <c r="I29" s="645"/>
      <c r="J29" s="645"/>
      <c r="K29" s="645"/>
      <c r="L29" s="645"/>
      <c r="M29" s="645"/>
      <c r="N29" s="646" t="s">
        <v>1089</v>
      </c>
      <c r="O29" s="647"/>
    </row>
    <row r="30" s="630" customFormat="1" ht="15" customHeight="1">
      <c r="A30" s="630" t="s">
        <v>136</v>
      </c>
    </row>
  </sheetData>
  <sheetProtection/>
  <mergeCells count="5">
    <mergeCell ref="A1:R1"/>
    <mergeCell ref="C3:Q3"/>
    <mergeCell ref="B17:F17"/>
    <mergeCell ref="G17:I17"/>
    <mergeCell ref="J17:M1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L16"/>
  <sheetViews>
    <sheetView zoomScale="98" zoomScaleNormal="98" zoomScalePageLayoutView="0" workbookViewId="0" topLeftCell="A1">
      <pane xSplit="1" ySplit="5" topLeftCell="B6" activePane="bottomRight" state="frozen"/>
      <selection pane="topLeft" activeCell="C20" sqref="C20:D20"/>
      <selection pane="topRight" activeCell="C20" sqref="C20:D20"/>
      <selection pane="bottomLeft" activeCell="C20" sqref="C20:D20"/>
      <selection pane="bottomRight" activeCell="A1" sqref="A1:K1"/>
    </sheetView>
  </sheetViews>
  <sheetFormatPr defaultColWidth="8.88671875" defaultRowHeight="13.5"/>
  <cols>
    <col min="1" max="12" width="9.77734375" style="5" customWidth="1"/>
    <col min="13" max="16384" width="8.88671875" style="5" customWidth="1"/>
  </cols>
  <sheetData>
    <row r="1" spans="1:11" ht="34.5" customHeight="1">
      <c r="A1" s="762" t="s">
        <v>265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2" ht="18" customHeight="1">
      <c r="A2" s="5" t="s">
        <v>262</v>
      </c>
      <c r="B2" s="6"/>
      <c r="C2" s="6"/>
      <c r="D2" s="6"/>
      <c r="E2" s="6"/>
      <c r="F2" s="6"/>
      <c r="G2" s="6"/>
      <c r="H2" s="6"/>
      <c r="I2" s="6"/>
      <c r="K2" s="59"/>
      <c r="L2" s="59" t="s">
        <v>271</v>
      </c>
    </row>
    <row r="3" spans="1:12" ht="27.75" customHeight="1">
      <c r="A3" s="141" t="s">
        <v>468</v>
      </c>
      <c r="B3" s="9" t="s">
        <v>469</v>
      </c>
      <c r="C3" s="801" t="s">
        <v>470</v>
      </c>
      <c r="D3" s="781"/>
      <c r="E3" s="781"/>
      <c r="F3" s="781"/>
      <c r="G3" s="772"/>
      <c r="H3" s="801" t="s">
        <v>471</v>
      </c>
      <c r="I3" s="781"/>
      <c r="J3" s="781"/>
      <c r="K3" s="772"/>
      <c r="L3" s="140" t="s">
        <v>249</v>
      </c>
    </row>
    <row r="4" spans="1:12" ht="27.75" customHeight="1">
      <c r="A4" s="23"/>
      <c r="B4" s="32"/>
      <c r="C4" s="23"/>
      <c r="D4" s="9" t="s">
        <v>472</v>
      </c>
      <c r="E4" s="9" t="s">
        <v>473</v>
      </c>
      <c r="F4" s="9" t="s">
        <v>474</v>
      </c>
      <c r="G4" s="9" t="s">
        <v>358</v>
      </c>
      <c r="H4" s="23"/>
      <c r="I4" s="9" t="s">
        <v>473</v>
      </c>
      <c r="J4" s="9" t="s">
        <v>474</v>
      </c>
      <c r="K4" s="9" t="s">
        <v>475</v>
      </c>
      <c r="L4" s="37"/>
    </row>
    <row r="5" spans="1:12" ht="27.75" customHeight="1">
      <c r="A5" s="142" t="s">
        <v>476</v>
      </c>
      <c r="B5" s="11" t="s">
        <v>242</v>
      </c>
      <c r="C5" s="24"/>
      <c r="D5" s="35" t="s">
        <v>477</v>
      </c>
      <c r="E5" s="11" t="s">
        <v>478</v>
      </c>
      <c r="F5" s="35" t="s">
        <v>479</v>
      </c>
      <c r="G5" s="11" t="s">
        <v>480</v>
      </c>
      <c r="H5" s="48"/>
      <c r="I5" s="11" t="s">
        <v>478</v>
      </c>
      <c r="J5" s="35" t="s">
        <v>479</v>
      </c>
      <c r="K5" s="11" t="s">
        <v>458</v>
      </c>
      <c r="L5" s="1" t="s">
        <v>481</v>
      </c>
    </row>
    <row r="6" spans="1:12" ht="39.75" customHeight="1">
      <c r="A6" s="37" t="s">
        <v>594</v>
      </c>
      <c r="B6" s="155">
        <v>273429</v>
      </c>
      <c r="C6" s="63">
        <v>187796</v>
      </c>
      <c r="D6" s="64">
        <v>27381</v>
      </c>
      <c r="E6" s="64">
        <v>160406</v>
      </c>
      <c r="F6" s="64">
        <v>2</v>
      </c>
      <c r="G6" s="64">
        <v>7</v>
      </c>
      <c r="H6" s="63">
        <v>85633</v>
      </c>
      <c r="I6" s="64">
        <v>78556</v>
      </c>
      <c r="J6" s="64">
        <v>43</v>
      </c>
      <c r="K6" s="65">
        <v>7034</v>
      </c>
      <c r="L6" s="37" t="s">
        <v>594</v>
      </c>
    </row>
    <row r="7" spans="1:12" ht="39.75" customHeight="1">
      <c r="A7" s="37" t="s">
        <v>511</v>
      </c>
      <c r="B7" s="155">
        <v>359503</v>
      </c>
      <c r="C7" s="63">
        <v>221393</v>
      </c>
      <c r="D7" s="64">
        <v>28390</v>
      </c>
      <c r="E7" s="64">
        <v>190735</v>
      </c>
      <c r="F7" s="64">
        <v>17</v>
      </c>
      <c r="G7" s="64">
        <v>2251</v>
      </c>
      <c r="H7" s="63">
        <v>138110</v>
      </c>
      <c r="I7" s="64">
        <v>108770</v>
      </c>
      <c r="J7" s="64">
        <v>2450</v>
      </c>
      <c r="K7" s="65">
        <v>26890</v>
      </c>
      <c r="L7" s="37" t="s">
        <v>511</v>
      </c>
    </row>
    <row r="8" spans="1:12" s="189" customFormat="1" ht="39.75" customHeight="1">
      <c r="A8" s="147" t="s">
        <v>405</v>
      </c>
      <c r="B8" s="157">
        <v>368634</v>
      </c>
      <c r="C8" s="158">
        <v>228706</v>
      </c>
      <c r="D8" s="158">
        <v>29259</v>
      </c>
      <c r="E8" s="158">
        <v>197085</v>
      </c>
      <c r="F8" s="158">
        <v>16</v>
      </c>
      <c r="G8" s="158">
        <v>2346</v>
      </c>
      <c r="H8" s="158">
        <v>139928</v>
      </c>
      <c r="I8" s="158">
        <v>110569</v>
      </c>
      <c r="J8" s="158">
        <v>2578</v>
      </c>
      <c r="K8" s="159">
        <v>26781</v>
      </c>
      <c r="L8" s="147" t="s">
        <v>405</v>
      </c>
    </row>
    <row r="9" spans="1:12" ht="39.75" customHeight="1">
      <c r="A9" s="267" t="s">
        <v>723</v>
      </c>
      <c r="B9" s="252">
        <v>378592</v>
      </c>
      <c r="C9" s="254">
        <v>236691</v>
      </c>
      <c r="D9" s="254">
        <v>30286</v>
      </c>
      <c r="E9" s="254">
        <v>203954</v>
      </c>
      <c r="F9" s="254">
        <v>15</v>
      </c>
      <c r="G9" s="254">
        <v>2437</v>
      </c>
      <c r="H9" s="254">
        <v>141901</v>
      </c>
      <c r="I9" s="254">
        <v>112351</v>
      </c>
      <c r="J9" s="254">
        <v>2693</v>
      </c>
      <c r="K9" s="256">
        <v>26857</v>
      </c>
      <c r="L9" s="267" t="s">
        <v>723</v>
      </c>
    </row>
    <row r="10" spans="1:12" s="266" customFormat="1" ht="39.75" customHeight="1">
      <c r="A10" s="269" t="s">
        <v>1036</v>
      </c>
      <c r="B10" s="295">
        <f>SUM(B11:B12)</f>
        <v>388262</v>
      </c>
      <c r="C10" s="296">
        <f aca="true" t="shared" si="0" ref="C10:K10">SUM(C11:C12)</f>
        <v>243872</v>
      </c>
      <c r="D10" s="296">
        <f t="shared" si="0"/>
        <v>31120</v>
      </c>
      <c r="E10" s="296">
        <f t="shared" si="0"/>
        <v>210223</v>
      </c>
      <c r="F10" s="296">
        <f t="shared" si="0"/>
        <v>13</v>
      </c>
      <c r="G10" s="296">
        <f t="shared" si="0"/>
        <v>2516</v>
      </c>
      <c r="H10" s="296">
        <f t="shared" si="0"/>
        <v>144390</v>
      </c>
      <c r="I10" s="296">
        <f t="shared" si="0"/>
        <v>114867</v>
      </c>
      <c r="J10" s="296">
        <f t="shared" si="0"/>
        <v>2773</v>
      </c>
      <c r="K10" s="297">
        <f t="shared" si="0"/>
        <v>26750</v>
      </c>
      <c r="L10" s="269" t="s">
        <v>1036</v>
      </c>
    </row>
    <row r="11" spans="1:12" ht="39.75" customHeight="1">
      <c r="A11" s="273" t="s">
        <v>498</v>
      </c>
      <c r="B11" s="252">
        <v>242650</v>
      </c>
      <c r="C11" s="254">
        <v>175525</v>
      </c>
      <c r="D11" s="254">
        <v>30577</v>
      </c>
      <c r="E11" s="254">
        <v>142423</v>
      </c>
      <c r="F11" s="254">
        <v>13</v>
      </c>
      <c r="G11" s="254">
        <v>2512</v>
      </c>
      <c r="H11" s="254">
        <v>67125</v>
      </c>
      <c r="I11" s="254">
        <v>41623</v>
      </c>
      <c r="J11" s="254">
        <v>2759</v>
      </c>
      <c r="K11" s="256">
        <v>22743</v>
      </c>
      <c r="L11" s="267" t="s">
        <v>499</v>
      </c>
    </row>
    <row r="12" spans="1:12" ht="39.75" customHeight="1">
      <c r="A12" s="274" t="s">
        <v>500</v>
      </c>
      <c r="B12" s="298">
        <v>145612</v>
      </c>
      <c r="C12" s="299">
        <v>68347</v>
      </c>
      <c r="D12" s="299">
        <v>543</v>
      </c>
      <c r="E12" s="299">
        <v>67800</v>
      </c>
      <c r="F12" s="299">
        <v>0</v>
      </c>
      <c r="G12" s="299">
        <v>4</v>
      </c>
      <c r="H12" s="299">
        <v>77265</v>
      </c>
      <c r="I12" s="299">
        <v>73244</v>
      </c>
      <c r="J12" s="299">
        <v>14</v>
      </c>
      <c r="K12" s="300">
        <v>4007</v>
      </c>
      <c r="L12" s="278" t="s">
        <v>501</v>
      </c>
    </row>
    <row r="13" spans="1:11" s="107" customFormat="1" ht="15" customHeight="1">
      <c r="A13" s="58" t="s">
        <v>1070</v>
      </c>
      <c r="B13" s="45"/>
      <c r="C13" s="45"/>
      <c r="D13" s="564"/>
      <c r="E13" s="564"/>
      <c r="F13" s="564"/>
      <c r="G13" s="564"/>
      <c r="H13" s="564"/>
      <c r="I13" s="117" t="s">
        <v>1061</v>
      </c>
      <c r="K13" s="566"/>
    </row>
    <row r="14" spans="1:11" s="107" customFormat="1" ht="15" customHeight="1">
      <c r="A14" s="611" t="s">
        <v>266</v>
      </c>
      <c r="D14" s="564"/>
      <c r="E14" s="564"/>
      <c r="F14" s="564"/>
      <c r="G14" s="564"/>
      <c r="H14" s="564"/>
      <c r="I14" s="611" t="s">
        <v>1090</v>
      </c>
      <c r="K14" s="626"/>
    </row>
    <row r="16" spans="2:8" ht="12.75">
      <c r="B16" s="92"/>
      <c r="D16" s="92"/>
      <c r="H16" s="92"/>
    </row>
  </sheetData>
  <sheetProtection/>
  <mergeCells count="3">
    <mergeCell ref="A1:K1"/>
    <mergeCell ref="C3:G3"/>
    <mergeCell ref="H3:K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T14"/>
  <sheetViews>
    <sheetView showZeros="0" zoomScale="80" zoomScaleNormal="80" zoomScaleSheetLayoutView="70" zoomScalePageLayoutView="0" workbookViewId="0" topLeftCell="A1">
      <pane xSplit="1" ySplit="7" topLeftCell="B8" activePane="bottomRight" state="frozen"/>
      <selection pane="topLeft" activeCell="C20" sqref="C20:D20"/>
      <selection pane="topRight" activeCell="C20" sqref="C20:D20"/>
      <selection pane="bottomLeft" activeCell="C20" sqref="C20:D20"/>
      <selection pane="bottomRight" activeCell="A1" sqref="A1:R1"/>
    </sheetView>
  </sheetViews>
  <sheetFormatPr defaultColWidth="8.88671875" defaultRowHeight="13.5"/>
  <cols>
    <col min="1" max="1" width="6.77734375" style="5" customWidth="1"/>
    <col min="2" max="11" width="7.21484375" style="5" customWidth="1"/>
    <col min="12" max="19" width="6.21484375" style="5" customWidth="1"/>
    <col min="20" max="20" width="6.77734375" style="5" customWidth="1"/>
    <col min="21" max="16384" width="8.88671875" style="5" customWidth="1"/>
  </cols>
  <sheetData>
    <row r="1" spans="1:18" ht="38.25" customHeight="1">
      <c r="A1" s="762" t="s">
        <v>269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</row>
    <row r="2" spans="1:20" s="289" customFormat="1" ht="38.25" customHeight="1">
      <c r="A2" s="289" t="s">
        <v>262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876" t="s">
        <v>482</v>
      </c>
      <c r="T2" s="876"/>
    </row>
    <row r="3" spans="1:20" ht="33" customHeight="1">
      <c r="A3" s="8"/>
      <c r="B3" s="853" t="s">
        <v>483</v>
      </c>
      <c r="C3" s="772"/>
      <c r="D3" s="875" t="s">
        <v>484</v>
      </c>
      <c r="E3" s="766"/>
      <c r="F3" s="766"/>
      <c r="G3" s="766"/>
      <c r="H3" s="766"/>
      <c r="I3" s="766"/>
      <c r="J3" s="766"/>
      <c r="K3" s="767"/>
      <c r="L3" s="875" t="s">
        <v>485</v>
      </c>
      <c r="M3" s="766"/>
      <c r="N3" s="766"/>
      <c r="O3" s="766"/>
      <c r="P3" s="766"/>
      <c r="Q3" s="766"/>
      <c r="R3" s="766"/>
      <c r="S3" s="767"/>
      <c r="T3" s="53"/>
    </row>
    <row r="4" spans="1:20" ht="24.75" customHeight="1">
      <c r="A4" s="143" t="s">
        <v>486</v>
      </c>
      <c r="B4" s="9" t="s">
        <v>487</v>
      </c>
      <c r="C4" s="9" t="s">
        <v>488</v>
      </c>
      <c r="D4" s="771" t="s">
        <v>236</v>
      </c>
      <c r="E4" s="772"/>
      <c r="F4" s="867" t="s">
        <v>472</v>
      </c>
      <c r="G4" s="845"/>
      <c r="H4" s="867" t="s">
        <v>473</v>
      </c>
      <c r="I4" s="845"/>
      <c r="J4" s="867" t="s">
        <v>358</v>
      </c>
      <c r="K4" s="845"/>
      <c r="L4" s="771" t="s">
        <v>236</v>
      </c>
      <c r="M4" s="772"/>
      <c r="N4" s="867" t="s">
        <v>473</v>
      </c>
      <c r="O4" s="845"/>
      <c r="P4" s="867" t="s">
        <v>474</v>
      </c>
      <c r="Q4" s="845"/>
      <c r="R4" s="867" t="s">
        <v>489</v>
      </c>
      <c r="S4" s="845"/>
      <c r="T4" s="23" t="s">
        <v>249</v>
      </c>
    </row>
    <row r="5" spans="1:20" ht="24.75" customHeight="1">
      <c r="A5" s="23"/>
      <c r="B5" s="32"/>
      <c r="C5" s="32"/>
      <c r="D5" s="778" t="s">
        <v>242</v>
      </c>
      <c r="E5" s="775"/>
      <c r="F5" s="776" t="s">
        <v>477</v>
      </c>
      <c r="G5" s="775"/>
      <c r="H5" s="778" t="s">
        <v>478</v>
      </c>
      <c r="I5" s="775"/>
      <c r="J5" s="778" t="s">
        <v>480</v>
      </c>
      <c r="K5" s="775"/>
      <c r="L5" s="778" t="s">
        <v>242</v>
      </c>
      <c r="M5" s="775"/>
      <c r="N5" s="778" t="s">
        <v>478</v>
      </c>
      <c r="O5" s="775"/>
      <c r="P5" s="776" t="s">
        <v>479</v>
      </c>
      <c r="Q5" s="775"/>
      <c r="R5" s="778" t="s">
        <v>458</v>
      </c>
      <c r="S5" s="775"/>
      <c r="T5" s="52"/>
    </row>
    <row r="6" spans="1:20" ht="24.75" customHeight="1">
      <c r="A6" s="143" t="s">
        <v>490</v>
      </c>
      <c r="B6" s="60"/>
      <c r="C6" s="60"/>
      <c r="D6" s="9" t="s">
        <v>487</v>
      </c>
      <c r="E6" s="9" t="s">
        <v>488</v>
      </c>
      <c r="F6" s="9" t="s">
        <v>487</v>
      </c>
      <c r="G6" s="9" t="s">
        <v>488</v>
      </c>
      <c r="H6" s="9" t="s">
        <v>487</v>
      </c>
      <c r="I6" s="9" t="s">
        <v>488</v>
      </c>
      <c r="J6" s="9" t="s">
        <v>487</v>
      </c>
      <c r="K6" s="9" t="s">
        <v>488</v>
      </c>
      <c r="L6" s="9" t="s">
        <v>487</v>
      </c>
      <c r="M6" s="9" t="s">
        <v>488</v>
      </c>
      <c r="N6" s="9" t="s">
        <v>487</v>
      </c>
      <c r="O6" s="9" t="s">
        <v>488</v>
      </c>
      <c r="P6" s="9" t="s">
        <v>487</v>
      </c>
      <c r="Q6" s="9" t="s">
        <v>488</v>
      </c>
      <c r="R6" s="9" t="s">
        <v>487</v>
      </c>
      <c r="S6" s="9" t="s">
        <v>488</v>
      </c>
      <c r="T6" s="23" t="s">
        <v>481</v>
      </c>
    </row>
    <row r="7" spans="1:20" ht="24.75" customHeight="1">
      <c r="A7" s="10"/>
      <c r="B7" s="35" t="s">
        <v>491</v>
      </c>
      <c r="C7" s="11" t="s">
        <v>492</v>
      </c>
      <c r="D7" s="35" t="s">
        <v>491</v>
      </c>
      <c r="E7" s="11" t="s">
        <v>492</v>
      </c>
      <c r="F7" s="35" t="s">
        <v>491</v>
      </c>
      <c r="G7" s="11" t="s">
        <v>492</v>
      </c>
      <c r="H7" s="35" t="s">
        <v>491</v>
      </c>
      <c r="I7" s="11" t="s">
        <v>492</v>
      </c>
      <c r="J7" s="35" t="s">
        <v>491</v>
      </c>
      <c r="K7" s="11" t="s">
        <v>492</v>
      </c>
      <c r="L7" s="35" t="s">
        <v>491</v>
      </c>
      <c r="M7" s="11" t="s">
        <v>492</v>
      </c>
      <c r="N7" s="35" t="s">
        <v>491</v>
      </c>
      <c r="O7" s="11" t="s">
        <v>492</v>
      </c>
      <c r="P7" s="35" t="s">
        <v>491</v>
      </c>
      <c r="Q7" s="11" t="s">
        <v>492</v>
      </c>
      <c r="R7" s="35" t="s">
        <v>491</v>
      </c>
      <c r="S7" s="11" t="s">
        <v>492</v>
      </c>
      <c r="T7" s="61"/>
    </row>
    <row r="8" spans="1:20" s="62" customFormat="1" ht="39.75" customHeight="1">
      <c r="A8" s="55" t="s">
        <v>594</v>
      </c>
      <c r="B8" s="103">
        <v>41092</v>
      </c>
      <c r="C8" s="88">
        <v>20321</v>
      </c>
      <c r="D8" s="88">
        <v>31179</v>
      </c>
      <c r="E8" s="88">
        <v>14867</v>
      </c>
      <c r="F8" s="156">
        <v>6940</v>
      </c>
      <c r="G8" s="156">
        <v>1088</v>
      </c>
      <c r="H8" s="156">
        <v>23774</v>
      </c>
      <c r="I8" s="156">
        <v>13718</v>
      </c>
      <c r="J8" s="156">
        <v>465</v>
      </c>
      <c r="K8" s="156">
        <v>61</v>
      </c>
      <c r="L8" s="88">
        <v>9913</v>
      </c>
      <c r="M8" s="88">
        <v>5454</v>
      </c>
      <c r="N8" s="156">
        <v>8916</v>
      </c>
      <c r="O8" s="156">
        <v>5134</v>
      </c>
      <c r="P8" s="156">
        <v>586</v>
      </c>
      <c r="Q8" s="156">
        <v>101</v>
      </c>
      <c r="R8" s="156">
        <v>411</v>
      </c>
      <c r="S8" s="55">
        <v>219</v>
      </c>
      <c r="T8" s="54" t="s">
        <v>594</v>
      </c>
    </row>
    <row r="9" spans="1:20" s="62" customFormat="1" ht="39.75" customHeight="1">
      <c r="A9" s="55" t="s">
        <v>511</v>
      </c>
      <c r="B9" s="103">
        <v>47739</v>
      </c>
      <c r="C9" s="88">
        <v>20462</v>
      </c>
      <c r="D9" s="88">
        <v>34133</v>
      </c>
      <c r="E9" s="88">
        <v>14483</v>
      </c>
      <c r="F9" s="156">
        <v>5575</v>
      </c>
      <c r="G9" s="156">
        <v>1079</v>
      </c>
      <c r="H9" s="156">
        <v>28129</v>
      </c>
      <c r="I9" s="156">
        <v>13338</v>
      </c>
      <c r="J9" s="156">
        <v>429</v>
      </c>
      <c r="K9" s="156">
        <v>66</v>
      </c>
      <c r="L9" s="88">
        <v>13606</v>
      </c>
      <c r="M9" s="88">
        <v>5979</v>
      </c>
      <c r="N9" s="156">
        <v>11934</v>
      </c>
      <c r="O9" s="156">
        <v>5169</v>
      </c>
      <c r="P9" s="156">
        <v>707</v>
      </c>
      <c r="Q9" s="156">
        <v>133</v>
      </c>
      <c r="R9" s="156">
        <v>965</v>
      </c>
      <c r="S9" s="55">
        <v>677</v>
      </c>
      <c r="T9" s="54" t="s">
        <v>511</v>
      </c>
    </row>
    <row r="10" spans="1:20" s="194" customFormat="1" ht="39.75" customHeight="1">
      <c r="A10" s="192" t="s">
        <v>405</v>
      </c>
      <c r="B10" s="157">
        <v>48073</v>
      </c>
      <c r="C10" s="158">
        <v>21938</v>
      </c>
      <c r="D10" s="158">
        <v>33891</v>
      </c>
      <c r="E10" s="158">
        <v>15231</v>
      </c>
      <c r="F10" s="158">
        <v>5606</v>
      </c>
      <c r="G10" s="158">
        <v>1239</v>
      </c>
      <c r="H10" s="158">
        <v>27922</v>
      </c>
      <c r="I10" s="158">
        <v>13935</v>
      </c>
      <c r="J10" s="158">
        <v>363</v>
      </c>
      <c r="K10" s="158">
        <v>57</v>
      </c>
      <c r="L10" s="158">
        <v>14182</v>
      </c>
      <c r="M10" s="158">
        <v>6707</v>
      </c>
      <c r="N10" s="158">
        <v>12139</v>
      </c>
      <c r="O10" s="158">
        <v>5639</v>
      </c>
      <c r="P10" s="158">
        <v>797</v>
      </c>
      <c r="Q10" s="158">
        <v>137</v>
      </c>
      <c r="R10" s="158">
        <v>1246</v>
      </c>
      <c r="S10" s="159">
        <v>931</v>
      </c>
      <c r="T10" s="193" t="s">
        <v>405</v>
      </c>
    </row>
    <row r="11" spans="1:20" s="279" customFormat="1" ht="39.75" customHeight="1">
      <c r="A11" s="251" t="s">
        <v>723</v>
      </c>
      <c r="B11" s="254">
        <v>47031</v>
      </c>
      <c r="C11" s="254">
        <v>26297</v>
      </c>
      <c r="D11" s="254">
        <v>32697</v>
      </c>
      <c r="E11" s="254">
        <v>18278</v>
      </c>
      <c r="F11" s="254">
        <v>5511</v>
      </c>
      <c r="G11" s="254">
        <v>1799</v>
      </c>
      <c r="H11" s="254">
        <v>26650</v>
      </c>
      <c r="I11" s="254">
        <v>16410</v>
      </c>
      <c r="J11" s="254">
        <v>536</v>
      </c>
      <c r="K11" s="254">
        <v>69</v>
      </c>
      <c r="L11" s="254">
        <v>14334</v>
      </c>
      <c r="M11" s="254">
        <v>8019</v>
      </c>
      <c r="N11" s="254">
        <v>11461</v>
      </c>
      <c r="O11" s="254">
        <v>6693</v>
      </c>
      <c r="P11" s="254">
        <v>949</v>
      </c>
      <c r="Q11" s="254">
        <v>122</v>
      </c>
      <c r="R11" s="254">
        <v>1924</v>
      </c>
      <c r="S11" s="251">
        <v>1204</v>
      </c>
      <c r="T11" s="257" t="s">
        <v>723</v>
      </c>
    </row>
    <row r="12" spans="1:20" s="279" customFormat="1" ht="39.75" customHeight="1">
      <c r="A12" s="258" t="s">
        <v>1036</v>
      </c>
      <c r="B12" s="261">
        <v>42506</v>
      </c>
      <c r="C12" s="261">
        <v>24749</v>
      </c>
      <c r="D12" s="261">
        <v>28795</v>
      </c>
      <c r="E12" s="261">
        <v>16549</v>
      </c>
      <c r="F12" s="261">
        <v>3655</v>
      </c>
      <c r="G12" s="261">
        <v>791</v>
      </c>
      <c r="H12" s="261">
        <v>24621</v>
      </c>
      <c r="I12" s="261">
        <v>15700</v>
      </c>
      <c r="J12" s="261">
        <v>519</v>
      </c>
      <c r="K12" s="261">
        <v>58</v>
      </c>
      <c r="L12" s="261">
        <v>13711</v>
      </c>
      <c r="M12" s="261">
        <v>8200</v>
      </c>
      <c r="N12" s="261">
        <v>11696</v>
      </c>
      <c r="O12" s="261">
        <v>7242</v>
      </c>
      <c r="P12" s="261">
        <v>649</v>
      </c>
      <c r="Q12" s="261">
        <v>89</v>
      </c>
      <c r="R12" s="261">
        <v>1366</v>
      </c>
      <c r="S12" s="258">
        <v>869</v>
      </c>
      <c r="T12" s="264" t="s">
        <v>1036</v>
      </c>
    </row>
    <row r="13" spans="1:20" s="107" customFormat="1" ht="17.25" customHeight="1">
      <c r="A13" s="20" t="s">
        <v>1070</v>
      </c>
      <c r="B13" s="45"/>
      <c r="C13" s="249"/>
      <c r="D13" s="564"/>
      <c r="E13" s="627"/>
      <c r="F13" s="564"/>
      <c r="G13" s="564"/>
      <c r="H13" s="564"/>
      <c r="I13" s="564"/>
      <c r="J13" s="564"/>
      <c r="K13" s="564"/>
      <c r="L13" s="627"/>
      <c r="M13" s="20" t="s">
        <v>1061</v>
      </c>
      <c r="N13" s="564"/>
      <c r="R13" s="566"/>
      <c r="S13" s="566"/>
      <c r="T13" s="566"/>
    </row>
    <row r="14" spans="1:19" s="614" customFormat="1" ht="17.25" customHeight="1">
      <c r="A14" s="625" t="s">
        <v>267</v>
      </c>
      <c r="B14" s="613"/>
      <c r="C14" s="613"/>
      <c r="D14" s="613"/>
      <c r="E14" s="613"/>
      <c r="F14" s="613"/>
      <c r="H14" s="613"/>
      <c r="I14" s="613"/>
      <c r="J14" s="613"/>
      <c r="K14" s="613"/>
      <c r="M14" s="613" t="s">
        <v>268</v>
      </c>
      <c r="N14" s="613"/>
      <c r="P14" s="613"/>
      <c r="Q14" s="613"/>
      <c r="R14" s="613"/>
      <c r="S14" s="613"/>
    </row>
  </sheetData>
  <sheetProtection/>
  <mergeCells count="21">
    <mergeCell ref="H4:I4"/>
    <mergeCell ref="N5:O5"/>
    <mergeCell ref="J4:K4"/>
    <mergeCell ref="L4:M4"/>
    <mergeCell ref="N4:O4"/>
    <mergeCell ref="L5:M5"/>
    <mergeCell ref="A1:R1"/>
    <mergeCell ref="B3:C3"/>
    <mergeCell ref="D3:K3"/>
    <mergeCell ref="L3:S3"/>
    <mergeCell ref="S2:T2"/>
    <mergeCell ref="D4:E4"/>
    <mergeCell ref="R4:S4"/>
    <mergeCell ref="P4:Q4"/>
    <mergeCell ref="D5:E5"/>
    <mergeCell ref="P5:Q5"/>
    <mergeCell ref="F5:G5"/>
    <mergeCell ref="H5:I5"/>
    <mergeCell ref="J5:K5"/>
    <mergeCell ref="R5:S5"/>
    <mergeCell ref="F4:G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F28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8.10546875" style="349" customWidth="1"/>
    <col min="2" max="2" width="21.77734375" style="349" customWidth="1"/>
    <col min="3" max="6" width="20.77734375" style="349" customWidth="1"/>
    <col min="7" max="16384" width="8.88671875" style="349" customWidth="1"/>
  </cols>
  <sheetData>
    <row r="1" spans="1:6" s="648" customFormat="1" ht="38.25" customHeight="1">
      <c r="A1" s="884" t="s">
        <v>137</v>
      </c>
      <c r="B1" s="884"/>
      <c r="C1" s="884"/>
      <c r="D1" s="884"/>
      <c r="E1" s="884"/>
      <c r="F1" s="884"/>
    </row>
    <row r="2" spans="1:6" s="341" customFormat="1" ht="14.25">
      <c r="A2" s="339"/>
      <c r="B2" s="340"/>
      <c r="C2" s="340"/>
      <c r="D2" s="340"/>
      <c r="E2" s="340"/>
      <c r="F2" s="340"/>
    </row>
    <row r="3" spans="1:6" s="338" customFormat="1" ht="13.5">
      <c r="A3" s="887" t="s">
        <v>270</v>
      </c>
      <c r="B3" s="342" t="s">
        <v>600</v>
      </c>
      <c r="C3" s="342" t="s">
        <v>601</v>
      </c>
      <c r="D3" s="879" t="s">
        <v>602</v>
      </c>
      <c r="E3" s="880"/>
      <c r="F3" s="881"/>
    </row>
    <row r="4" spans="1:6" s="338" customFormat="1" ht="24" customHeight="1">
      <c r="A4" s="888"/>
      <c r="B4" s="885" t="s">
        <v>603</v>
      </c>
      <c r="C4" s="885" t="s">
        <v>604</v>
      </c>
      <c r="D4" s="342" t="s">
        <v>605</v>
      </c>
      <c r="E4" s="342" t="s">
        <v>606</v>
      </c>
      <c r="F4" s="343" t="s">
        <v>607</v>
      </c>
    </row>
    <row r="5" spans="1:6" s="338" customFormat="1" ht="24.75" customHeight="1">
      <c r="A5" s="889"/>
      <c r="B5" s="886"/>
      <c r="C5" s="886"/>
      <c r="D5" s="344" t="s">
        <v>608</v>
      </c>
      <c r="E5" s="344" t="s">
        <v>609</v>
      </c>
      <c r="F5" s="345" t="s">
        <v>610</v>
      </c>
    </row>
    <row r="6" spans="1:6" s="650" customFormat="1" ht="18" customHeight="1">
      <c r="A6" s="346" t="s">
        <v>988</v>
      </c>
      <c r="B6" s="649" t="s">
        <v>727</v>
      </c>
      <c r="C6" s="347" t="s">
        <v>503</v>
      </c>
      <c r="D6" s="347">
        <v>775</v>
      </c>
      <c r="E6" s="347">
        <v>29</v>
      </c>
      <c r="F6" s="348">
        <v>19</v>
      </c>
    </row>
    <row r="7" spans="1:6" s="650" customFormat="1" ht="18" customHeight="1">
      <c r="A7" s="663" t="s">
        <v>786</v>
      </c>
      <c r="B7" s="678" t="s">
        <v>727</v>
      </c>
      <c r="C7" s="679" t="s">
        <v>503</v>
      </c>
      <c r="D7" s="662">
        <f>D8+D14+D21</f>
        <v>856</v>
      </c>
      <c r="E7" s="662">
        <f>E8+E14+E21</f>
        <v>35</v>
      </c>
      <c r="F7" s="680">
        <f>F8+F14+F21</f>
        <v>8</v>
      </c>
    </row>
    <row r="8" spans="1:6" s="650" customFormat="1" ht="15" customHeight="1">
      <c r="A8" s="673" t="s">
        <v>728</v>
      </c>
      <c r="B8" s="674"/>
      <c r="C8" s="675"/>
      <c r="D8" s="676">
        <f>SUM(D9:D13)</f>
        <v>95</v>
      </c>
      <c r="E8" s="676">
        <v>6</v>
      </c>
      <c r="F8" s="677">
        <v>2</v>
      </c>
    </row>
    <row r="9" spans="1:6" s="650" customFormat="1" ht="15" customHeight="1">
      <c r="A9" s="882"/>
      <c r="B9" s="651" t="s">
        <v>138</v>
      </c>
      <c r="C9" s="347" t="s">
        <v>729</v>
      </c>
      <c r="D9" s="353">
        <v>10</v>
      </c>
      <c r="E9" s="353">
        <v>0</v>
      </c>
      <c r="F9" s="354">
        <v>0</v>
      </c>
    </row>
    <row r="10" spans="1:6" s="650" customFormat="1" ht="15" customHeight="1">
      <c r="A10" s="882"/>
      <c r="B10" s="651" t="s">
        <v>139</v>
      </c>
      <c r="C10" s="347" t="s">
        <v>140</v>
      </c>
      <c r="D10" s="353">
        <v>20</v>
      </c>
      <c r="E10" s="355">
        <v>0</v>
      </c>
      <c r="F10" s="352">
        <v>0</v>
      </c>
    </row>
    <row r="11" spans="1:6" s="650" customFormat="1" ht="15" customHeight="1">
      <c r="A11" s="882"/>
      <c r="B11" s="651" t="s">
        <v>141</v>
      </c>
      <c r="C11" s="347" t="s">
        <v>142</v>
      </c>
      <c r="D11" s="353">
        <v>50</v>
      </c>
      <c r="E11" s="355">
        <v>5</v>
      </c>
      <c r="F11" s="354">
        <v>1</v>
      </c>
    </row>
    <row r="12" spans="1:6" s="650" customFormat="1" ht="15" customHeight="1">
      <c r="A12" s="882"/>
      <c r="B12" s="651" t="s">
        <v>143</v>
      </c>
      <c r="C12" s="347" t="s">
        <v>144</v>
      </c>
      <c r="D12" s="353">
        <v>10</v>
      </c>
      <c r="E12" s="353">
        <v>2</v>
      </c>
      <c r="F12" s="352">
        <v>0</v>
      </c>
    </row>
    <row r="13" spans="1:6" s="650" customFormat="1" ht="15" customHeight="1">
      <c r="A13" s="883"/>
      <c r="B13" s="651" t="s">
        <v>145</v>
      </c>
      <c r="C13" s="347" t="s">
        <v>146</v>
      </c>
      <c r="D13" s="353">
        <v>5</v>
      </c>
      <c r="E13" s="355">
        <v>0</v>
      </c>
      <c r="F13" s="354">
        <v>0</v>
      </c>
    </row>
    <row r="14" spans="1:6" s="650" customFormat="1" ht="15" customHeight="1">
      <c r="A14" s="664" t="s">
        <v>611</v>
      </c>
      <c r="B14" s="665"/>
      <c r="C14" s="666"/>
      <c r="D14" s="667">
        <f>SUM(D15:D20)</f>
        <v>234</v>
      </c>
      <c r="E14" s="667">
        <f>SUM(E15:E20)</f>
        <v>15</v>
      </c>
      <c r="F14" s="668">
        <f>SUM(F15:F20)</f>
        <v>6</v>
      </c>
    </row>
    <row r="15" spans="1:6" s="650" customFormat="1" ht="15" customHeight="1">
      <c r="A15" s="356"/>
      <c r="B15" s="653" t="s">
        <v>147</v>
      </c>
      <c r="C15" s="347" t="s">
        <v>612</v>
      </c>
      <c r="D15" s="353">
        <v>61</v>
      </c>
      <c r="E15" s="353">
        <v>4</v>
      </c>
      <c r="F15" s="357">
        <v>1</v>
      </c>
    </row>
    <row r="16" spans="1:6" s="650" customFormat="1" ht="15" customHeight="1">
      <c r="A16" s="654"/>
      <c r="B16" s="653" t="s">
        <v>148</v>
      </c>
      <c r="C16" s="347" t="s">
        <v>613</v>
      </c>
      <c r="D16" s="353">
        <v>37</v>
      </c>
      <c r="E16" s="353">
        <v>2</v>
      </c>
      <c r="F16" s="357">
        <v>1</v>
      </c>
    </row>
    <row r="17" spans="1:6" s="650" customFormat="1" ht="15" customHeight="1">
      <c r="A17" s="654"/>
      <c r="B17" s="653" t="s">
        <v>149</v>
      </c>
      <c r="C17" s="347" t="s">
        <v>614</v>
      </c>
      <c r="D17" s="353">
        <v>29</v>
      </c>
      <c r="E17" s="353">
        <v>3</v>
      </c>
      <c r="F17" s="354">
        <v>1</v>
      </c>
    </row>
    <row r="18" spans="1:6" s="650" customFormat="1" ht="15" customHeight="1">
      <c r="A18" s="654"/>
      <c r="B18" s="653" t="s">
        <v>150</v>
      </c>
      <c r="C18" s="347" t="s">
        <v>615</v>
      </c>
      <c r="D18" s="353">
        <v>17</v>
      </c>
      <c r="E18" s="353">
        <v>1</v>
      </c>
      <c r="F18" s="354">
        <v>0</v>
      </c>
    </row>
    <row r="19" spans="1:6" s="650" customFormat="1" ht="15" customHeight="1">
      <c r="A19" s="654"/>
      <c r="B19" s="653" t="s">
        <v>151</v>
      </c>
      <c r="C19" s="347" t="s">
        <v>616</v>
      </c>
      <c r="D19" s="353">
        <v>85</v>
      </c>
      <c r="E19" s="355">
        <v>5</v>
      </c>
      <c r="F19" s="357">
        <v>3</v>
      </c>
    </row>
    <row r="20" spans="1:6" s="650" customFormat="1" ht="15" customHeight="1">
      <c r="A20" s="654"/>
      <c r="B20" s="653" t="s">
        <v>152</v>
      </c>
      <c r="C20" s="347" t="s">
        <v>617</v>
      </c>
      <c r="D20" s="353">
        <v>5</v>
      </c>
      <c r="E20" s="355"/>
      <c r="F20" s="354">
        <v>0</v>
      </c>
    </row>
    <row r="21" spans="1:6" s="650" customFormat="1" ht="15" customHeight="1">
      <c r="A21" s="669" t="s">
        <v>153</v>
      </c>
      <c r="B21" s="665"/>
      <c r="C21" s="666"/>
      <c r="D21" s="670">
        <f>SUM(D22:D25)</f>
        <v>527</v>
      </c>
      <c r="E21" s="670">
        <f>SUM(E22:E25)</f>
        <v>14</v>
      </c>
      <c r="F21" s="672">
        <f>SUM(F22:F25)</f>
        <v>0</v>
      </c>
    </row>
    <row r="22" spans="1:6" s="650" customFormat="1" ht="15" customHeight="1">
      <c r="A22" s="877"/>
      <c r="B22" s="655" t="s">
        <v>154</v>
      </c>
      <c r="C22" s="652" t="s">
        <v>155</v>
      </c>
      <c r="D22" s="652">
        <v>7</v>
      </c>
      <c r="E22" s="656">
        <v>0</v>
      </c>
      <c r="F22" s="657">
        <v>0</v>
      </c>
    </row>
    <row r="23" spans="1:6" s="650" customFormat="1" ht="15" customHeight="1">
      <c r="A23" s="877"/>
      <c r="B23" s="655" t="s">
        <v>156</v>
      </c>
      <c r="C23" s="652" t="s">
        <v>157</v>
      </c>
      <c r="D23" s="652">
        <v>150</v>
      </c>
      <c r="E23" s="652">
        <v>3</v>
      </c>
      <c r="F23" s="658">
        <v>0</v>
      </c>
    </row>
    <row r="24" spans="1:6" s="650" customFormat="1" ht="15" customHeight="1">
      <c r="A24" s="877"/>
      <c r="B24" s="655" t="s">
        <v>158</v>
      </c>
      <c r="C24" s="652" t="s">
        <v>159</v>
      </c>
      <c r="D24" s="652">
        <v>120</v>
      </c>
      <c r="E24" s="652">
        <v>3</v>
      </c>
      <c r="F24" s="658">
        <v>0</v>
      </c>
    </row>
    <row r="25" spans="1:6" s="650" customFormat="1" ht="15" customHeight="1">
      <c r="A25" s="878"/>
      <c r="B25" s="659" t="s">
        <v>160</v>
      </c>
      <c r="C25" s="660" t="s">
        <v>161</v>
      </c>
      <c r="D25" s="660">
        <v>250</v>
      </c>
      <c r="E25" s="660">
        <v>8</v>
      </c>
      <c r="F25" s="661">
        <v>0</v>
      </c>
    </row>
    <row r="26" spans="1:6" s="614" customFormat="1" ht="15.75" customHeight="1">
      <c r="A26" s="628" t="s">
        <v>162</v>
      </c>
      <c r="B26" s="630"/>
      <c r="C26" s="630"/>
      <c r="D26" s="630"/>
      <c r="E26" s="630"/>
      <c r="F26" s="629" t="s">
        <v>163</v>
      </c>
    </row>
    <row r="27" spans="1:6" ht="13.5">
      <c r="A27" s="358"/>
      <c r="B27" s="358"/>
      <c r="C27" s="358"/>
      <c r="D27" s="358"/>
      <c r="E27" s="358"/>
      <c r="F27" s="358"/>
    </row>
    <row r="28" spans="1:6" ht="13.5">
      <c r="A28" s="306"/>
      <c r="B28" s="306"/>
      <c r="C28" s="306"/>
      <c r="D28" s="306"/>
      <c r="E28" s="306"/>
      <c r="F28" s="306"/>
    </row>
  </sheetData>
  <sheetProtection/>
  <mergeCells count="7">
    <mergeCell ref="A22:A25"/>
    <mergeCell ref="D3:F3"/>
    <mergeCell ref="A9:A13"/>
    <mergeCell ref="A1:F1"/>
    <mergeCell ref="B4:B5"/>
    <mergeCell ref="C4:C5"/>
    <mergeCell ref="A3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"/>
  <sheetViews>
    <sheetView zoomScaleSheetLayoutView="100" workbookViewId="0" topLeftCell="A1">
      <selection activeCell="A1" sqref="A1:L1"/>
    </sheetView>
  </sheetViews>
  <sheetFormatPr defaultColWidth="8.88671875" defaultRowHeight="13.5"/>
  <cols>
    <col min="1" max="1" width="12.5546875" style="425" customWidth="1"/>
    <col min="2" max="2" width="8.3359375" style="425" customWidth="1"/>
    <col min="3" max="3" width="7.5546875" style="425" customWidth="1"/>
    <col min="4" max="4" width="7.4453125" style="425" customWidth="1"/>
    <col min="5" max="5" width="7.88671875" style="425" customWidth="1"/>
    <col min="6" max="6" width="7.77734375" style="425" customWidth="1"/>
    <col min="7" max="7" width="7.99609375" style="425" customWidth="1"/>
    <col min="8" max="8" width="7.3359375" style="425" customWidth="1"/>
    <col min="9" max="9" width="8.4453125" style="425" customWidth="1"/>
    <col min="10" max="11" width="8.3359375" style="425" customWidth="1"/>
    <col min="12" max="12" width="15.4453125" style="425" customWidth="1"/>
    <col min="13" max="13" width="7.10546875" style="425" hidden="1" customWidth="1"/>
    <col min="14" max="16384" width="7.10546875" style="425" customWidth="1"/>
  </cols>
  <sheetData>
    <row r="1" spans="1:12" s="449" customFormat="1" ht="41.25" customHeight="1">
      <c r="A1" s="701" t="s">
        <v>835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</row>
    <row r="2" spans="1:14" s="391" customFormat="1" ht="18" customHeight="1">
      <c r="A2" s="394" t="s">
        <v>776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5" t="s">
        <v>777</v>
      </c>
      <c r="M2" s="418"/>
      <c r="N2" s="418"/>
    </row>
    <row r="3" spans="1:14" s="391" customFormat="1" ht="27.75" customHeight="1">
      <c r="A3" s="702" t="s">
        <v>836</v>
      </c>
      <c r="B3" s="717" t="s">
        <v>837</v>
      </c>
      <c r="C3" s="705" t="s">
        <v>838</v>
      </c>
      <c r="D3" s="725"/>
      <c r="E3" s="725"/>
      <c r="F3" s="725"/>
      <c r="G3" s="706" t="s">
        <v>1093</v>
      </c>
      <c r="H3" s="706"/>
      <c r="I3" s="717" t="s">
        <v>839</v>
      </c>
      <c r="J3" s="717" t="s">
        <v>840</v>
      </c>
      <c r="K3" s="717" t="s">
        <v>841</v>
      </c>
      <c r="L3" s="707" t="s">
        <v>842</v>
      </c>
      <c r="M3" s="418"/>
      <c r="N3" s="418"/>
    </row>
    <row r="4" spans="1:14" s="391" customFormat="1" ht="48" customHeight="1">
      <c r="A4" s="703"/>
      <c r="B4" s="704"/>
      <c r="C4" s="450" t="s">
        <v>843</v>
      </c>
      <c r="D4" s="388" t="s">
        <v>844</v>
      </c>
      <c r="E4" s="388" t="s">
        <v>845</v>
      </c>
      <c r="F4" s="388" t="s">
        <v>846</v>
      </c>
      <c r="G4" s="388" t="s">
        <v>847</v>
      </c>
      <c r="H4" s="388" t="s">
        <v>848</v>
      </c>
      <c r="I4" s="704"/>
      <c r="J4" s="704"/>
      <c r="K4" s="704"/>
      <c r="L4" s="708"/>
      <c r="M4" s="418"/>
      <c r="N4" s="418"/>
    </row>
    <row r="5" spans="1:13" s="405" customFormat="1" ht="21.75" customHeight="1">
      <c r="A5" s="407" t="s">
        <v>784</v>
      </c>
      <c r="B5" s="451">
        <v>626</v>
      </c>
      <c r="C5" s="452">
        <v>479</v>
      </c>
      <c r="D5" s="452">
        <v>26</v>
      </c>
      <c r="E5" s="452">
        <v>138</v>
      </c>
      <c r="F5" s="452">
        <v>121</v>
      </c>
      <c r="G5" s="452">
        <v>107</v>
      </c>
      <c r="H5" s="452">
        <v>87</v>
      </c>
      <c r="I5" s="452">
        <v>2</v>
      </c>
      <c r="J5" s="452">
        <v>145</v>
      </c>
      <c r="K5" s="453">
        <v>0</v>
      </c>
      <c r="L5" s="401" t="s">
        <v>849</v>
      </c>
      <c r="M5" s="454"/>
    </row>
    <row r="6" spans="1:13" s="405" customFormat="1" ht="21.75" customHeight="1">
      <c r="A6" s="407" t="s">
        <v>773</v>
      </c>
      <c r="B6" s="455">
        <v>587</v>
      </c>
      <c r="C6" s="403">
        <v>457</v>
      </c>
      <c r="D6" s="403">
        <v>25</v>
      </c>
      <c r="E6" s="403">
        <v>131</v>
      </c>
      <c r="F6" s="403">
        <v>102</v>
      </c>
      <c r="G6" s="403">
        <v>84</v>
      </c>
      <c r="H6" s="403">
        <v>115</v>
      </c>
      <c r="I6" s="403">
        <v>2</v>
      </c>
      <c r="J6" s="403">
        <v>128</v>
      </c>
      <c r="K6" s="456">
        <v>0</v>
      </c>
      <c r="L6" s="401" t="s">
        <v>773</v>
      </c>
      <c r="M6" s="454"/>
    </row>
    <row r="7" spans="1:13" s="405" customFormat="1" ht="21.75" customHeight="1">
      <c r="A7" s="407" t="s">
        <v>774</v>
      </c>
      <c r="B7" s="455">
        <v>624</v>
      </c>
      <c r="C7" s="403">
        <v>477</v>
      </c>
      <c r="D7" s="403">
        <v>26</v>
      </c>
      <c r="E7" s="403">
        <v>112</v>
      </c>
      <c r="F7" s="403">
        <v>125</v>
      </c>
      <c r="G7" s="403">
        <v>139</v>
      </c>
      <c r="H7" s="403">
        <v>75</v>
      </c>
      <c r="I7" s="403">
        <v>2</v>
      </c>
      <c r="J7" s="403">
        <v>145</v>
      </c>
      <c r="K7" s="456">
        <v>0</v>
      </c>
      <c r="L7" s="401" t="s">
        <v>774</v>
      </c>
      <c r="M7" s="454"/>
    </row>
    <row r="8" spans="1:13" s="405" customFormat="1" ht="21.75" customHeight="1">
      <c r="A8" s="407" t="s">
        <v>988</v>
      </c>
      <c r="B8" s="455">
        <v>624</v>
      </c>
      <c r="C8" s="403">
        <v>477</v>
      </c>
      <c r="D8" s="403">
        <v>26</v>
      </c>
      <c r="E8" s="403">
        <v>112</v>
      </c>
      <c r="F8" s="403">
        <v>125</v>
      </c>
      <c r="G8" s="403">
        <v>139</v>
      </c>
      <c r="H8" s="403">
        <v>75</v>
      </c>
      <c r="I8" s="403">
        <v>2</v>
      </c>
      <c r="J8" s="403">
        <v>145</v>
      </c>
      <c r="K8" s="456">
        <v>0</v>
      </c>
      <c r="L8" s="401" t="s">
        <v>988</v>
      </c>
      <c r="M8" s="454"/>
    </row>
    <row r="9" spans="1:14" s="414" customFormat="1" ht="21.75" customHeight="1">
      <c r="A9" s="480" t="s">
        <v>786</v>
      </c>
      <c r="B9" s="481">
        <f aca="true" t="shared" si="0" ref="B9:J9">SUM(B10:B11)</f>
        <v>610</v>
      </c>
      <c r="C9" s="411">
        <f t="shared" si="0"/>
        <v>463</v>
      </c>
      <c r="D9" s="411">
        <f t="shared" si="0"/>
        <v>26</v>
      </c>
      <c r="E9" s="411">
        <f t="shared" si="0"/>
        <v>112</v>
      </c>
      <c r="F9" s="411">
        <f t="shared" si="0"/>
        <v>117</v>
      </c>
      <c r="G9" s="411">
        <f t="shared" si="0"/>
        <v>135</v>
      </c>
      <c r="H9" s="411">
        <f t="shared" si="0"/>
        <v>73</v>
      </c>
      <c r="I9" s="411">
        <f t="shared" si="0"/>
        <v>2</v>
      </c>
      <c r="J9" s="411">
        <f t="shared" si="0"/>
        <v>145</v>
      </c>
      <c r="K9" s="482"/>
      <c r="L9" s="408" t="s">
        <v>786</v>
      </c>
      <c r="M9" s="413"/>
      <c r="N9" s="413"/>
    </row>
    <row r="10" spans="1:12" s="405" customFormat="1" ht="21.75" customHeight="1">
      <c r="A10" s="457" t="s">
        <v>850</v>
      </c>
      <c r="B10" s="455">
        <f>C10+I10+J10+K10</f>
        <v>268</v>
      </c>
      <c r="C10" s="403">
        <f>SUM(D10:H10)</f>
        <v>209</v>
      </c>
      <c r="D10" s="403">
        <v>7</v>
      </c>
      <c r="E10" s="403">
        <v>63</v>
      </c>
      <c r="F10" s="403">
        <v>46</v>
      </c>
      <c r="G10" s="403">
        <v>52</v>
      </c>
      <c r="H10" s="403">
        <v>41</v>
      </c>
      <c r="I10" s="458">
        <v>0</v>
      </c>
      <c r="J10" s="403">
        <v>59</v>
      </c>
      <c r="K10" s="456"/>
      <c r="L10" s="401" t="s">
        <v>851</v>
      </c>
    </row>
    <row r="11" spans="1:12" s="405" customFormat="1" ht="21.75" customHeight="1">
      <c r="A11" s="459" t="s">
        <v>852</v>
      </c>
      <c r="B11" s="460">
        <f>C11+I11+J11+K11</f>
        <v>342</v>
      </c>
      <c r="C11" s="461">
        <f>SUM(D11:H11)</f>
        <v>254</v>
      </c>
      <c r="D11" s="461">
        <v>19</v>
      </c>
      <c r="E11" s="461">
        <v>49</v>
      </c>
      <c r="F11" s="461">
        <v>71</v>
      </c>
      <c r="G11" s="461">
        <v>83</v>
      </c>
      <c r="H11" s="461">
        <v>32</v>
      </c>
      <c r="I11" s="461">
        <v>2</v>
      </c>
      <c r="J11" s="461">
        <v>86</v>
      </c>
      <c r="K11" s="462"/>
      <c r="L11" s="463" t="s">
        <v>1171</v>
      </c>
    </row>
    <row r="12" spans="1:10" s="421" customFormat="1" ht="14.25" customHeight="1">
      <c r="A12" s="421" t="s">
        <v>203</v>
      </c>
      <c r="J12" s="421" t="s">
        <v>204</v>
      </c>
    </row>
    <row r="13" spans="1:25" s="421" customFormat="1" ht="14.25" customHeight="1">
      <c r="A13" s="421" t="s">
        <v>205</v>
      </c>
      <c r="Y13" s="443"/>
    </row>
    <row r="14" s="445" customFormat="1" ht="13.5"/>
    <row r="15" s="445" customFormat="1" ht="13.5"/>
    <row r="16" s="445" customFormat="1" ht="13.5"/>
    <row r="17" s="445" customFormat="1" ht="13.5"/>
    <row r="18" s="445" customFormat="1" ht="13.5"/>
    <row r="19" s="445" customFormat="1" ht="13.5"/>
    <row r="20" s="445" customFormat="1" ht="13.5"/>
    <row r="21" s="445" customFormat="1" ht="13.5"/>
    <row r="22" s="445" customFormat="1" ht="13.5"/>
    <row r="23" s="445" customFormat="1" ht="13.5"/>
    <row r="24" s="445" customFormat="1" ht="13.5"/>
    <row r="25" s="445" customFormat="1" ht="13.5"/>
    <row r="26" s="445" customFormat="1" ht="13.5"/>
    <row r="27" s="445" customFormat="1" ht="13.5"/>
    <row r="28" s="445" customFormat="1" ht="13.5"/>
    <row r="29" s="445" customFormat="1" ht="13.5"/>
    <row r="30" s="445" customFormat="1" ht="13.5"/>
    <row r="31" s="445" customFormat="1" ht="13.5"/>
    <row r="32" s="445" customFormat="1" ht="13.5"/>
  </sheetData>
  <mergeCells count="9">
    <mergeCell ref="A1:L1"/>
    <mergeCell ref="A3:A4"/>
    <mergeCell ref="B3:B4"/>
    <mergeCell ref="C3:F3"/>
    <mergeCell ref="G3:H3"/>
    <mergeCell ref="I3:I4"/>
    <mergeCell ref="J3:J4"/>
    <mergeCell ref="K3:K4"/>
    <mergeCell ref="L3:L4"/>
  </mergeCells>
  <printOptions/>
  <pageMargins left="0.22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zoomScale="85" zoomScaleNormal="85" zoomScaleSheetLayoutView="85" workbookViewId="0" topLeftCell="A1">
      <selection activeCell="A1" sqref="A1:T1"/>
    </sheetView>
  </sheetViews>
  <sheetFormatPr defaultColWidth="8.88671875" defaultRowHeight="13.5"/>
  <cols>
    <col min="1" max="1" width="10.88671875" style="425" customWidth="1"/>
    <col min="2" max="2" width="7.10546875" style="425" customWidth="1"/>
    <col min="3" max="3" width="6.77734375" style="425" customWidth="1"/>
    <col min="4" max="4" width="6.6640625" style="425" customWidth="1"/>
    <col min="5" max="5" width="6.10546875" style="425" customWidth="1"/>
    <col min="6" max="14" width="4.77734375" style="425" customWidth="1"/>
    <col min="15" max="15" width="6.77734375" style="425" customWidth="1"/>
    <col min="16" max="16" width="5.6640625" style="425" customWidth="1"/>
    <col min="17" max="19" width="6.6640625" style="425" customWidth="1"/>
    <col min="20" max="20" width="15.99609375" style="425" customWidth="1"/>
    <col min="21" max="16384" width="7.10546875" style="425" customWidth="1"/>
  </cols>
  <sheetData>
    <row r="1" spans="1:20" s="426" customFormat="1" ht="32.25" customHeight="1">
      <c r="A1" s="716" t="s">
        <v>853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</row>
    <row r="2" spans="1:20" s="391" customFormat="1" ht="13.5" customHeight="1">
      <c r="A2" s="394" t="s">
        <v>776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5" t="s">
        <v>777</v>
      </c>
    </row>
    <row r="3" spans="1:20" s="391" customFormat="1" ht="19.5" customHeight="1">
      <c r="A3" s="702" t="s">
        <v>854</v>
      </c>
      <c r="B3" s="717" t="s">
        <v>855</v>
      </c>
      <c r="C3" s="717" t="s">
        <v>856</v>
      </c>
      <c r="D3" s="717" t="s">
        <v>857</v>
      </c>
      <c r="E3" s="717" t="s">
        <v>858</v>
      </c>
      <c r="F3" s="692" t="s">
        <v>806</v>
      </c>
      <c r="G3" s="726"/>
      <c r="H3" s="726"/>
      <c r="I3" s="693"/>
      <c r="J3" s="694" t="s">
        <v>1093</v>
      </c>
      <c r="K3" s="694"/>
      <c r="L3" s="694"/>
      <c r="M3" s="694"/>
      <c r="N3" s="694"/>
      <c r="O3" s="694"/>
      <c r="P3" s="694"/>
      <c r="Q3" s="717" t="s">
        <v>859</v>
      </c>
      <c r="R3" s="717" t="s">
        <v>860</v>
      </c>
      <c r="S3" s="719" t="s">
        <v>861</v>
      </c>
      <c r="T3" s="707" t="s">
        <v>862</v>
      </c>
    </row>
    <row r="4" spans="1:20" s="391" customFormat="1" ht="48.75" customHeight="1">
      <c r="A4" s="691"/>
      <c r="B4" s="718"/>
      <c r="C4" s="718"/>
      <c r="D4" s="718"/>
      <c r="E4" s="718"/>
      <c r="F4" s="388" t="s">
        <v>811</v>
      </c>
      <c r="G4" s="388" t="s">
        <v>812</v>
      </c>
      <c r="H4" s="464" t="s">
        <v>813</v>
      </c>
      <c r="I4" s="388" t="s">
        <v>814</v>
      </c>
      <c r="J4" s="398" t="s">
        <v>816</v>
      </c>
      <c r="K4" s="388" t="s">
        <v>817</v>
      </c>
      <c r="L4" s="465" t="s">
        <v>818</v>
      </c>
      <c r="M4" s="388" t="s">
        <v>819</v>
      </c>
      <c r="N4" s="388" t="s">
        <v>820</v>
      </c>
      <c r="O4" s="466" t="s">
        <v>863</v>
      </c>
      <c r="P4" s="467" t="s">
        <v>864</v>
      </c>
      <c r="Q4" s="718"/>
      <c r="R4" s="718"/>
      <c r="S4" s="709"/>
      <c r="T4" s="739"/>
    </row>
    <row r="5" spans="1:20" s="391" customFormat="1" ht="24.75" customHeight="1">
      <c r="A5" s="402" t="s">
        <v>1173</v>
      </c>
      <c r="B5" s="486">
        <f aca="true" t="shared" si="0" ref="B5:B11">SUM(C5:S5)</f>
        <v>29</v>
      </c>
      <c r="C5" s="468">
        <f aca="true" t="shared" si="1" ref="C5:G6">SUM(C10:C17)</f>
        <v>1</v>
      </c>
      <c r="D5" s="468">
        <f t="shared" si="1"/>
        <v>1</v>
      </c>
      <c r="E5" s="468">
        <f t="shared" si="1"/>
        <v>0</v>
      </c>
      <c r="F5" s="468">
        <f t="shared" si="1"/>
        <v>0</v>
      </c>
      <c r="G5" s="468">
        <f t="shared" si="1"/>
        <v>0</v>
      </c>
      <c r="H5" s="468">
        <v>0</v>
      </c>
      <c r="I5" s="468">
        <f>SUM(I10:I17)</f>
        <v>1</v>
      </c>
      <c r="J5" s="468">
        <v>8</v>
      </c>
      <c r="K5" s="468">
        <v>5</v>
      </c>
      <c r="L5" s="468">
        <v>0</v>
      </c>
      <c r="M5" s="468">
        <v>0</v>
      </c>
      <c r="N5" s="468">
        <v>4</v>
      </c>
      <c r="O5" s="468" t="s">
        <v>1165</v>
      </c>
      <c r="P5" s="400" t="s">
        <v>1165</v>
      </c>
      <c r="Q5" s="468">
        <v>9</v>
      </c>
      <c r="R5" s="468">
        <v>0</v>
      </c>
      <c r="S5" s="468">
        <f>SUM(S10:S17)</f>
        <v>0</v>
      </c>
      <c r="T5" s="417" t="s">
        <v>1173</v>
      </c>
    </row>
    <row r="6" spans="1:20" s="391" customFormat="1" ht="24.75" customHeight="1">
      <c r="A6" s="402" t="s">
        <v>773</v>
      </c>
      <c r="B6" s="486">
        <f t="shared" si="0"/>
        <v>37</v>
      </c>
      <c r="C6" s="468">
        <f t="shared" si="1"/>
        <v>0</v>
      </c>
      <c r="D6" s="468">
        <f t="shared" si="1"/>
        <v>1</v>
      </c>
      <c r="E6" s="468">
        <f t="shared" si="1"/>
        <v>0</v>
      </c>
      <c r="F6" s="468">
        <f t="shared" si="1"/>
        <v>0</v>
      </c>
      <c r="G6" s="468">
        <f t="shared" si="1"/>
        <v>0</v>
      </c>
      <c r="H6" s="468">
        <v>0</v>
      </c>
      <c r="I6" s="468">
        <f>SUM(I11:I18)</f>
        <v>1</v>
      </c>
      <c r="J6" s="468">
        <v>5</v>
      </c>
      <c r="K6" s="468">
        <v>5</v>
      </c>
      <c r="L6" s="468">
        <v>3</v>
      </c>
      <c r="M6" s="468"/>
      <c r="N6" s="468">
        <v>3</v>
      </c>
      <c r="O6" s="468">
        <f>SUM(O11:O18)</f>
        <v>0</v>
      </c>
      <c r="P6" s="400" t="s">
        <v>1165</v>
      </c>
      <c r="Q6" s="468">
        <v>19</v>
      </c>
      <c r="R6" s="468">
        <f>SUM(R11:R18)</f>
        <v>0</v>
      </c>
      <c r="S6" s="468">
        <f>SUM(S11:S18)</f>
        <v>0</v>
      </c>
      <c r="T6" s="417" t="s">
        <v>773</v>
      </c>
    </row>
    <row r="7" spans="1:20" s="391" customFormat="1" ht="24.75" customHeight="1">
      <c r="A7" s="402" t="s">
        <v>865</v>
      </c>
      <c r="B7" s="486">
        <f t="shared" si="0"/>
        <v>27</v>
      </c>
      <c r="C7" s="468">
        <v>0</v>
      </c>
      <c r="D7" s="468">
        <v>0</v>
      </c>
      <c r="E7" s="468">
        <v>0</v>
      </c>
      <c r="F7" s="468">
        <v>0</v>
      </c>
      <c r="G7" s="468">
        <v>0</v>
      </c>
      <c r="H7" s="468">
        <v>0</v>
      </c>
      <c r="I7" s="468">
        <v>0</v>
      </c>
      <c r="J7" s="468">
        <v>5</v>
      </c>
      <c r="K7" s="468">
        <v>14</v>
      </c>
      <c r="L7" s="468">
        <v>0</v>
      </c>
      <c r="M7" s="468">
        <v>1</v>
      </c>
      <c r="N7" s="468">
        <v>1</v>
      </c>
      <c r="O7" s="468">
        <v>0</v>
      </c>
      <c r="P7" s="400" t="s">
        <v>503</v>
      </c>
      <c r="Q7" s="468">
        <v>6</v>
      </c>
      <c r="R7" s="468">
        <v>0</v>
      </c>
      <c r="S7" s="468">
        <v>0</v>
      </c>
      <c r="T7" s="417" t="s">
        <v>405</v>
      </c>
    </row>
    <row r="8" spans="1:20" s="391" customFormat="1" ht="24.75" customHeight="1">
      <c r="A8" s="402" t="s">
        <v>988</v>
      </c>
      <c r="B8" s="486">
        <f t="shared" si="0"/>
        <v>14</v>
      </c>
      <c r="C8" s="468">
        <v>0</v>
      </c>
      <c r="D8" s="468">
        <v>0</v>
      </c>
      <c r="E8" s="468">
        <v>0</v>
      </c>
      <c r="F8" s="468">
        <v>0</v>
      </c>
      <c r="G8" s="468">
        <v>0</v>
      </c>
      <c r="H8" s="468">
        <v>1</v>
      </c>
      <c r="I8" s="468">
        <v>0</v>
      </c>
      <c r="J8" s="468">
        <v>6</v>
      </c>
      <c r="K8" s="468">
        <v>1</v>
      </c>
      <c r="L8" s="468">
        <v>1</v>
      </c>
      <c r="M8" s="468">
        <v>1</v>
      </c>
      <c r="N8" s="468">
        <v>1</v>
      </c>
      <c r="O8" s="468">
        <v>1</v>
      </c>
      <c r="P8" s="400" t="s">
        <v>503</v>
      </c>
      <c r="Q8" s="468">
        <v>1</v>
      </c>
      <c r="R8" s="468">
        <v>1</v>
      </c>
      <c r="S8" s="468">
        <v>0</v>
      </c>
      <c r="T8" s="417" t="s">
        <v>988</v>
      </c>
    </row>
    <row r="9" spans="1:20" s="414" customFormat="1" ht="24.75" customHeight="1">
      <c r="A9" s="409" t="s">
        <v>786</v>
      </c>
      <c r="B9" s="483">
        <f t="shared" si="0"/>
        <v>28</v>
      </c>
      <c r="C9" s="484">
        <f aca="true" t="shared" si="2" ref="C9:S9">SUM(C10:C17)</f>
        <v>1</v>
      </c>
      <c r="D9" s="484">
        <f t="shared" si="2"/>
        <v>1</v>
      </c>
      <c r="E9" s="484">
        <f t="shared" si="2"/>
        <v>0</v>
      </c>
      <c r="F9" s="484">
        <f t="shared" si="2"/>
        <v>0</v>
      </c>
      <c r="G9" s="484">
        <f t="shared" si="2"/>
        <v>0</v>
      </c>
      <c r="H9" s="484">
        <f t="shared" si="2"/>
        <v>0</v>
      </c>
      <c r="I9" s="484">
        <f t="shared" si="2"/>
        <v>1</v>
      </c>
      <c r="J9" s="484">
        <f t="shared" si="2"/>
        <v>2</v>
      </c>
      <c r="K9" s="484">
        <f t="shared" si="2"/>
        <v>4</v>
      </c>
      <c r="L9" s="484">
        <f t="shared" si="2"/>
        <v>5</v>
      </c>
      <c r="M9" s="484">
        <f t="shared" si="2"/>
        <v>1</v>
      </c>
      <c r="N9" s="484">
        <f t="shared" si="2"/>
        <v>2</v>
      </c>
      <c r="O9" s="484">
        <f t="shared" si="2"/>
        <v>1</v>
      </c>
      <c r="P9" s="484">
        <f t="shared" si="2"/>
        <v>0</v>
      </c>
      <c r="Q9" s="484">
        <f t="shared" si="2"/>
        <v>10</v>
      </c>
      <c r="R9" s="484">
        <f t="shared" si="2"/>
        <v>0</v>
      </c>
      <c r="S9" s="484">
        <f t="shared" si="2"/>
        <v>0</v>
      </c>
      <c r="T9" s="412" t="s">
        <v>786</v>
      </c>
    </row>
    <row r="10" spans="1:20" s="391" customFormat="1" ht="24.75" customHeight="1">
      <c r="A10" s="469" t="s">
        <v>866</v>
      </c>
      <c r="B10" s="486">
        <f t="shared" si="0"/>
        <v>7</v>
      </c>
      <c r="C10" s="468">
        <v>1</v>
      </c>
      <c r="D10" s="468"/>
      <c r="E10" s="468"/>
      <c r="F10" s="468"/>
      <c r="G10" s="468"/>
      <c r="H10" s="468"/>
      <c r="I10" s="468"/>
      <c r="J10" s="468"/>
      <c r="K10" s="468"/>
      <c r="L10" s="468">
        <v>1</v>
      </c>
      <c r="M10" s="468"/>
      <c r="N10" s="468">
        <v>2</v>
      </c>
      <c r="O10" s="468">
        <v>1</v>
      </c>
      <c r="P10" s="400"/>
      <c r="Q10" s="470">
        <v>2</v>
      </c>
      <c r="R10" s="468"/>
      <c r="S10" s="468"/>
      <c r="T10" s="471" t="s">
        <v>867</v>
      </c>
    </row>
    <row r="11" spans="1:20" s="391" customFormat="1" ht="24.75" customHeight="1">
      <c r="A11" s="469" t="s">
        <v>868</v>
      </c>
      <c r="B11" s="486">
        <f t="shared" si="0"/>
        <v>9</v>
      </c>
      <c r="C11" s="468"/>
      <c r="D11" s="468"/>
      <c r="E11" s="468"/>
      <c r="F11" s="468"/>
      <c r="G11" s="468"/>
      <c r="H11" s="468"/>
      <c r="I11" s="468"/>
      <c r="J11" s="468">
        <v>2</v>
      </c>
      <c r="K11" s="468">
        <v>1</v>
      </c>
      <c r="L11" s="468"/>
      <c r="M11" s="468"/>
      <c r="N11" s="468"/>
      <c r="O11" s="468"/>
      <c r="P11" s="468"/>
      <c r="Q11" s="468">
        <v>6</v>
      </c>
      <c r="R11" s="468"/>
      <c r="S11" s="468"/>
      <c r="T11" s="471" t="s">
        <v>869</v>
      </c>
    </row>
    <row r="12" spans="1:20" s="391" customFormat="1" ht="24.75" customHeight="1">
      <c r="A12" s="469" t="s">
        <v>870</v>
      </c>
      <c r="B12" s="486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71" t="s">
        <v>871</v>
      </c>
    </row>
    <row r="13" spans="1:20" s="391" customFormat="1" ht="24.75" customHeight="1">
      <c r="A13" s="469" t="s">
        <v>872</v>
      </c>
      <c r="B13" s="486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71" t="s">
        <v>873</v>
      </c>
    </row>
    <row r="14" spans="1:20" s="391" customFormat="1" ht="24.75" customHeight="1">
      <c r="A14" s="469" t="s">
        <v>874</v>
      </c>
      <c r="B14" s="486"/>
      <c r="C14" s="4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71" t="s">
        <v>875</v>
      </c>
    </row>
    <row r="15" spans="1:20" s="391" customFormat="1" ht="24.75" customHeight="1">
      <c r="A15" s="469" t="s">
        <v>876</v>
      </c>
      <c r="B15" s="486">
        <f>SUM(C15:S15)</f>
        <v>5</v>
      </c>
      <c r="C15" s="468"/>
      <c r="D15" s="468"/>
      <c r="E15" s="468"/>
      <c r="F15" s="468"/>
      <c r="G15" s="468"/>
      <c r="H15" s="468"/>
      <c r="I15" s="468">
        <v>1</v>
      </c>
      <c r="J15" s="468"/>
      <c r="K15" s="468">
        <v>1</v>
      </c>
      <c r="L15" s="468">
        <v>2</v>
      </c>
      <c r="M15" s="468"/>
      <c r="N15" s="468"/>
      <c r="O15" s="468"/>
      <c r="P15" s="468"/>
      <c r="Q15" s="468">
        <v>1</v>
      </c>
      <c r="R15" s="468"/>
      <c r="S15" s="468"/>
      <c r="T15" s="471" t="s">
        <v>725</v>
      </c>
    </row>
    <row r="16" spans="1:20" s="391" customFormat="1" ht="24.75" customHeight="1">
      <c r="A16" s="469" t="s">
        <v>877</v>
      </c>
      <c r="B16" s="486">
        <f>SUM(C16:S16)</f>
        <v>4</v>
      </c>
      <c r="C16" s="468"/>
      <c r="D16" s="468">
        <v>1</v>
      </c>
      <c r="E16" s="468"/>
      <c r="F16" s="468"/>
      <c r="G16" s="468"/>
      <c r="H16" s="468"/>
      <c r="I16" s="468"/>
      <c r="J16" s="468"/>
      <c r="K16" s="468">
        <v>1</v>
      </c>
      <c r="L16" s="468">
        <v>2</v>
      </c>
      <c r="M16" s="468"/>
      <c r="N16" s="468"/>
      <c r="O16" s="468"/>
      <c r="P16" s="468"/>
      <c r="Q16" s="468"/>
      <c r="R16" s="468"/>
      <c r="S16" s="468"/>
      <c r="T16" s="471" t="s">
        <v>878</v>
      </c>
    </row>
    <row r="17" spans="1:20" s="391" customFormat="1" ht="24.75" customHeight="1">
      <c r="A17" s="472" t="s">
        <v>879</v>
      </c>
      <c r="B17" s="487">
        <f>SUM(C17:S17)</f>
        <v>3</v>
      </c>
      <c r="C17" s="473"/>
      <c r="D17" s="473"/>
      <c r="E17" s="473"/>
      <c r="F17" s="473"/>
      <c r="G17" s="473"/>
      <c r="H17" s="473"/>
      <c r="I17" s="473"/>
      <c r="J17" s="473"/>
      <c r="K17" s="473">
        <v>1</v>
      </c>
      <c r="L17" s="473"/>
      <c r="M17" s="473">
        <v>1</v>
      </c>
      <c r="N17" s="473"/>
      <c r="O17" s="473"/>
      <c r="P17" s="473"/>
      <c r="Q17" s="473">
        <v>1</v>
      </c>
      <c r="R17" s="473"/>
      <c r="S17" s="485"/>
      <c r="T17" s="474" t="s">
        <v>726</v>
      </c>
    </row>
    <row r="18" spans="1:17" s="421" customFormat="1" ht="15" customHeight="1">
      <c r="A18" s="421" t="s">
        <v>203</v>
      </c>
      <c r="Q18" s="421" t="s">
        <v>204</v>
      </c>
    </row>
    <row r="19" spans="1:25" s="421" customFormat="1" ht="15" customHeight="1">
      <c r="A19" s="421" t="s">
        <v>205</v>
      </c>
      <c r="Y19" s="443"/>
    </row>
  </sheetData>
  <mergeCells count="12">
    <mergeCell ref="A1:T1"/>
    <mergeCell ref="A3:A4"/>
    <mergeCell ref="B3:B4"/>
    <mergeCell ref="C3:C4"/>
    <mergeCell ref="D3:D4"/>
    <mergeCell ref="E3:E4"/>
    <mergeCell ref="F3:I3"/>
    <mergeCell ref="J3:P3"/>
    <mergeCell ref="Q3:Q4"/>
    <mergeCell ref="R3:R4"/>
    <mergeCell ref="S3:S4"/>
    <mergeCell ref="T3:T4"/>
  </mergeCells>
  <printOptions/>
  <pageMargins left="0.7480314960629921" right="0.7480314960629921" top="0.984251968503937" bottom="0.8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zoomScale="85" zoomScaleNormal="85" workbookViewId="0" topLeftCell="A1">
      <selection activeCell="A1" sqref="A1:T1"/>
    </sheetView>
  </sheetViews>
  <sheetFormatPr defaultColWidth="8.88671875" defaultRowHeight="13.5"/>
  <cols>
    <col min="1" max="2" width="7.10546875" style="507" customWidth="1"/>
    <col min="3" max="5" width="5.6640625" style="507" customWidth="1"/>
    <col min="6" max="7" width="7.99609375" style="507" customWidth="1"/>
    <col min="8" max="9" width="7.21484375" style="507" customWidth="1"/>
    <col min="10" max="10" width="6.4453125" style="507" customWidth="1"/>
    <col min="11" max="11" width="6.10546875" style="507" customWidth="1"/>
    <col min="12" max="12" width="7.88671875" style="507" customWidth="1"/>
    <col min="13" max="13" width="5.99609375" style="507" customWidth="1"/>
    <col min="14" max="14" width="6.77734375" style="507" customWidth="1"/>
    <col min="15" max="15" width="6.4453125" style="507" customWidth="1"/>
    <col min="16" max="16" width="6.3359375" style="507" customWidth="1"/>
    <col min="17" max="17" width="5.88671875" style="507" customWidth="1"/>
    <col min="18" max="18" width="6.3359375" style="507" customWidth="1"/>
    <col min="19" max="19" width="5.88671875" style="507" customWidth="1"/>
    <col min="20" max="20" width="6.88671875" style="508" customWidth="1"/>
    <col min="21" max="21" width="6.88671875" style="507" customWidth="1"/>
    <col min="22" max="22" width="9.77734375" style="507" customWidth="1"/>
    <col min="23" max="29" width="10.99609375" style="507" customWidth="1"/>
    <col min="30" max="37" width="8.6640625" style="507" customWidth="1"/>
    <col min="38" max="38" width="17.10546875" style="507" customWidth="1"/>
    <col min="39" max="16384" width="7.10546875" style="507" customWidth="1"/>
  </cols>
  <sheetData>
    <row r="1" spans="1:21" s="488" customFormat="1" ht="32.25" customHeight="1">
      <c r="A1" s="683" t="s">
        <v>894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386"/>
    </row>
    <row r="2" spans="1:20" s="490" customFormat="1" ht="18" customHeight="1">
      <c r="A2" s="489" t="s">
        <v>895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684" t="s">
        <v>896</v>
      </c>
      <c r="T2" s="684"/>
    </row>
    <row r="3" spans="1:22" s="492" customFormat="1" ht="27.75" customHeight="1">
      <c r="A3" s="685" t="s">
        <v>897</v>
      </c>
      <c r="B3" s="695" t="s">
        <v>898</v>
      </c>
      <c r="C3" s="697" t="s">
        <v>899</v>
      </c>
      <c r="D3" s="690"/>
      <c r="E3" s="690"/>
      <c r="F3" s="690"/>
      <c r="G3" s="690"/>
      <c r="H3" s="690"/>
      <c r="I3" s="690"/>
      <c r="J3" s="688"/>
      <c r="K3" s="689"/>
      <c r="L3" s="697" t="s">
        <v>900</v>
      </c>
      <c r="M3" s="688"/>
      <c r="N3" s="688"/>
      <c r="O3" s="688"/>
      <c r="P3" s="688"/>
      <c r="Q3" s="689"/>
      <c r="R3" s="697" t="s">
        <v>901</v>
      </c>
      <c r="S3" s="688"/>
      <c r="T3" s="688"/>
      <c r="U3" s="689"/>
      <c r="V3" s="491" t="s">
        <v>902</v>
      </c>
    </row>
    <row r="4" spans="1:23" s="492" customFormat="1" ht="45.75" customHeight="1">
      <c r="A4" s="686"/>
      <c r="B4" s="696"/>
      <c r="C4" s="695" t="s">
        <v>527</v>
      </c>
      <c r="D4" s="695" t="s">
        <v>967</v>
      </c>
      <c r="E4" s="695" t="s">
        <v>903</v>
      </c>
      <c r="F4" s="695" t="s">
        <v>904</v>
      </c>
      <c r="G4" s="696"/>
      <c r="H4" s="697" t="s">
        <v>968</v>
      </c>
      <c r="I4" s="698"/>
      <c r="J4" s="695" t="s">
        <v>905</v>
      </c>
      <c r="K4" s="696"/>
      <c r="L4" s="695" t="s">
        <v>906</v>
      </c>
      <c r="M4" s="695" t="s">
        <v>907</v>
      </c>
      <c r="N4" s="681" t="s">
        <v>908</v>
      </c>
      <c r="O4" s="640" t="s">
        <v>909</v>
      </c>
      <c r="P4" s="695" t="s">
        <v>910</v>
      </c>
      <c r="Q4" s="642" t="s">
        <v>530</v>
      </c>
      <c r="R4" s="695" t="s">
        <v>911</v>
      </c>
      <c r="S4" s="695" t="s">
        <v>912</v>
      </c>
      <c r="T4" s="695" t="s">
        <v>913</v>
      </c>
      <c r="U4" s="695" t="s">
        <v>914</v>
      </c>
      <c r="V4" s="493"/>
      <c r="W4" s="494"/>
    </row>
    <row r="5" spans="1:23" s="492" customFormat="1" ht="51.75" customHeight="1">
      <c r="A5" s="687"/>
      <c r="B5" s="696"/>
      <c r="C5" s="696"/>
      <c r="D5" s="696"/>
      <c r="E5" s="696"/>
      <c r="F5" s="389" t="s">
        <v>915</v>
      </c>
      <c r="G5" s="389" t="s">
        <v>916</v>
      </c>
      <c r="H5" s="389" t="s">
        <v>916</v>
      </c>
      <c r="I5" s="387" t="s">
        <v>528</v>
      </c>
      <c r="J5" s="389" t="s">
        <v>915</v>
      </c>
      <c r="K5" s="389" t="s">
        <v>916</v>
      </c>
      <c r="L5" s="696"/>
      <c r="M5" s="696"/>
      <c r="N5" s="682"/>
      <c r="O5" s="641"/>
      <c r="P5" s="696"/>
      <c r="Q5" s="696"/>
      <c r="R5" s="696"/>
      <c r="S5" s="696"/>
      <c r="T5" s="696"/>
      <c r="U5" s="696"/>
      <c r="V5" s="495"/>
      <c r="W5" s="494"/>
    </row>
    <row r="6" spans="1:23" s="514" customFormat="1" ht="18.75" customHeight="1">
      <c r="A6" s="509" t="s">
        <v>917</v>
      </c>
      <c r="B6" s="510" t="s">
        <v>918</v>
      </c>
      <c r="C6" s="510">
        <v>1</v>
      </c>
      <c r="D6" s="510">
        <v>1</v>
      </c>
      <c r="E6" s="510">
        <v>26</v>
      </c>
      <c r="F6" s="510">
        <v>7</v>
      </c>
      <c r="G6" s="510">
        <v>0</v>
      </c>
      <c r="H6" s="510">
        <v>0</v>
      </c>
      <c r="I6" s="518"/>
      <c r="J6" s="510">
        <v>11</v>
      </c>
      <c r="K6" s="510">
        <v>0</v>
      </c>
      <c r="L6" s="510">
        <v>1</v>
      </c>
      <c r="M6" s="510">
        <v>2</v>
      </c>
      <c r="N6" s="510" t="s">
        <v>919</v>
      </c>
      <c r="O6" s="510">
        <v>1</v>
      </c>
      <c r="P6" s="510">
        <v>2</v>
      </c>
      <c r="Q6" s="510" t="s">
        <v>920</v>
      </c>
      <c r="R6" s="510">
        <v>1</v>
      </c>
      <c r="S6" s="510">
        <v>0</v>
      </c>
      <c r="T6" s="510">
        <v>1</v>
      </c>
      <c r="U6" s="511">
        <v>2</v>
      </c>
      <c r="V6" s="512" t="s">
        <v>917</v>
      </c>
      <c r="W6" s="513"/>
    </row>
    <row r="7" spans="1:23" s="514" customFormat="1" ht="18.75" customHeight="1">
      <c r="A7" s="509" t="s">
        <v>511</v>
      </c>
      <c r="B7" s="510" t="s">
        <v>880</v>
      </c>
      <c r="C7" s="510">
        <v>1</v>
      </c>
      <c r="D7" s="510">
        <v>1</v>
      </c>
      <c r="E7" s="510">
        <v>26</v>
      </c>
      <c r="F7" s="510">
        <v>7</v>
      </c>
      <c r="G7" s="510">
        <v>0</v>
      </c>
      <c r="H7" s="510">
        <v>0</v>
      </c>
      <c r="I7" s="510">
        <v>0</v>
      </c>
      <c r="J7" s="510">
        <v>11</v>
      </c>
      <c r="K7" s="510">
        <v>0</v>
      </c>
      <c r="L7" s="510">
        <v>1</v>
      </c>
      <c r="M7" s="510">
        <v>2</v>
      </c>
      <c r="N7" s="510" t="s">
        <v>881</v>
      </c>
      <c r="O7" s="510">
        <v>1</v>
      </c>
      <c r="P7" s="510">
        <v>2</v>
      </c>
      <c r="Q7" s="510" t="s">
        <v>882</v>
      </c>
      <c r="R7" s="510">
        <v>1</v>
      </c>
      <c r="S7" s="510">
        <v>0</v>
      </c>
      <c r="T7" s="510">
        <v>1</v>
      </c>
      <c r="U7" s="511">
        <v>2</v>
      </c>
      <c r="V7" s="512" t="s">
        <v>511</v>
      </c>
      <c r="W7" s="513"/>
    </row>
    <row r="8" spans="1:23" s="514" customFormat="1" ht="18.75" customHeight="1">
      <c r="A8" s="509" t="s">
        <v>405</v>
      </c>
      <c r="B8" s="510" t="s">
        <v>883</v>
      </c>
      <c r="C8" s="510">
        <v>1</v>
      </c>
      <c r="D8" s="510">
        <v>1</v>
      </c>
      <c r="E8" s="510">
        <v>26</v>
      </c>
      <c r="F8" s="510">
        <v>2</v>
      </c>
      <c r="G8" s="510">
        <v>0</v>
      </c>
      <c r="H8" s="510">
        <v>1</v>
      </c>
      <c r="I8" s="510">
        <v>0</v>
      </c>
      <c r="J8" s="510">
        <v>8</v>
      </c>
      <c r="K8" s="510">
        <v>0</v>
      </c>
      <c r="L8" s="510">
        <v>1</v>
      </c>
      <c r="M8" s="510">
        <v>3</v>
      </c>
      <c r="N8" s="510" t="s">
        <v>921</v>
      </c>
      <c r="O8" s="510">
        <v>1</v>
      </c>
      <c r="P8" s="510">
        <v>2</v>
      </c>
      <c r="Q8" s="510" t="s">
        <v>884</v>
      </c>
      <c r="R8" s="510">
        <v>1</v>
      </c>
      <c r="S8" s="510">
        <v>0</v>
      </c>
      <c r="T8" s="510">
        <v>1</v>
      </c>
      <c r="U8" s="511">
        <v>2</v>
      </c>
      <c r="V8" s="512" t="s">
        <v>405</v>
      </c>
      <c r="W8" s="513"/>
    </row>
    <row r="9" spans="1:23" s="514" customFormat="1" ht="18.75" customHeight="1">
      <c r="A9" s="509" t="s">
        <v>922</v>
      </c>
      <c r="B9" s="496" t="s">
        <v>923</v>
      </c>
      <c r="C9" s="497">
        <v>1</v>
      </c>
      <c r="D9" s="497">
        <v>1</v>
      </c>
      <c r="E9" s="497">
        <v>26</v>
      </c>
      <c r="F9" s="497">
        <v>2</v>
      </c>
      <c r="G9" s="497">
        <v>0</v>
      </c>
      <c r="H9" s="497">
        <v>1</v>
      </c>
      <c r="I9" s="497">
        <v>0</v>
      </c>
      <c r="J9" s="498">
        <v>8</v>
      </c>
      <c r="K9" s="510">
        <v>0</v>
      </c>
      <c r="L9" s="497">
        <v>1</v>
      </c>
      <c r="M9" s="499">
        <v>3</v>
      </c>
      <c r="N9" s="497" t="s">
        <v>921</v>
      </c>
      <c r="O9" s="497">
        <v>1</v>
      </c>
      <c r="P9" s="497">
        <v>2</v>
      </c>
      <c r="Q9" s="500" t="s">
        <v>924</v>
      </c>
      <c r="R9" s="500">
        <v>1</v>
      </c>
      <c r="S9" s="510">
        <v>0</v>
      </c>
      <c r="T9" s="497">
        <v>1</v>
      </c>
      <c r="U9" s="501">
        <v>2</v>
      </c>
      <c r="V9" s="512" t="s">
        <v>922</v>
      </c>
      <c r="W9" s="513"/>
    </row>
    <row r="10" spans="1:29" s="532" customFormat="1" ht="18.75" customHeight="1">
      <c r="A10" s="519" t="s">
        <v>786</v>
      </c>
      <c r="B10" s="520" t="s">
        <v>533</v>
      </c>
      <c r="C10" s="521">
        <v>1</v>
      </c>
      <c r="D10" s="521">
        <v>1</v>
      </c>
      <c r="E10" s="521">
        <v>26</v>
      </c>
      <c r="F10" s="521">
        <v>5</v>
      </c>
      <c r="G10" s="521">
        <v>0</v>
      </c>
      <c r="H10" s="521">
        <v>1</v>
      </c>
      <c r="I10" s="521">
        <v>0</v>
      </c>
      <c r="J10" s="522">
        <v>10</v>
      </c>
      <c r="K10" s="523">
        <v>0</v>
      </c>
      <c r="L10" s="521">
        <v>1</v>
      </c>
      <c r="M10" s="524">
        <v>3</v>
      </c>
      <c r="N10" s="538" t="s">
        <v>531</v>
      </c>
      <c r="O10" s="521">
        <v>1</v>
      </c>
      <c r="P10" s="521">
        <v>2</v>
      </c>
      <c r="Q10" s="525" t="s">
        <v>532</v>
      </c>
      <c r="R10" s="525">
        <v>1</v>
      </c>
      <c r="S10" s="523">
        <v>0</v>
      </c>
      <c r="T10" s="521">
        <v>1</v>
      </c>
      <c r="U10" s="526">
        <v>2</v>
      </c>
      <c r="V10" s="525" t="s">
        <v>786</v>
      </c>
      <c r="W10" s="527" t="s">
        <v>1172</v>
      </c>
      <c r="X10" s="528" t="s">
        <v>1172</v>
      </c>
      <c r="Y10" s="529"/>
      <c r="Z10" s="530" t="s">
        <v>1172</v>
      </c>
      <c r="AA10" s="528" t="s">
        <v>1172</v>
      </c>
      <c r="AB10" s="531" t="s">
        <v>1172</v>
      </c>
      <c r="AC10" s="531" t="s">
        <v>1172</v>
      </c>
    </row>
    <row r="11" spans="20:29" s="492" customFormat="1" ht="12" customHeight="1">
      <c r="T11" s="502"/>
      <c r="AC11" s="492" t="s">
        <v>925</v>
      </c>
    </row>
    <row r="12" spans="1:18" s="490" customFormat="1" ht="25.5" customHeight="1">
      <c r="A12" s="752" t="s">
        <v>897</v>
      </c>
      <c r="B12" s="747" t="s">
        <v>926</v>
      </c>
      <c r="C12" s="671" t="s">
        <v>927</v>
      </c>
      <c r="D12" s="671" t="s">
        <v>928</v>
      </c>
      <c r="E12" s="671" t="s">
        <v>929</v>
      </c>
      <c r="F12" s="671" t="s">
        <v>930</v>
      </c>
      <c r="G12" s="671" t="s">
        <v>931</v>
      </c>
      <c r="H12" s="671" t="s">
        <v>932</v>
      </c>
      <c r="I12" s="747" t="s">
        <v>933</v>
      </c>
      <c r="J12" s="747" t="s">
        <v>934</v>
      </c>
      <c r="K12" s="747" t="s">
        <v>935</v>
      </c>
      <c r="L12" s="749" t="s">
        <v>936</v>
      </c>
      <c r="M12" s="750"/>
      <c r="N12" s="750"/>
      <c r="O12" s="750"/>
      <c r="P12" s="750"/>
      <c r="Q12" s="751"/>
      <c r="R12" s="643" t="s">
        <v>937</v>
      </c>
    </row>
    <row r="13" spans="1:20" s="490" customFormat="1" ht="18.75" customHeight="1">
      <c r="A13" s="753"/>
      <c r="B13" s="755"/>
      <c r="C13" s="756"/>
      <c r="D13" s="756"/>
      <c r="E13" s="756"/>
      <c r="F13" s="756"/>
      <c r="G13" s="756"/>
      <c r="H13" s="756"/>
      <c r="I13" s="748"/>
      <c r="J13" s="748"/>
      <c r="K13" s="748"/>
      <c r="L13" s="671" t="s">
        <v>938</v>
      </c>
      <c r="M13" s="671" t="s">
        <v>939</v>
      </c>
      <c r="N13" s="671" t="s">
        <v>940</v>
      </c>
      <c r="O13" s="671" t="s">
        <v>941</v>
      </c>
      <c r="P13" s="671" t="s">
        <v>942</v>
      </c>
      <c r="Q13" s="671" t="s">
        <v>943</v>
      </c>
      <c r="R13" s="745"/>
      <c r="S13" s="489"/>
      <c r="T13" s="489"/>
    </row>
    <row r="14" spans="1:20" s="490" customFormat="1" ht="18.75" customHeight="1">
      <c r="A14" s="753"/>
      <c r="B14" s="755"/>
      <c r="C14" s="639"/>
      <c r="D14" s="639"/>
      <c r="E14" s="639"/>
      <c r="F14" s="639"/>
      <c r="G14" s="639"/>
      <c r="H14" s="639"/>
      <c r="I14" s="748"/>
      <c r="J14" s="748"/>
      <c r="K14" s="748"/>
      <c r="L14" s="639"/>
      <c r="M14" s="639"/>
      <c r="N14" s="639"/>
      <c r="O14" s="639"/>
      <c r="P14" s="639"/>
      <c r="Q14" s="639"/>
      <c r="R14" s="745"/>
      <c r="S14" s="489"/>
      <c r="T14" s="489"/>
    </row>
    <row r="15" spans="1:18" s="490" customFormat="1" ht="43.5" customHeight="1">
      <c r="A15" s="754"/>
      <c r="B15" s="503" t="s">
        <v>885</v>
      </c>
      <c r="C15" s="503" t="s">
        <v>944</v>
      </c>
      <c r="D15" s="503" t="s">
        <v>945</v>
      </c>
      <c r="E15" s="503" t="s">
        <v>946</v>
      </c>
      <c r="F15" s="504" t="s">
        <v>947</v>
      </c>
      <c r="G15" s="503" t="s">
        <v>948</v>
      </c>
      <c r="H15" s="503" t="s">
        <v>949</v>
      </c>
      <c r="I15" s="503" t="s">
        <v>950</v>
      </c>
      <c r="J15" s="503" t="s">
        <v>951</v>
      </c>
      <c r="K15" s="503" t="s">
        <v>952</v>
      </c>
      <c r="L15" s="503" t="s">
        <v>953</v>
      </c>
      <c r="M15" s="503" t="s">
        <v>954</v>
      </c>
      <c r="N15" s="503" t="s">
        <v>955</v>
      </c>
      <c r="O15" s="539" t="s">
        <v>956</v>
      </c>
      <c r="P15" s="539" t="s">
        <v>957</v>
      </c>
      <c r="Q15" s="539" t="s">
        <v>958</v>
      </c>
      <c r="R15" s="746"/>
    </row>
    <row r="16" spans="1:20" s="514" customFormat="1" ht="20.25" customHeight="1">
      <c r="A16" s="509" t="s">
        <v>917</v>
      </c>
      <c r="B16" s="515">
        <v>1</v>
      </c>
      <c r="C16" s="510">
        <v>2</v>
      </c>
      <c r="D16" s="510" t="s">
        <v>959</v>
      </c>
      <c r="E16" s="510">
        <v>1</v>
      </c>
      <c r="F16" s="510">
        <v>1</v>
      </c>
      <c r="G16" s="510">
        <v>24</v>
      </c>
      <c r="H16" s="510">
        <v>2</v>
      </c>
      <c r="I16" s="510">
        <v>6</v>
      </c>
      <c r="J16" s="510">
        <v>3</v>
      </c>
      <c r="K16" s="510">
        <v>1</v>
      </c>
      <c r="L16" s="510" t="s">
        <v>960</v>
      </c>
      <c r="M16" s="516">
        <v>-3</v>
      </c>
      <c r="N16" s="510" t="s">
        <v>961</v>
      </c>
      <c r="O16" s="510" t="s">
        <v>962</v>
      </c>
      <c r="P16" s="510">
        <v>1</v>
      </c>
      <c r="Q16" s="511">
        <v>2</v>
      </c>
      <c r="R16" s="512" t="s">
        <v>917</v>
      </c>
      <c r="S16" s="513"/>
      <c r="T16" s="513"/>
    </row>
    <row r="17" spans="1:20" s="514" customFormat="1" ht="20.25" customHeight="1">
      <c r="A17" s="509" t="s">
        <v>511</v>
      </c>
      <c r="B17" s="515">
        <v>1</v>
      </c>
      <c r="C17" s="510">
        <v>2</v>
      </c>
      <c r="D17" s="510" t="s">
        <v>886</v>
      </c>
      <c r="E17" s="510">
        <v>1</v>
      </c>
      <c r="F17" s="510">
        <v>1</v>
      </c>
      <c r="G17" s="510">
        <v>24</v>
      </c>
      <c r="H17" s="510">
        <v>2</v>
      </c>
      <c r="I17" s="510">
        <v>6</v>
      </c>
      <c r="J17" s="510">
        <v>3</v>
      </c>
      <c r="K17" s="510">
        <v>1</v>
      </c>
      <c r="L17" s="510" t="s">
        <v>887</v>
      </c>
      <c r="M17" s="516">
        <v>-3</v>
      </c>
      <c r="N17" s="510" t="s">
        <v>888</v>
      </c>
      <c r="O17" s="510" t="s">
        <v>889</v>
      </c>
      <c r="P17" s="510">
        <v>1</v>
      </c>
      <c r="Q17" s="511">
        <v>2</v>
      </c>
      <c r="R17" s="512" t="s">
        <v>511</v>
      </c>
      <c r="S17" s="513"/>
      <c r="T17" s="513"/>
    </row>
    <row r="18" spans="1:20" s="514" customFormat="1" ht="20.25" customHeight="1">
      <c r="A18" s="509" t="s">
        <v>511</v>
      </c>
      <c r="B18" s="515">
        <v>1</v>
      </c>
      <c r="C18" s="510">
        <v>2</v>
      </c>
      <c r="D18" s="510" t="s">
        <v>886</v>
      </c>
      <c r="E18" s="510">
        <v>1</v>
      </c>
      <c r="F18" s="510">
        <v>1</v>
      </c>
      <c r="G18" s="510">
        <v>24</v>
      </c>
      <c r="H18" s="510">
        <v>2</v>
      </c>
      <c r="I18" s="510">
        <v>6</v>
      </c>
      <c r="J18" s="510">
        <v>3</v>
      </c>
      <c r="K18" s="510">
        <v>1</v>
      </c>
      <c r="L18" s="510" t="s">
        <v>887</v>
      </c>
      <c r="M18" s="516">
        <v>-3</v>
      </c>
      <c r="N18" s="510" t="s">
        <v>888</v>
      </c>
      <c r="O18" s="510" t="s">
        <v>889</v>
      </c>
      <c r="P18" s="510">
        <v>1</v>
      </c>
      <c r="Q18" s="511">
        <v>2</v>
      </c>
      <c r="R18" s="512" t="s">
        <v>511</v>
      </c>
      <c r="S18" s="513"/>
      <c r="T18" s="513"/>
    </row>
    <row r="19" spans="1:20" s="514" customFormat="1" ht="20.25" customHeight="1">
      <c r="A19" s="509" t="s">
        <v>405</v>
      </c>
      <c r="B19" s="515">
        <v>1</v>
      </c>
      <c r="C19" s="510">
        <v>2</v>
      </c>
      <c r="D19" s="510" t="s">
        <v>890</v>
      </c>
      <c r="E19" s="510">
        <v>1</v>
      </c>
      <c r="F19" s="510">
        <v>1</v>
      </c>
      <c r="G19" s="510">
        <v>24</v>
      </c>
      <c r="H19" s="510">
        <v>2</v>
      </c>
      <c r="I19" s="510">
        <v>6</v>
      </c>
      <c r="J19" s="510">
        <v>3</v>
      </c>
      <c r="K19" s="510">
        <v>1</v>
      </c>
      <c r="L19" s="510" t="s">
        <v>891</v>
      </c>
      <c r="M19" s="517">
        <v>0</v>
      </c>
      <c r="N19" s="510" t="s">
        <v>892</v>
      </c>
      <c r="O19" s="510" t="s">
        <v>893</v>
      </c>
      <c r="P19" s="510">
        <v>1</v>
      </c>
      <c r="Q19" s="511">
        <v>2</v>
      </c>
      <c r="R19" s="512" t="s">
        <v>405</v>
      </c>
      <c r="S19" s="513"/>
      <c r="T19" s="513"/>
    </row>
    <row r="20" spans="1:20" s="514" customFormat="1" ht="20.25" customHeight="1">
      <c r="A20" s="509" t="s">
        <v>922</v>
      </c>
      <c r="B20" s="515">
        <v>1</v>
      </c>
      <c r="C20" s="510">
        <v>2</v>
      </c>
      <c r="D20" s="510" t="s">
        <v>963</v>
      </c>
      <c r="E20" s="510">
        <v>1</v>
      </c>
      <c r="F20" s="510">
        <v>1</v>
      </c>
      <c r="G20" s="510">
        <v>24</v>
      </c>
      <c r="H20" s="510">
        <v>2</v>
      </c>
      <c r="I20" s="510">
        <v>6</v>
      </c>
      <c r="J20" s="510">
        <v>3</v>
      </c>
      <c r="K20" s="510">
        <v>1</v>
      </c>
      <c r="L20" s="510" t="s">
        <v>964</v>
      </c>
      <c r="M20" s="517">
        <v>0</v>
      </c>
      <c r="N20" s="510" t="s">
        <v>965</v>
      </c>
      <c r="O20" s="510" t="s">
        <v>966</v>
      </c>
      <c r="P20" s="510">
        <v>1</v>
      </c>
      <c r="Q20" s="511">
        <v>2</v>
      </c>
      <c r="R20" s="512" t="s">
        <v>922</v>
      </c>
      <c r="S20" s="513"/>
      <c r="T20" s="513"/>
    </row>
    <row r="21" spans="1:18" s="532" customFormat="1" ht="20.25" customHeight="1">
      <c r="A21" s="519" t="s">
        <v>529</v>
      </c>
      <c r="B21" s="533">
        <v>1</v>
      </c>
      <c r="C21" s="523">
        <v>2</v>
      </c>
      <c r="D21" s="523" t="s">
        <v>534</v>
      </c>
      <c r="E21" s="523">
        <v>1</v>
      </c>
      <c r="F21" s="523">
        <v>1</v>
      </c>
      <c r="G21" s="523">
        <v>24</v>
      </c>
      <c r="H21" s="523">
        <v>2</v>
      </c>
      <c r="I21" s="523">
        <v>6</v>
      </c>
      <c r="J21" s="523">
        <v>3</v>
      </c>
      <c r="K21" s="523">
        <v>1</v>
      </c>
      <c r="L21" s="523" t="s">
        <v>535</v>
      </c>
      <c r="M21" s="535">
        <v>0</v>
      </c>
      <c r="N21" s="523" t="s">
        <v>536</v>
      </c>
      <c r="O21" s="523" t="s">
        <v>537</v>
      </c>
      <c r="P21" s="523">
        <v>1</v>
      </c>
      <c r="Q21" s="536" t="s">
        <v>538</v>
      </c>
      <c r="R21" s="534" t="s">
        <v>529</v>
      </c>
    </row>
    <row r="22" spans="1:15" s="537" customFormat="1" ht="15" customHeight="1">
      <c r="A22" s="537" t="s">
        <v>797</v>
      </c>
      <c r="O22" s="537" t="s">
        <v>798</v>
      </c>
    </row>
    <row r="23" spans="1:20" s="537" customFormat="1" ht="12">
      <c r="A23" s="537" t="s">
        <v>210</v>
      </c>
      <c r="N23" s="633"/>
      <c r="O23" s="634"/>
      <c r="P23" s="635"/>
      <c r="Q23" s="635"/>
      <c r="R23" s="635"/>
      <c r="S23" s="635"/>
      <c r="T23" s="635"/>
    </row>
    <row r="24" spans="1:20" s="636" customFormat="1" ht="12">
      <c r="A24" s="636" t="s">
        <v>211</v>
      </c>
      <c r="T24" s="637"/>
    </row>
    <row r="25" spans="1:20" s="636" customFormat="1" ht="12">
      <c r="A25" s="636" t="s">
        <v>212</v>
      </c>
      <c r="O25" s="537"/>
      <c r="P25" s="537"/>
      <c r="Q25" s="537"/>
      <c r="T25" s="637"/>
    </row>
    <row r="26" spans="1:20" s="537" customFormat="1" ht="12">
      <c r="A26" s="537" t="s">
        <v>213</v>
      </c>
      <c r="N26" s="633"/>
      <c r="T26" s="638"/>
    </row>
    <row r="27" spans="1:21" s="636" customFormat="1" ht="12">
      <c r="A27" s="537" t="s">
        <v>214</v>
      </c>
      <c r="T27" s="637"/>
      <c r="U27" s="537"/>
    </row>
    <row r="28" spans="1:20" s="636" customFormat="1" ht="12">
      <c r="A28" s="537" t="s">
        <v>215</v>
      </c>
      <c r="B28" s="537"/>
      <c r="C28" s="537"/>
      <c r="N28" s="633"/>
      <c r="O28" s="634"/>
      <c r="P28" s="635"/>
      <c r="Q28" s="635"/>
      <c r="R28" s="635"/>
      <c r="T28" s="637"/>
    </row>
    <row r="29" spans="1:20" s="636" customFormat="1" ht="12">
      <c r="A29" s="537" t="s">
        <v>216</v>
      </c>
      <c r="T29" s="637"/>
    </row>
    <row r="30" spans="1:20" s="537" customFormat="1" ht="12">
      <c r="A30" s="537" t="s">
        <v>217</v>
      </c>
      <c r="S30" s="635"/>
      <c r="T30" s="635"/>
    </row>
    <row r="31" spans="1:20" s="537" customFormat="1" ht="12">
      <c r="A31" s="537" t="s">
        <v>218</v>
      </c>
      <c r="S31" s="635"/>
      <c r="T31" s="635"/>
    </row>
    <row r="32" spans="1:20" s="636" customFormat="1" ht="12">
      <c r="A32" s="537" t="s">
        <v>219</v>
      </c>
      <c r="T32" s="637"/>
    </row>
  </sheetData>
  <mergeCells count="42">
    <mergeCell ref="C12:C14"/>
    <mergeCell ref="D12:D14"/>
    <mergeCell ref="E12:E14"/>
    <mergeCell ref="J12:J14"/>
    <mergeCell ref="G12:G14"/>
    <mergeCell ref="H12:H14"/>
    <mergeCell ref="I12:I14"/>
    <mergeCell ref="K12:K14"/>
    <mergeCell ref="L12:Q12"/>
    <mergeCell ref="A12:A15"/>
    <mergeCell ref="N13:N14"/>
    <mergeCell ref="B12:B14"/>
    <mergeCell ref="O13:O14"/>
    <mergeCell ref="L13:L14"/>
    <mergeCell ref="M13:M14"/>
    <mergeCell ref="P13:P14"/>
    <mergeCell ref="F12:F14"/>
    <mergeCell ref="Q13:Q14"/>
    <mergeCell ref="U4:U5"/>
    <mergeCell ref="O4:O5"/>
    <mergeCell ref="P4:P5"/>
    <mergeCell ref="Q4:Q5"/>
    <mergeCell ref="R4:R5"/>
    <mergeCell ref="R12:R15"/>
    <mergeCell ref="S4:S5"/>
    <mergeCell ref="T4:T5"/>
    <mergeCell ref="A1:T1"/>
    <mergeCell ref="S2:T2"/>
    <mergeCell ref="A3:A5"/>
    <mergeCell ref="B3:B5"/>
    <mergeCell ref="C4:C5"/>
    <mergeCell ref="D4:D5"/>
    <mergeCell ref="E4:E5"/>
    <mergeCell ref="R3:U3"/>
    <mergeCell ref="L3:Q3"/>
    <mergeCell ref="C3:K3"/>
    <mergeCell ref="F4:G4"/>
    <mergeCell ref="J4:K4"/>
    <mergeCell ref="H4:I4"/>
    <mergeCell ref="N4:N5"/>
    <mergeCell ref="L4:L5"/>
    <mergeCell ref="M4:M5"/>
  </mergeCells>
  <printOptions/>
  <pageMargins left="0.26" right="0.39" top="0.58" bottom="0.19" header="0.46" footer="0.17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1"/>
    </sheetView>
  </sheetViews>
  <sheetFormatPr defaultColWidth="8.88671875" defaultRowHeight="13.5"/>
  <cols>
    <col min="1" max="1" width="12.6640625" style="551" customWidth="1"/>
    <col min="2" max="2" width="10.88671875" style="551" customWidth="1"/>
    <col min="3" max="3" width="10.21484375" style="551" customWidth="1"/>
    <col min="4" max="9" width="9.88671875" style="551" customWidth="1"/>
    <col min="10" max="10" width="15.5546875" style="551" customWidth="1"/>
    <col min="11" max="16384" width="9.77734375" style="551" customWidth="1"/>
  </cols>
  <sheetData>
    <row r="1" spans="1:10" s="540" customFormat="1" ht="32.25" customHeight="1">
      <c r="A1" s="757" t="s">
        <v>539</v>
      </c>
      <c r="B1" s="757"/>
      <c r="C1" s="757"/>
      <c r="D1" s="757"/>
      <c r="E1" s="757"/>
      <c r="F1" s="757"/>
      <c r="G1" s="757"/>
      <c r="H1" s="757"/>
      <c r="I1" s="757"/>
      <c r="J1" s="757"/>
    </row>
    <row r="2" spans="1:10" s="505" customFormat="1" ht="18" customHeight="1">
      <c r="A2" s="505" t="s">
        <v>540</v>
      </c>
      <c r="B2" s="506"/>
      <c r="C2" s="506"/>
      <c r="D2" s="506"/>
      <c r="E2" s="506"/>
      <c r="F2" s="506"/>
      <c r="G2" s="506"/>
      <c r="H2" s="506"/>
      <c r="I2" s="506"/>
      <c r="J2" s="541" t="s">
        <v>541</v>
      </c>
    </row>
    <row r="3" spans="1:10" s="505" customFormat="1" ht="50.25" customHeight="1">
      <c r="A3" s="758" t="s">
        <v>542</v>
      </c>
      <c r="B3" s="542" t="s">
        <v>543</v>
      </c>
      <c r="C3" s="542" t="s">
        <v>544</v>
      </c>
      <c r="D3" s="542" t="s">
        <v>545</v>
      </c>
      <c r="E3" s="542" t="s">
        <v>546</v>
      </c>
      <c r="F3" s="542" t="s">
        <v>547</v>
      </c>
      <c r="G3" s="542" t="s">
        <v>548</v>
      </c>
      <c r="H3" s="542" t="s">
        <v>549</v>
      </c>
      <c r="I3" s="543" t="s">
        <v>550</v>
      </c>
      <c r="J3" s="760" t="s">
        <v>551</v>
      </c>
    </row>
    <row r="4" spans="1:10" s="505" customFormat="1" ht="60" customHeight="1">
      <c r="A4" s="759"/>
      <c r="B4" s="544" t="s">
        <v>552</v>
      </c>
      <c r="C4" s="545" t="s">
        <v>553</v>
      </c>
      <c r="D4" s="545" t="s">
        <v>554</v>
      </c>
      <c r="E4" s="545" t="s">
        <v>555</v>
      </c>
      <c r="F4" s="545" t="s">
        <v>556</v>
      </c>
      <c r="G4" s="545" t="s">
        <v>557</v>
      </c>
      <c r="H4" s="545" t="s">
        <v>558</v>
      </c>
      <c r="I4" s="546" t="s">
        <v>559</v>
      </c>
      <c r="J4" s="761"/>
    </row>
    <row r="5" spans="1:10" s="550" customFormat="1" ht="27.75" customHeight="1">
      <c r="A5" s="547" t="s">
        <v>1173</v>
      </c>
      <c r="B5" s="548">
        <f>SUM(C5:I5)</f>
        <v>3024705</v>
      </c>
      <c r="C5" s="548">
        <v>10760</v>
      </c>
      <c r="D5" s="548">
        <v>495</v>
      </c>
      <c r="E5" s="548">
        <v>2688</v>
      </c>
      <c r="F5" s="548">
        <v>197146</v>
      </c>
      <c r="G5" s="548">
        <v>1796</v>
      </c>
      <c r="H5" s="548">
        <v>2356748</v>
      </c>
      <c r="I5" s="548">
        <v>455072</v>
      </c>
      <c r="J5" s="549" t="s">
        <v>1173</v>
      </c>
    </row>
    <row r="6" spans="1:10" s="550" customFormat="1" ht="27.75" customHeight="1">
      <c r="A6" s="547" t="s">
        <v>511</v>
      </c>
      <c r="B6" s="548">
        <v>3139099</v>
      </c>
      <c r="C6" s="548">
        <v>11431</v>
      </c>
      <c r="D6" s="548">
        <v>557</v>
      </c>
      <c r="E6" s="548">
        <v>2224</v>
      </c>
      <c r="F6" s="548">
        <v>155286</v>
      </c>
      <c r="G6" s="548">
        <v>1179</v>
      </c>
      <c r="H6" s="548">
        <v>2504056</v>
      </c>
      <c r="I6" s="548">
        <v>464366</v>
      </c>
      <c r="J6" s="549" t="s">
        <v>511</v>
      </c>
    </row>
    <row r="7" spans="1:10" s="555" customFormat="1" ht="27.75" customHeight="1">
      <c r="A7" s="553" t="s">
        <v>405</v>
      </c>
      <c r="B7" s="548">
        <v>3079395</v>
      </c>
      <c r="C7" s="548">
        <v>15534</v>
      </c>
      <c r="D7" s="548">
        <v>458</v>
      </c>
      <c r="E7" s="548">
        <v>2309</v>
      </c>
      <c r="F7" s="548">
        <v>151788</v>
      </c>
      <c r="G7" s="548">
        <v>754</v>
      </c>
      <c r="H7" s="548">
        <v>2439795</v>
      </c>
      <c r="I7" s="548">
        <v>468757</v>
      </c>
      <c r="J7" s="554" t="s">
        <v>405</v>
      </c>
    </row>
    <row r="8" spans="1:10" s="555" customFormat="1" ht="27.75" customHeight="1">
      <c r="A8" s="553" t="s">
        <v>988</v>
      </c>
      <c r="B8" s="548">
        <v>3051597</v>
      </c>
      <c r="C8" s="556">
        <v>12709</v>
      </c>
      <c r="D8" s="556">
        <v>591</v>
      </c>
      <c r="E8" s="556">
        <v>2146</v>
      </c>
      <c r="F8" s="556">
        <v>192397</v>
      </c>
      <c r="G8" s="556">
        <v>594</v>
      </c>
      <c r="H8" s="556">
        <v>2360549</v>
      </c>
      <c r="I8" s="557">
        <v>482611</v>
      </c>
      <c r="J8" s="554" t="s">
        <v>988</v>
      </c>
    </row>
    <row r="9" spans="1:10" s="560" customFormat="1" ht="27.75" customHeight="1">
      <c r="A9" s="558" t="s">
        <v>786</v>
      </c>
      <c r="B9" s="561">
        <f>SUM(C9:I9)</f>
        <v>3073734</v>
      </c>
      <c r="C9" s="562">
        <v>43818</v>
      </c>
      <c r="D9" s="562">
        <v>486</v>
      </c>
      <c r="E9" s="562">
        <v>6274</v>
      </c>
      <c r="F9" s="562">
        <v>190924</v>
      </c>
      <c r="G9" s="562">
        <v>849</v>
      </c>
      <c r="H9" s="562">
        <v>2381535</v>
      </c>
      <c r="I9" s="563">
        <v>449848</v>
      </c>
      <c r="J9" s="559" t="s">
        <v>786</v>
      </c>
    </row>
    <row r="10" spans="1:9" s="537" customFormat="1" ht="14.25" customHeight="1">
      <c r="A10" s="537" t="s">
        <v>206</v>
      </c>
      <c r="I10" s="537" t="s">
        <v>207</v>
      </c>
    </row>
    <row r="11" s="552" customFormat="1" ht="14.25" customHeight="1">
      <c r="A11" s="552" t="s">
        <v>208</v>
      </c>
    </row>
  </sheetData>
  <mergeCells count="3">
    <mergeCell ref="A1:J1"/>
    <mergeCell ref="A3:A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T26"/>
  <sheetViews>
    <sheetView zoomScale="85" zoomScaleNormal="85" zoomScaleSheetLayoutView="55" zoomScalePageLayoutView="0" workbookViewId="0" topLeftCell="A1">
      <pane xSplit="1" ySplit="5" topLeftCell="B6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1" sqref="A1:T1"/>
    </sheetView>
  </sheetViews>
  <sheetFormatPr defaultColWidth="8.88671875" defaultRowHeight="13.5"/>
  <cols>
    <col min="1" max="1" width="7.99609375" style="5" customWidth="1"/>
    <col min="2" max="2" width="9.21484375" style="134" customWidth="1"/>
    <col min="3" max="4" width="6.5546875" style="95" customWidth="1"/>
    <col min="5" max="5" width="6.5546875" style="134" customWidth="1"/>
    <col min="6" max="7" width="8.10546875" style="5" customWidth="1"/>
    <col min="8" max="8" width="9.10546875" style="5" customWidth="1"/>
    <col min="9" max="19" width="8.10546875" style="5" customWidth="1"/>
    <col min="20" max="20" width="7.5546875" style="5" customWidth="1"/>
    <col min="21" max="16384" width="8.88671875" style="5" customWidth="1"/>
  </cols>
  <sheetData>
    <row r="1" spans="1:20" ht="36" customHeight="1">
      <c r="A1" s="762" t="s">
        <v>562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</row>
    <row r="2" spans="1:20" ht="18" customHeight="1">
      <c r="A2" s="90" t="s">
        <v>1161</v>
      </c>
      <c r="B2" s="121"/>
      <c r="C2" s="238"/>
      <c r="D2" s="238"/>
      <c r="E2" s="121"/>
      <c r="F2" s="122" t="s">
        <v>1172</v>
      </c>
      <c r="G2" s="6"/>
      <c r="H2" s="123"/>
      <c r="I2" s="122" t="s">
        <v>1172</v>
      </c>
      <c r="J2" s="122"/>
      <c r="K2" s="6"/>
      <c r="L2" s="6"/>
      <c r="M2" s="6"/>
      <c r="N2" s="123" t="s">
        <v>1172</v>
      </c>
      <c r="O2" s="6"/>
      <c r="P2" s="6"/>
      <c r="Q2" s="6"/>
      <c r="R2" s="6"/>
      <c r="S2" s="6"/>
      <c r="T2" s="59" t="s">
        <v>1162</v>
      </c>
    </row>
    <row r="3" spans="1:20" ht="30" customHeight="1">
      <c r="A3" s="141" t="s">
        <v>1163</v>
      </c>
      <c r="B3" s="124" t="s">
        <v>1175</v>
      </c>
      <c r="C3" s="239" t="s">
        <v>1176</v>
      </c>
      <c r="D3" s="240" t="s">
        <v>1177</v>
      </c>
      <c r="E3" s="768" t="s">
        <v>1178</v>
      </c>
      <c r="F3" s="769"/>
      <c r="G3" s="769"/>
      <c r="H3" s="770"/>
      <c r="I3" s="763" t="s">
        <v>1179</v>
      </c>
      <c r="J3" s="764"/>
      <c r="K3" s="764"/>
      <c r="L3" s="764"/>
      <c r="M3" s="125"/>
      <c r="N3" s="765" t="s">
        <v>1180</v>
      </c>
      <c r="O3" s="766"/>
      <c r="P3" s="766"/>
      <c r="Q3" s="766"/>
      <c r="R3" s="766"/>
      <c r="S3" s="767"/>
      <c r="T3" s="8" t="s">
        <v>1170</v>
      </c>
    </row>
    <row r="4" spans="1:20" ht="30" customHeight="1">
      <c r="A4" s="23"/>
      <c r="B4" s="126"/>
      <c r="C4" s="241" t="s">
        <v>1181</v>
      </c>
      <c r="D4" s="241" t="s">
        <v>1182</v>
      </c>
      <c r="E4" s="136" t="s">
        <v>1183</v>
      </c>
      <c r="F4" s="9" t="s">
        <v>1184</v>
      </c>
      <c r="G4" s="9" t="s">
        <v>1185</v>
      </c>
      <c r="H4" s="127" t="s">
        <v>1186</v>
      </c>
      <c r="I4" s="128" t="s">
        <v>1187</v>
      </c>
      <c r="J4" s="128" t="s">
        <v>1188</v>
      </c>
      <c r="K4" s="128" t="s">
        <v>1189</v>
      </c>
      <c r="L4" s="128" t="s">
        <v>1190</v>
      </c>
      <c r="M4" s="128" t="s">
        <v>1191</v>
      </c>
      <c r="N4" s="32" t="s">
        <v>1192</v>
      </c>
      <c r="O4" s="32" t="s">
        <v>1193</v>
      </c>
      <c r="P4" s="32" t="s">
        <v>1194</v>
      </c>
      <c r="Q4" s="32" t="s">
        <v>1195</v>
      </c>
      <c r="R4" s="32" t="s">
        <v>1196</v>
      </c>
      <c r="S4" s="32" t="s">
        <v>1197</v>
      </c>
      <c r="T4" s="23"/>
    </row>
    <row r="5" spans="1:20" ht="43.5" customHeight="1">
      <c r="A5" s="142" t="s">
        <v>1198</v>
      </c>
      <c r="B5" s="129" t="s">
        <v>1164</v>
      </c>
      <c r="C5" s="242" t="s">
        <v>1199</v>
      </c>
      <c r="D5" s="242" t="s">
        <v>1200</v>
      </c>
      <c r="E5" s="129" t="s">
        <v>1201</v>
      </c>
      <c r="F5" s="11" t="s">
        <v>1202</v>
      </c>
      <c r="G5" s="11" t="s">
        <v>1203</v>
      </c>
      <c r="H5" s="12" t="s">
        <v>1204</v>
      </c>
      <c r="I5" s="12" t="s">
        <v>1205</v>
      </c>
      <c r="J5" s="12" t="s">
        <v>1206</v>
      </c>
      <c r="K5" s="12" t="s">
        <v>1207</v>
      </c>
      <c r="L5" s="12" t="s">
        <v>1208</v>
      </c>
      <c r="M5" s="12" t="s">
        <v>1209</v>
      </c>
      <c r="N5" s="130" t="s">
        <v>1210</v>
      </c>
      <c r="O5" s="131"/>
      <c r="P5" s="131"/>
      <c r="Q5" s="131"/>
      <c r="R5" s="131"/>
      <c r="S5" s="132" t="s">
        <v>1211</v>
      </c>
      <c r="T5" s="10" t="s">
        <v>1212</v>
      </c>
    </row>
    <row r="6" spans="1:20" ht="34.5" customHeight="1">
      <c r="A6" s="13" t="s">
        <v>594</v>
      </c>
      <c r="B6" s="149">
        <v>39848</v>
      </c>
      <c r="C6" s="243">
        <v>19423</v>
      </c>
      <c r="D6" s="243">
        <v>20425</v>
      </c>
      <c r="E6" s="244" t="s">
        <v>1174</v>
      </c>
      <c r="F6" s="102">
        <v>0</v>
      </c>
      <c r="G6" s="102">
        <v>39841</v>
      </c>
      <c r="H6" s="102">
        <v>7</v>
      </c>
      <c r="I6" s="102">
        <v>7491</v>
      </c>
      <c r="J6" s="102">
        <v>0</v>
      </c>
      <c r="K6" s="102">
        <v>0</v>
      </c>
      <c r="L6" s="102">
        <v>0</v>
      </c>
      <c r="M6" s="150">
        <v>32350</v>
      </c>
      <c r="N6" s="102">
        <v>7812</v>
      </c>
      <c r="O6" s="102">
        <v>7126</v>
      </c>
      <c r="P6" s="102">
        <v>6911</v>
      </c>
      <c r="Q6" s="102">
        <v>7060</v>
      </c>
      <c r="R6" s="102">
        <v>5988</v>
      </c>
      <c r="S6" s="93">
        <v>4951</v>
      </c>
      <c r="T6" s="15" t="s">
        <v>594</v>
      </c>
    </row>
    <row r="7" spans="1:20" ht="34.5" customHeight="1">
      <c r="A7" s="27" t="s">
        <v>1167</v>
      </c>
      <c r="B7" s="151">
        <v>41161</v>
      </c>
      <c r="C7" s="243">
        <v>20345</v>
      </c>
      <c r="D7" s="243">
        <v>20816</v>
      </c>
      <c r="E7" s="244" t="s">
        <v>1174</v>
      </c>
      <c r="F7" s="39">
        <v>92</v>
      </c>
      <c r="G7" s="39">
        <v>41065</v>
      </c>
      <c r="H7" s="39">
        <v>4</v>
      </c>
      <c r="I7" s="39">
        <v>7544</v>
      </c>
      <c r="J7" s="39">
        <v>7</v>
      </c>
      <c r="K7" s="39">
        <v>413</v>
      </c>
      <c r="L7" s="39">
        <v>14093</v>
      </c>
      <c r="M7" s="39">
        <v>19008</v>
      </c>
      <c r="N7" s="39">
        <v>8789</v>
      </c>
      <c r="O7" s="39">
        <v>7286</v>
      </c>
      <c r="P7" s="39">
        <v>6933</v>
      </c>
      <c r="Q7" s="39">
        <v>7404</v>
      </c>
      <c r="R7" s="39">
        <v>6073</v>
      </c>
      <c r="S7" s="56">
        <v>4676</v>
      </c>
      <c r="T7" s="26" t="s">
        <v>1167</v>
      </c>
    </row>
    <row r="8" spans="1:20" ht="34.5" customHeight="1">
      <c r="A8" s="27" t="s">
        <v>1168</v>
      </c>
      <c r="B8" s="151">
        <v>31261</v>
      </c>
      <c r="C8" s="152">
        <v>15593</v>
      </c>
      <c r="D8" s="152">
        <v>15668</v>
      </c>
      <c r="E8" s="152">
        <v>41</v>
      </c>
      <c r="F8" s="152">
        <v>70</v>
      </c>
      <c r="G8" s="152">
        <v>31147</v>
      </c>
      <c r="H8" s="152">
        <v>3</v>
      </c>
      <c r="I8" s="152">
        <v>5766</v>
      </c>
      <c r="J8" s="152">
        <v>6</v>
      </c>
      <c r="K8" s="152">
        <v>887</v>
      </c>
      <c r="L8" s="152">
        <v>7105</v>
      </c>
      <c r="M8" s="152">
        <v>17383</v>
      </c>
      <c r="N8" s="152">
        <v>6173</v>
      </c>
      <c r="O8" s="152">
        <v>5958</v>
      </c>
      <c r="P8" s="152">
        <v>5504</v>
      </c>
      <c r="Q8" s="152">
        <v>5594</v>
      </c>
      <c r="R8" s="152">
        <v>4546</v>
      </c>
      <c r="S8" s="302">
        <v>3486</v>
      </c>
      <c r="T8" s="26" t="s">
        <v>1168</v>
      </c>
    </row>
    <row r="9" spans="1:20" ht="34.5" customHeight="1">
      <c r="A9" s="27" t="s">
        <v>988</v>
      </c>
      <c r="B9" s="151">
        <v>23850</v>
      </c>
      <c r="C9" s="152">
        <v>11932</v>
      </c>
      <c r="D9" s="152">
        <v>11918</v>
      </c>
      <c r="E9" s="152">
        <v>47</v>
      </c>
      <c r="F9" s="152">
        <v>84</v>
      </c>
      <c r="G9" s="152">
        <v>23713</v>
      </c>
      <c r="H9" s="152">
        <v>6</v>
      </c>
      <c r="I9" s="152">
        <v>3098</v>
      </c>
      <c r="J9" s="152">
        <v>10</v>
      </c>
      <c r="K9" s="152">
        <v>1042</v>
      </c>
      <c r="L9" s="152">
        <v>4026</v>
      </c>
      <c r="M9" s="152">
        <v>15674</v>
      </c>
      <c r="N9" s="152">
        <v>4282</v>
      </c>
      <c r="O9" s="152">
        <v>4923</v>
      </c>
      <c r="P9" s="152">
        <v>4472</v>
      </c>
      <c r="Q9" s="152">
        <v>4299</v>
      </c>
      <c r="R9" s="152">
        <v>3311</v>
      </c>
      <c r="S9" s="302">
        <v>2563</v>
      </c>
      <c r="T9" s="26" t="s">
        <v>988</v>
      </c>
    </row>
    <row r="10" spans="1:20" s="17" customFormat="1" ht="34.5" customHeight="1">
      <c r="A10" s="177" t="s">
        <v>1011</v>
      </c>
      <c r="B10" s="382">
        <f aca="true" t="shared" si="0" ref="B10:S10">SUM(B11:B22)</f>
        <v>34167</v>
      </c>
      <c r="C10" s="383">
        <f t="shared" si="0"/>
        <v>16757</v>
      </c>
      <c r="D10" s="383">
        <f t="shared" si="0"/>
        <v>17410</v>
      </c>
      <c r="E10" s="383">
        <f t="shared" si="0"/>
        <v>67</v>
      </c>
      <c r="F10" s="383">
        <f t="shared" si="0"/>
        <v>69</v>
      </c>
      <c r="G10" s="383">
        <f t="shared" si="0"/>
        <v>34031</v>
      </c>
      <c r="H10" s="383">
        <f t="shared" si="0"/>
        <v>0</v>
      </c>
      <c r="I10" s="383">
        <f t="shared" si="0"/>
        <v>5003</v>
      </c>
      <c r="J10" s="383">
        <f t="shared" si="0"/>
        <v>4</v>
      </c>
      <c r="K10" s="383">
        <f t="shared" si="0"/>
        <v>1671</v>
      </c>
      <c r="L10" s="383">
        <f t="shared" si="0"/>
        <v>4342</v>
      </c>
      <c r="M10" s="383">
        <f t="shared" si="0"/>
        <v>23147</v>
      </c>
      <c r="N10" s="383">
        <f t="shared" si="0"/>
        <v>6856</v>
      </c>
      <c r="O10" s="383">
        <f t="shared" si="0"/>
        <v>5948</v>
      </c>
      <c r="P10" s="383">
        <f t="shared" si="0"/>
        <v>5721</v>
      </c>
      <c r="Q10" s="383">
        <f t="shared" si="0"/>
        <v>6135</v>
      </c>
      <c r="R10" s="383">
        <f t="shared" si="0"/>
        <v>5496</v>
      </c>
      <c r="S10" s="384">
        <f t="shared" si="0"/>
        <v>4011</v>
      </c>
      <c r="T10" s="179" t="s">
        <v>1011</v>
      </c>
    </row>
    <row r="11" spans="1:20" ht="34.5" customHeight="1">
      <c r="A11" s="27" t="s">
        <v>1012</v>
      </c>
      <c r="B11" s="151">
        <v>2750</v>
      </c>
      <c r="C11" s="245">
        <v>1349</v>
      </c>
      <c r="D11" s="245">
        <v>1401</v>
      </c>
      <c r="E11" s="150">
        <v>0</v>
      </c>
      <c r="F11" s="150">
        <v>2</v>
      </c>
      <c r="G11" s="152">
        <v>2748</v>
      </c>
      <c r="H11" s="150">
        <v>0</v>
      </c>
      <c r="I11" s="39">
        <v>358</v>
      </c>
      <c r="J11" s="150">
        <v>0</v>
      </c>
      <c r="K11" s="150">
        <v>135</v>
      </c>
      <c r="L11" s="150">
        <v>376</v>
      </c>
      <c r="M11" s="39">
        <v>1881</v>
      </c>
      <c r="N11" s="39">
        <v>569</v>
      </c>
      <c r="O11" s="39">
        <v>505</v>
      </c>
      <c r="P11" s="39">
        <v>473</v>
      </c>
      <c r="Q11" s="39">
        <v>571</v>
      </c>
      <c r="R11" s="39">
        <v>369</v>
      </c>
      <c r="S11" s="56">
        <v>263</v>
      </c>
      <c r="T11" s="26" t="s">
        <v>1013</v>
      </c>
    </row>
    <row r="12" spans="1:20" ht="34.5" customHeight="1">
      <c r="A12" s="27" t="s">
        <v>1014</v>
      </c>
      <c r="B12" s="151">
        <v>2877</v>
      </c>
      <c r="C12" s="245">
        <v>1590</v>
      </c>
      <c r="D12" s="245">
        <v>1287</v>
      </c>
      <c r="E12" s="244">
        <v>1</v>
      </c>
      <c r="F12" s="150">
        <v>11</v>
      </c>
      <c r="G12" s="152">
        <v>2865</v>
      </c>
      <c r="H12" s="150">
        <v>0</v>
      </c>
      <c r="I12" s="39">
        <v>562</v>
      </c>
      <c r="J12" s="150">
        <v>0</v>
      </c>
      <c r="K12" s="150">
        <v>119</v>
      </c>
      <c r="L12" s="150">
        <v>366</v>
      </c>
      <c r="M12" s="39">
        <v>1830</v>
      </c>
      <c r="N12" s="39">
        <v>709</v>
      </c>
      <c r="O12" s="39">
        <v>491</v>
      </c>
      <c r="P12" s="39">
        <v>449</v>
      </c>
      <c r="Q12" s="39">
        <v>450</v>
      </c>
      <c r="R12" s="39">
        <v>440</v>
      </c>
      <c r="S12" s="56">
        <v>338</v>
      </c>
      <c r="T12" s="26" t="s">
        <v>1015</v>
      </c>
    </row>
    <row r="13" spans="1:20" ht="34.5" customHeight="1">
      <c r="A13" s="27" t="s">
        <v>1016</v>
      </c>
      <c r="B13" s="151">
        <v>3053</v>
      </c>
      <c r="C13" s="243">
        <v>1523</v>
      </c>
      <c r="D13" s="243">
        <v>1530</v>
      </c>
      <c r="E13" s="244">
        <v>2</v>
      </c>
      <c r="F13" s="150">
        <v>10</v>
      </c>
      <c r="G13" s="152">
        <v>3041</v>
      </c>
      <c r="H13" s="150">
        <v>0</v>
      </c>
      <c r="I13" s="39">
        <v>479</v>
      </c>
      <c r="J13" s="150">
        <v>0</v>
      </c>
      <c r="K13" s="150">
        <v>150</v>
      </c>
      <c r="L13" s="150">
        <v>275</v>
      </c>
      <c r="M13" s="39">
        <v>2149</v>
      </c>
      <c r="N13" s="39">
        <v>449</v>
      </c>
      <c r="O13" s="39">
        <v>504</v>
      </c>
      <c r="P13" s="39">
        <v>497</v>
      </c>
      <c r="Q13" s="39">
        <v>485</v>
      </c>
      <c r="R13" s="39">
        <v>607</v>
      </c>
      <c r="S13" s="56">
        <v>511</v>
      </c>
      <c r="T13" s="26" t="s">
        <v>1017</v>
      </c>
    </row>
    <row r="14" spans="1:20" ht="34.5" customHeight="1">
      <c r="A14" s="27" t="s">
        <v>1018</v>
      </c>
      <c r="B14" s="151">
        <v>2719</v>
      </c>
      <c r="C14" s="243">
        <v>1339</v>
      </c>
      <c r="D14" s="243">
        <v>1380</v>
      </c>
      <c r="E14" s="244">
        <v>1</v>
      </c>
      <c r="F14" s="150">
        <v>11</v>
      </c>
      <c r="G14" s="152">
        <v>2707</v>
      </c>
      <c r="H14" s="150">
        <v>0</v>
      </c>
      <c r="I14" s="39">
        <v>370</v>
      </c>
      <c r="J14" s="150">
        <v>1</v>
      </c>
      <c r="K14" s="150">
        <v>126</v>
      </c>
      <c r="L14" s="150">
        <v>286</v>
      </c>
      <c r="M14" s="39">
        <v>1936</v>
      </c>
      <c r="N14" s="39">
        <v>402</v>
      </c>
      <c r="O14" s="39">
        <v>423</v>
      </c>
      <c r="P14" s="39">
        <v>449</v>
      </c>
      <c r="Q14" s="39">
        <v>467</v>
      </c>
      <c r="R14" s="39">
        <v>536</v>
      </c>
      <c r="S14" s="56">
        <v>442</v>
      </c>
      <c r="T14" s="26" t="s">
        <v>1019</v>
      </c>
    </row>
    <row r="15" spans="1:20" ht="34.5" customHeight="1">
      <c r="A15" s="27" t="s">
        <v>1020</v>
      </c>
      <c r="B15" s="151">
        <v>3181</v>
      </c>
      <c r="C15" s="243">
        <v>1478</v>
      </c>
      <c r="D15" s="243">
        <v>1703</v>
      </c>
      <c r="E15" s="244">
        <v>1</v>
      </c>
      <c r="F15" s="150">
        <v>7</v>
      </c>
      <c r="G15" s="152">
        <v>3173</v>
      </c>
      <c r="H15" s="150">
        <v>0</v>
      </c>
      <c r="I15" s="39">
        <v>592</v>
      </c>
      <c r="J15" s="150">
        <v>0</v>
      </c>
      <c r="K15" s="150">
        <v>150</v>
      </c>
      <c r="L15" s="150">
        <v>346</v>
      </c>
      <c r="M15" s="39">
        <v>2093</v>
      </c>
      <c r="N15" s="39">
        <v>669</v>
      </c>
      <c r="O15" s="39">
        <v>469</v>
      </c>
      <c r="P15" s="39">
        <v>478</v>
      </c>
      <c r="Q15" s="39">
        <v>542</v>
      </c>
      <c r="R15" s="39">
        <v>598</v>
      </c>
      <c r="S15" s="56">
        <v>425</v>
      </c>
      <c r="T15" s="33" t="s">
        <v>1021</v>
      </c>
    </row>
    <row r="16" spans="1:20" ht="34.5" customHeight="1">
      <c r="A16" s="27" t="s">
        <v>1022</v>
      </c>
      <c r="B16" s="151">
        <v>3584</v>
      </c>
      <c r="C16" s="243">
        <v>1655</v>
      </c>
      <c r="D16" s="243">
        <v>1929</v>
      </c>
      <c r="E16" s="244">
        <v>6</v>
      </c>
      <c r="F16" s="150">
        <v>5</v>
      </c>
      <c r="G16" s="152">
        <v>3573</v>
      </c>
      <c r="H16" s="150">
        <v>0</v>
      </c>
      <c r="I16" s="39">
        <v>528</v>
      </c>
      <c r="J16" s="150">
        <v>0</v>
      </c>
      <c r="K16" s="150">
        <v>188</v>
      </c>
      <c r="L16" s="150">
        <v>467</v>
      </c>
      <c r="M16" s="39">
        <v>2401</v>
      </c>
      <c r="N16" s="39">
        <v>783</v>
      </c>
      <c r="O16" s="39">
        <v>520</v>
      </c>
      <c r="P16" s="39">
        <v>556</v>
      </c>
      <c r="Q16" s="39">
        <v>693</v>
      </c>
      <c r="R16" s="39">
        <v>636</v>
      </c>
      <c r="S16" s="56">
        <v>396</v>
      </c>
      <c r="T16" s="26" t="s">
        <v>1023</v>
      </c>
    </row>
    <row r="17" spans="1:20" ht="34.5" customHeight="1">
      <c r="A17" s="27" t="s">
        <v>1024</v>
      </c>
      <c r="B17" s="151">
        <v>3484</v>
      </c>
      <c r="C17" s="243">
        <v>1595</v>
      </c>
      <c r="D17" s="243">
        <v>1889</v>
      </c>
      <c r="E17" s="244">
        <v>5</v>
      </c>
      <c r="F17" s="150">
        <v>6</v>
      </c>
      <c r="G17" s="152">
        <v>3473</v>
      </c>
      <c r="H17" s="150">
        <v>0</v>
      </c>
      <c r="I17" s="39">
        <v>493</v>
      </c>
      <c r="J17" s="150">
        <v>0</v>
      </c>
      <c r="K17" s="150">
        <v>186</v>
      </c>
      <c r="L17" s="150">
        <v>515</v>
      </c>
      <c r="M17" s="39">
        <v>2290</v>
      </c>
      <c r="N17" s="39">
        <v>782</v>
      </c>
      <c r="O17" s="39">
        <v>598</v>
      </c>
      <c r="P17" s="39">
        <v>503</v>
      </c>
      <c r="Q17" s="39">
        <v>668</v>
      </c>
      <c r="R17" s="39">
        <v>573</v>
      </c>
      <c r="S17" s="56">
        <v>360</v>
      </c>
      <c r="T17" s="26" t="s">
        <v>1025</v>
      </c>
    </row>
    <row r="18" spans="1:20" ht="34.5" customHeight="1">
      <c r="A18" s="27" t="s">
        <v>1026</v>
      </c>
      <c r="B18" s="151">
        <v>2583</v>
      </c>
      <c r="C18" s="243">
        <v>1284</v>
      </c>
      <c r="D18" s="243">
        <v>1299</v>
      </c>
      <c r="E18" s="244">
        <v>19</v>
      </c>
      <c r="F18" s="150">
        <v>4</v>
      </c>
      <c r="G18" s="152">
        <v>2560</v>
      </c>
      <c r="H18" s="150">
        <v>0</v>
      </c>
      <c r="I18" s="39">
        <v>312</v>
      </c>
      <c r="J18" s="150">
        <v>1</v>
      </c>
      <c r="K18" s="150">
        <v>130</v>
      </c>
      <c r="L18" s="150">
        <v>275</v>
      </c>
      <c r="M18" s="39">
        <v>1865</v>
      </c>
      <c r="N18" s="39">
        <v>366</v>
      </c>
      <c r="O18" s="39">
        <v>555</v>
      </c>
      <c r="P18" s="39">
        <v>450</v>
      </c>
      <c r="Q18" s="39">
        <v>416</v>
      </c>
      <c r="R18" s="39">
        <v>447</v>
      </c>
      <c r="S18" s="56">
        <v>349</v>
      </c>
      <c r="T18" s="26" t="s">
        <v>1027</v>
      </c>
    </row>
    <row r="19" spans="1:20" ht="34.5" customHeight="1">
      <c r="A19" s="27" t="s">
        <v>1028</v>
      </c>
      <c r="B19" s="151">
        <v>2495</v>
      </c>
      <c r="C19" s="243">
        <v>1295</v>
      </c>
      <c r="D19" s="243">
        <v>1200</v>
      </c>
      <c r="E19" s="244">
        <v>8</v>
      </c>
      <c r="F19" s="150">
        <v>4</v>
      </c>
      <c r="G19" s="152">
        <v>2483</v>
      </c>
      <c r="H19" s="150">
        <v>0</v>
      </c>
      <c r="I19" s="39">
        <v>357</v>
      </c>
      <c r="J19" s="150">
        <v>0</v>
      </c>
      <c r="K19" s="150">
        <v>149</v>
      </c>
      <c r="L19" s="150">
        <v>267</v>
      </c>
      <c r="M19" s="39">
        <v>1722</v>
      </c>
      <c r="N19" s="39">
        <v>359</v>
      </c>
      <c r="O19" s="39">
        <v>464</v>
      </c>
      <c r="P19" s="39">
        <v>479</v>
      </c>
      <c r="Q19" s="39">
        <v>467</v>
      </c>
      <c r="R19" s="39">
        <v>376</v>
      </c>
      <c r="S19" s="56">
        <v>350</v>
      </c>
      <c r="T19" s="26" t="s">
        <v>1029</v>
      </c>
    </row>
    <row r="20" spans="1:20" ht="34.5" customHeight="1">
      <c r="A20" s="27" t="s">
        <v>1030</v>
      </c>
      <c r="B20" s="151">
        <v>2153</v>
      </c>
      <c r="C20" s="243">
        <v>1111</v>
      </c>
      <c r="D20" s="243">
        <v>1042</v>
      </c>
      <c r="E20" s="244">
        <v>15</v>
      </c>
      <c r="F20" s="150">
        <v>3</v>
      </c>
      <c r="G20" s="39">
        <v>2135</v>
      </c>
      <c r="H20" s="150">
        <v>0</v>
      </c>
      <c r="I20" s="39">
        <v>264</v>
      </c>
      <c r="J20" s="150">
        <v>0</v>
      </c>
      <c r="K20" s="150">
        <v>107</v>
      </c>
      <c r="L20" s="150">
        <v>262</v>
      </c>
      <c r="M20" s="39">
        <v>1520</v>
      </c>
      <c r="N20" s="39">
        <v>351</v>
      </c>
      <c r="O20" s="39">
        <v>388</v>
      </c>
      <c r="P20" s="39">
        <v>453</v>
      </c>
      <c r="Q20" s="39">
        <v>417</v>
      </c>
      <c r="R20" s="39">
        <v>310</v>
      </c>
      <c r="S20" s="56">
        <v>234</v>
      </c>
      <c r="T20" s="26" t="s">
        <v>1031</v>
      </c>
    </row>
    <row r="21" spans="1:20" ht="34.5" customHeight="1">
      <c r="A21" s="27" t="s">
        <v>1032</v>
      </c>
      <c r="B21" s="151">
        <v>2309</v>
      </c>
      <c r="C21" s="243">
        <v>1124</v>
      </c>
      <c r="D21" s="243">
        <v>1185</v>
      </c>
      <c r="E21" s="244">
        <v>7</v>
      </c>
      <c r="F21" s="150">
        <v>4</v>
      </c>
      <c r="G21" s="39">
        <v>2298</v>
      </c>
      <c r="H21" s="150">
        <v>0</v>
      </c>
      <c r="I21" s="39">
        <v>268</v>
      </c>
      <c r="J21" s="150">
        <v>0</v>
      </c>
      <c r="K21" s="150">
        <v>110</v>
      </c>
      <c r="L21" s="150">
        <v>350</v>
      </c>
      <c r="M21" s="39">
        <v>1581</v>
      </c>
      <c r="N21" s="39">
        <v>527</v>
      </c>
      <c r="O21" s="39">
        <v>460</v>
      </c>
      <c r="P21" s="39">
        <v>441</v>
      </c>
      <c r="Q21" s="39">
        <v>412</v>
      </c>
      <c r="R21" s="39">
        <v>273</v>
      </c>
      <c r="S21" s="56">
        <v>196</v>
      </c>
      <c r="T21" s="26" t="s">
        <v>1033</v>
      </c>
    </row>
    <row r="22" spans="1:20" ht="34.5" customHeight="1">
      <c r="A22" s="48" t="s">
        <v>1034</v>
      </c>
      <c r="B22" s="153">
        <v>2979</v>
      </c>
      <c r="C22" s="246">
        <v>1414</v>
      </c>
      <c r="D22" s="246">
        <v>1565</v>
      </c>
      <c r="E22" s="247">
        <v>2</v>
      </c>
      <c r="F22" s="154">
        <v>2</v>
      </c>
      <c r="G22" s="3">
        <v>2975</v>
      </c>
      <c r="H22" s="154">
        <v>0</v>
      </c>
      <c r="I22" s="3">
        <v>420</v>
      </c>
      <c r="J22" s="154">
        <v>2</v>
      </c>
      <c r="K22" s="154">
        <v>121</v>
      </c>
      <c r="L22" s="154">
        <v>557</v>
      </c>
      <c r="M22" s="3">
        <v>1879</v>
      </c>
      <c r="N22" s="3">
        <v>890</v>
      </c>
      <c r="O22" s="3">
        <v>571</v>
      </c>
      <c r="P22" s="3">
        <v>493</v>
      </c>
      <c r="Q22" s="3">
        <v>547</v>
      </c>
      <c r="R22" s="3">
        <v>331</v>
      </c>
      <c r="S22" s="57">
        <v>147</v>
      </c>
      <c r="T22" s="24" t="s">
        <v>1035</v>
      </c>
    </row>
    <row r="23" spans="1:19" s="107" customFormat="1" ht="14.25" customHeight="1">
      <c r="A23" s="96" t="s">
        <v>209</v>
      </c>
      <c r="B23" s="133"/>
      <c r="C23" s="248"/>
      <c r="D23" s="248"/>
      <c r="E23" s="133"/>
      <c r="F23" s="564"/>
      <c r="G23" s="564"/>
      <c r="H23" s="564"/>
      <c r="I23" s="564"/>
      <c r="J23" s="564"/>
      <c r="K23" s="564"/>
      <c r="L23" s="216" t="s">
        <v>560</v>
      </c>
      <c r="M23" s="564"/>
      <c r="N23" s="564"/>
      <c r="O23" s="564"/>
      <c r="Q23" s="565"/>
      <c r="R23" s="565"/>
      <c r="S23" s="565"/>
    </row>
    <row r="24" spans="1:12" s="107" customFormat="1" ht="14.25" customHeight="1">
      <c r="A24" s="107" t="s">
        <v>367</v>
      </c>
      <c r="B24" s="631"/>
      <c r="C24" s="632"/>
      <c r="D24" s="632"/>
      <c r="E24" s="631"/>
      <c r="L24" s="613" t="s">
        <v>561</v>
      </c>
    </row>
    <row r="25" spans="1:5" s="107" customFormat="1" ht="14.25" customHeight="1">
      <c r="A25" s="107" t="s">
        <v>368</v>
      </c>
      <c r="B25" s="631"/>
      <c r="C25" s="632"/>
      <c r="D25" s="632"/>
      <c r="E25" s="631"/>
    </row>
    <row r="26" spans="1:19" s="614" customFormat="1" ht="14.25" customHeight="1">
      <c r="A26" s="625" t="s">
        <v>369</v>
      </c>
      <c r="B26" s="613"/>
      <c r="C26" s="613"/>
      <c r="D26" s="613"/>
      <c r="E26" s="613"/>
      <c r="F26" s="613"/>
      <c r="H26" s="613"/>
      <c r="I26" s="613"/>
      <c r="J26" s="613"/>
      <c r="K26" s="613"/>
      <c r="M26" s="613"/>
      <c r="N26" s="613"/>
      <c r="O26" s="613"/>
      <c r="P26" s="613"/>
      <c r="Q26" s="613"/>
      <c r="R26" s="613"/>
      <c r="S26" s="613"/>
    </row>
  </sheetData>
  <sheetProtection/>
  <mergeCells count="4">
    <mergeCell ref="A1:T1"/>
    <mergeCell ref="I3:L3"/>
    <mergeCell ref="N3:S3"/>
    <mergeCell ref="E3:H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R24"/>
  <sheetViews>
    <sheetView showZeros="0" zoomScale="85" zoomScaleNormal="85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" sqref="A1:R1"/>
    </sheetView>
  </sheetViews>
  <sheetFormatPr defaultColWidth="8.88671875" defaultRowHeight="13.5"/>
  <cols>
    <col min="1" max="1" width="8.88671875" style="5" customWidth="1"/>
    <col min="2" max="3" width="10.21484375" style="5" customWidth="1"/>
    <col min="4" max="17" width="7.88671875" style="5" customWidth="1"/>
    <col min="18" max="18" width="10.4453125" style="5" customWidth="1"/>
    <col min="19" max="16384" width="8.88671875" style="5" customWidth="1"/>
  </cols>
  <sheetData>
    <row r="1" spans="1:18" ht="39" customHeight="1">
      <c r="A1" s="762" t="s">
        <v>563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</row>
    <row r="2" spans="1:18" ht="18" customHeight="1">
      <c r="A2" s="5" t="s">
        <v>599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518</v>
      </c>
    </row>
    <row r="3" spans="1:18" ht="21" customHeight="1">
      <c r="A3" s="53"/>
      <c r="B3" s="771" t="s">
        <v>504</v>
      </c>
      <c r="C3" s="772"/>
      <c r="D3" s="771" t="s">
        <v>1213</v>
      </c>
      <c r="E3" s="772"/>
      <c r="F3" s="771" t="s">
        <v>1214</v>
      </c>
      <c r="G3" s="772"/>
      <c r="H3" s="771" t="s">
        <v>1215</v>
      </c>
      <c r="I3" s="772"/>
      <c r="J3" s="771" t="s">
        <v>1216</v>
      </c>
      <c r="K3" s="772"/>
      <c r="L3" s="771" t="s">
        <v>1217</v>
      </c>
      <c r="M3" s="772"/>
      <c r="N3" s="771" t="s">
        <v>1218</v>
      </c>
      <c r="O3" s="772"/>
      <c r="P3" s="773" t="s">
        <v>1219</v>
      </c>
      <c r="Q3" s="772"/>
      <c r="R3" s="53"/>
    </row>
    <row r="4" spans="1:18" ht="24.75" customHeight="1">
      <c r="A4" s="143" t="s">
        <v>1220</v>
      </c>
      <c r="B4" s="778" t="s">
        <v>505</v>
      </c>
      <c r="C4" s="775"/>
      <c r="D4" s="776" t="s">
        <v>1221</v>
      </c>
      <c r="E4" s="775"/>
      <c r="F4" s="776" t="s">
        <v>1222</v>
      </c>
      <c r="G4" s="775"/>
      <c r="H4" s="776" t="s">
        <v>1223</v>
      </c>
      <c r="I4" s="775"/>
      <c r="J4" s="776" t="s">
        <v>1224</v>
      </c>
      <c r="K4" s="775"/>
      <c r="L4" s="776" t="s">
        <v>1225</v>
      </c>
      <c r="M4" s="775"/>
      <c r="N4" s="774" t="s">
        <v>1226</v>
      </c>
      <c r="O4" s="775"/>
      <c r="P4" s="777" t="s">
        <v>1227</v>
      </c>
      <c r="Q4" s="775"/>
      <c r="R4" s="23" t="s">
        <v>597</v>
      </c>
    </row>
    <row r="5" spans="1:18" ht="15" customHeight="1">
      <c r="A5" s="143" t="s">
        <v>1228</v>
      </c>
      <c r="B5" s="9" t="s">
        <v>1229</v>
      </c>
      <c r="C5" s="9" t="s">
        <v>1230</v>
      </c>
      <c r="D5" s="9" t="s">
        <v>1229</v>
      </c>
      <c r="E5" s="9" t="s">
        <v>1230</v>
      </c>
      <c r="F5" s="9" t="s">
        <v>1229</v>
      </c>
      <c r="G5" s="9" t="s">
        <v>1230</v>
      </c>
      <c r="H5" s="9" t="s">
        <v>1229</v>
      </c>
      <c r="I5" s="9" t="s">
        <v>1230</v>
      </c>
      <c r="J5" s="9" t="s">
        <v>1229</v>
      </c>
      <c r="K5" s="9" t="s">
        <v>1230</v>
      </c>
      <c r="L5" s="9" t="s">
        <v>1229</v>
      </c>
      <c r="M5" s="9" t="s">
        <v>1230</v>
      </c>
      <c r="N5" s="9" t="s">
        <v>1229</v>
      </c>
      <c r="O5" s="9" t="s">
        <v>1230</v>
      </c>
      <c r="P5" s="200" t="s">
        <v>1229</v>
      </c>
      <c r="Q5" s="9" t="s">
        <v>1230</v>
      </c>
      <c r="R5" s="23" t="s">
        <v>598</v>
      </c>
    </row>
    <row r="6" spans="1:18" ht="15" customHeight="1">
      <c r="A6" s="106"/>
      <c r="B6" s="11" t="s">
        <v>1231</v>
      </c>
      <c r="C6" s="35" t="s">
        <v>1232</v>
      </c>
      <c r="D6" s="11" t="s">
        <v>1231</v>
      </c>
      <c r="E6" s="35" t="s">
        <v>1232</v>
      </c>
      <c r="F6" s="11" t="s">
        <v>1231</v>
      </c>
      <c r="G6" s="35" t="s">
        <v>1232</v>
      </c>
      <c r="H6" s="11" t="s">
        <v>1231</v>
      </c>
      <c r="I6" s="35" t="s">
        <v>1232</v>
      </c>
      <c r="J6" s="11" t="s">
        <v>1231</v>
      </c>
      <c r="K6" s="35" t="s">
        <v>1232</v>
      </c>
      <c r="L6" s="11" t="s">
        <v>1231</v>
      </c>
      <c r="M6" s="35" t="s">
        <v>1232</v>
      </c>
      <c r="N6" s="11" t="s">
        <v>1231</v>
      </c>
      <c r="O6" s="35" t="s">
        <v>1232</v>
      </c>
      <c r="P6" s="48" t="s">
        <v>1231</v>
      </c>
      <c r="Q6" s="35" t="s">
        <v>1232</v>
      </c>
      <c r="R6" s="61"/>
    </row>
    <row r="7" spans="1:18" ht="30" customHeight="1">
      <c r="A7" s="13" t="s">
        <v>594</v>
      </c>
      <c r="B7" s="155">
        <v>24556</v>
      </c>
      <c r="C7" s="63">
        <v>21077</v>
      </c>
      <c r="D7" s="64">
        <v>226</v>
      </c>
      <c r="E7" s="64">
        <v>202</v>
      </c>
      <c r="F7" s="64">
        <v>4384</v>
      </c>
      <c r="G7" s="64">
        <v>1982</v>
      </c>
      <c r="H7" s="64">
        <v>4724</v>
      </c>
      <c r="I7" s="64">
        <v>4523</v>
      </c>
      <c r="J7" s="64">
        <v>3256</v>
      </c>
      <c r="K7" s="64">
        <v>2777</v>
      </c>
      <c r="L7" s="64">
        <v>797</v>
      </c>
      <c r="M7" s="64">
        <v>751</v>
      </c>
      <c r="N7" s="64">
        <v>124</v>
      </c>
      <c r="O7" s="64">
        <v>139</v>
      </c>
      <c r="P7" s="64">
        <v>10966</v>
      </c>
      <c r="Q7" s="65">
        <v>10657</v>
      </c>
      <c r="R7" s="15" t="s">
        <v>594</v>
      </c>
    </row>
    <row r="8" spans="1:18" ht="30" customHeight="1">
      <c r="A8" s="13" t="s">
        <v>511</v>
      </c>
      <c r="B8" s="155">
        <v>23092</v>
      </c>
      <c r="C8" s="63">
        <v>20502</v>
      </c>
      <c r="D8" s="64">
        <v>195</v>
      </c>
      <c r="E8" s="64">
        <v>180</v>
      </c>
      <c r="F8" s="64">
        <v>3315</v>
      </c>
      <c r="G8" s="64">
        <v>1845</v>
      </c>
      <c r="H8" s="64">
        <v>4343</v>
      </c>
      <c r="I8" s="64">
        <v>3996</v>
      </c>
      <c r="J8" s="64">
        <v>2804</v>
      </c>
      <c r="K8" s="64">
        <v>2528</v>
      </c>
      <c r="L8" s="64">
        <v>885</v>
      </c>
      <c r="M8" s="64">
        <v>867</v>
      </c>
      <c r="N8" s="64">
        <v>203</v>
      </c>
      <c r="O8" s="64">
        <v>185</v>
      </c>
      <c r="P8" s="64">
        <v>11410</v>
      </c>
      <c r="Q8" s="65">
        <v>10957</v>
      </c>
      <c r="R8" s="15" t="s">
        <v>511</v>
      </c>
    </row>
    <row r="9" spans="1:18" s="189" customFormat="1" ht="30" customHeight="1">
      <c r="A9" s="183" t="s">
        <v>405</v>
      </c>
      <c r="B9" s="171">
        <v>27294</v>
      </c>
      <c r="C9" s="94">
        <v>24603</v>
      </c>
      <c r="D9" s="94">
        <v>221</v>
      </c>
      <c r="E9" s="94">
        <v>192</v>
      </c>
      <c r="F9" s="94">
        <v>3827</v>
      </c>
      <c r="G9" s="94">
        <v>2480</v>
      </c>
      <c r="H9" s="94">
        <v>5142</v>
      </c>
      <c r="I9" s="94">
        <v>4660</v>
      </c>
      <c r="J9" s="94">
        <v>3094</v>
      </c>
      <c r="K9" s="94">
        <v>2535</v>
      </c>
      <c r="L9" s="94">
        <v>1105</v>
      </c>
      <c r="M9" s="94">
        <v>1041</v>
      </c>
      <c r="N9" s="94">
        <v>156</v>
      </c>
      <c r="O9" s="94">
        <v>136</v>
      </c>
      <c r="P9" s="94">
        <v>13749</v>
      </c>
      <c r="Q9" s="135">
        <v>13559</v>
      </c>
      <c r="R9" s="180" t="s">
        <v>405</v>
      </c>
    </row>
    <row r="10" spans="1:18" s="189" customFormat="1" ht="30" customHeight="1">
      <c r="A10" s="183" t="s">
        <v>723</v>
      </c>
      <c r="B10" s="171">
        <v>24104</v>
      </c>
      <c r="C10" s="94">
        <v>21477</v>
      </c>
      <c r="D10" s="94">
        <v>239</v>
      </c>
      <c r="E10" s="94">
        <v>215</v>
      </c>
      <c r="F10" s="94">
        <v>3241</v>
      </c>
      <c r="G10" s="94">
        <v>2113</v>
      </c>
      <c r="H10" s="94">
        <v>4965</v>
      </c>
      <c r="I10" s="94">
        <v>4374</v>
      </c>
      <c r="J10" s="94">
        <v>2953</v>
      </c>
      <c r="K10" s="94">
        <v>2606</v>
      </c>
      <c r="L10" s="94">
        <v>928</v>
      </c>
      <c r="M10" s="94">
        <v>890</v>
      </c>
      <c r="N10" s="94">
        <v>356</v>
      </c>
      <c r="O10" s="94">
        <v>238</v>
      </c>
      <c r="P10" s="94">
        <v>11422</v>
      </c>
      <c r="Q10" s="94">
        <v>11041</v>
      </c>
      <c r="R10" s="180" t="s">
        <v>723</v>
      </c>
    </row>
    <row r="11" spans="1:18" s="17" customFormat="1" ht="30" customHeight="1">
      <c r="A11" s="177" t="s">
        <v>1036</v>
      </c>
      <c r="B11" s="178">
        <v>25334</v>
      </c>
      <c r="C11" s="175">
        <v>21253</v>
      </c>
      <c r="D11" s="175">
        <v>362</v>
      </c>
      <c r="E11" s="175">
        <v>312</v>
      </c>
      <c r="F11" s="175">
        <v>4554</v>
      </c>
      <c r="G11" s="175">
        <v>2133</v>
      </c>
      <c r="H11" s="175">
        <v>4713</v>
      </c>
      <c r="I11" s="175">
        <v>3996</v>
      </c>
      <c r="J11" s="175">
        <v>2602</v>
      </c>
      <c r="K11" s="175">
        <v>2385</v>
      </c>
      <c r="L11" s="175">
        <v>910</v>
      </c>
      <c r="M11" s="175">
        <v>863</v>
      </c>
      <c r="N11" s="175">
        <v>330</v>
      </c>
      <c r="O11" s="175">
        <v>284</v>
      </c>
      <c r="P11" s="175">
        <v>11863</v>
      </c>
      <c r="Q11" s="175">
        <v>11280</v>
      </c>
      <c r="R11" s="179" t="s">
        <v>1036</v>
      </c>
    </row>
    <row r="12" spans="1:18" ht="30" customHeight="1">
      <c r="A12" s="27" t="s">
        <v>1037</v>
      </c>
      <c r="B12" s="171">
        <v>1429</v>
      </c>
      <c r="C12" s="94">
        <v>1310</v>
      </c>
      <c r="D12" s="88">
        <v>21</v>
      </c>
      <c r="E12" s="88">
        <v>19</v>
      </c>
      <c r="F12" s="88">
        <v>118</v>
      </c>
      <c r="G12" s="88">
        <v>94</v>
      </c>
      <c r="H12" s="88">
        <v>280</v>
      </c>
      <c r="I12" s="88">
        <v>251</v>
      </c>
      <c r="J12" s="88">
        <v>200</v>
      </c>
      <c r="K12" s="88">
        <v>175</v>
      </c>
      <c r="L12" s="88">
        <v>71</v>
      </c>
      <c r="M12" s="88">
        <v>65</v>
      </c>
      <c r="N12" s="88">
        <v>17</v>
      </c>
      <c r="O12" s="88">
        <v>9</v>
      </c>
      <c r="P12" s="88">
        <v>722</v>
      </c>
      <c r="Q12" s="105">
        <v>697</v>
      </c>
      <c r="R12" s="26" t="s">
        <v>1038</v>
      </c>
    </row>
    <row r="13" spans="1:18" ht="30" customHeight="1">
      <c r="A13" s="27" t="s">
        <v>1039</v>
      </c>
      <c r="B13" s="171">
        <v>1738</v>
      </c>
      <c r="C13" s="94">
        <v>1473</v>
      </c>
      <c r="D13" s="88">
        <v>22</v>
      </c>
      <c r="E13" s="88">
        <v>19</v>
      </c>
      <c r="F13" s="88">
        <v>268</v>
      </c>
      <c r="G13" s="88">
        <v>202</v>
      </c>
      <c r="H13" s="88">
        <v>330</v>
      </c>
      <c r="I13" s="88">
        <v>327</v>
      </c>
      <c r="J13" s="88">
        <v>197</v>
      </c>
      <c r="K13" s="88">
        <v>150</v>
      </c>
      <c r="L13" s="88">
        <v>65</v>
      </c>
      <c r="M13" s="88">
        <v>67</v>
      </c>
      <c r="N13" s="88">
        <v>12</v>
      </c>
      <c r="O13" s="88">
        <v>11</v>
      </c>
      <c r="P13" s="88">
        <v>844</v>
      </c>
      <c r="Q13" s="105">
        <v>697</v>
      </c>
      <c r="R13" s="26" t="s">
        <v>1040</v>
      </c>
    </row>
    <row r="14" spans="1:18" ht="30" customHeight="1">
      <c r="A14" s="27" t="s">
        <v>1041</v>
      </c>
      <c r="B14" s="171">
        <v>1938</v>
      </c>
      <c r="C14" s="94">
        <v>1900</v>
      </c>
      <c r="D14" s="88">
        <v>20</v>
      </c>
      <c r="E14" s="88">
        <v>21</v>
      </c>
      <c r="F14" s="88">
        <v>206</v>
      </c>
      <c r="G14" s="88">
        <v>171</v>
      </c>
      <c r="H14" s="88">
        <v>291</v>
      </c>
      <c r="I14" s="88">
        <v>323</v>
      </c>
      <c r="J14" s="88">
        <v>193</v>
      </c>
      <c r="K14" s="88">
        <v>181</v>
      </c>
      <c r="L14" s="88">
        <v>74</v>
      </c>
      <c r="M14" s="88">
        <v>72</v>
      </c>
      <c r="N14" s="88">
        <v>15</v>
      </c>
      <c r="O14" s="88">
        <v>8</v>
      </c>
      <c r="P14" s="88">
        <v>1139</v>
      </c>
      <c r="Q14" s="105">
        <v>1124</v>
      </c>
      <c r="R14" s="26" t="s">
        <v>1042</v>
      </c>
    </row>
    <row r="15" spans="1:18" ht="30" customHeight="1">
      <c r="A15" s="27" t="s">
        <v>1043</v>
      </c>
      <c r="B15" s="171">
        <v>2068</v>
      </c>
      <c r="C15" s="94">
        <v>1832</v>
      </c>
      <c r="D15" s="88">
        <v>28</v>
      </c>
      <c r="E15" s="88">
        <v>28</v>
      </c>
      <c r="F15" s="88">
        <v>262</v>
      </c>
      <c r="G15" s="88">
        <v>177</v>
      </c>
      <c r="H15" s="88">
        <v>342</v>
      </c>
      <c r="I15" s="88">
        <v>299</v>
      </c>
      <c r="J15" s="88">
        <v>256</v>
      </c>
      <c r="K15" s="88">
        <v>226</v>
      </c>
      <c r="L15" s="88">
        <v>83</v>
      </c>
      <c r="M15" s="88">
        <v>84</v>
      </c>
      <c r="N15" s="88">
        <v>27</v>
      </c>
      <c r="O15" s="88">
        <v>22</v>
      </c>
      <c r="P15" s="88">
        <v>1070</v>
      </c>
      <c r="Q15" s="105">
        <v>996</v>
      </c>
      <c r="R15" s="26" t="s">
        <v>1044</v>
      </c>
    </row>
    <row r="16" spans="1:18" ht="30" customHeight="1">
      <c r="A16" s="27" t="s">
        <v>1045</v>
      </c>
      <c r="B16" s="171">
        <v>2407</v>
      </c>
      <c r="C16" s="94">
        <v>2076</v>
      </c>
      <c r="D16" s="88">
        <v>25</v>
      </c>
      <c r="E16" s="88">
        <v>21</v>
      </c>
      <c r="F16" s="88">
        <v>488</v>
      </c>
      <c r="G16" s="88">
        <v>175</v>
      </c>
      <c r="H16" s="88">
        <v>445</v>
      </c>
      <c r="I16" s="88">
        <v>315</v>
      </c>
      <c r="J16" s="88">
        <v>223</v>
      </c>
      <c r="K16" s="88">
        <v>195</v>
      </c>
      <c r="L16" s="88">
        <v>71</v>
      </c>
      <c r="M16" s="88">
        <v>56</v>
      </c>
      <c r="N16" s="88">
        <v>59</v>
      </c>
      <c r="O16" s="88">
        <v>53</v>
      </c>
      <c r="P16" s="88">
        <v>1096</v>
      </c>
      <c r="Q16" s="105">
        <v>1261</v>
      </c>
      <c r="R16" s="33" t="s">
        <v>1046</v>
      </c>
    </row>
    <row r="17" spans="1:18" ht="30" customHeight="1">
      <c r="A17" s="27" t="s">
        <v>1047</v>
      </c>
      <c r="B17" s="171">
        <v>2206</v>
      </c>
      <c r="C17" s="94">
        <v>1859</v>
      </c>
      <c r="D17" s="88">
        <v>34</v>
      </c>
      <c r="E17" s="88">
        <v>29</v>
      </c>
      <c r="F17" s="88">
        <v>384</v>
      </c>
      <c r="G17" s="88">
        <v>143</v>
      </c>
      <c r="H17" s="88">
        <v>346</v>
      </c>
      <c r="I17" s="88">
        <v>329</v>
      </c>
      <c r="J17" s="88">
        <v>225</v>
      </c>
      <c r="K17" s="88">
        <v>177</v>
      </c>
      <c r="L17" s="88">
        <v>61</v>
      </c>
      <c r="M17" s="88">
        <v>69</v>
      </c>
      <c r="N17" s="88">
        <v>26</v>
      </c>
      <c r="O17" s="88">
        <v>26</v>
      </c>
      <c r="P17" s="88">
        <v>1130</v>
      </c>
      <c r="Q17" s="105">
        <v>1086</v>
      </c>
      <c r="R17" s="26" t="s">
        <v>1048</v>
      </c>
    </row>
    <row r="18" spans="1:18" ht="30" customHeight="1">
      <c r="A18" s="27" t="s">
        <v>1049</v>
      </c>
      <c r="B18" s="171">
        <v>2487</v>
      </c>
      <c r="C18" s="94">
        <v>1843</v>
      </c>
      <c r="D18" s="88">
        <v>45</v>
      </c>
      <c r="E18" s="88">
        <v>23</v>
      </c>
      <c r="F18" s="88">
        <v>600</v>
      </c>
      <c r="G18" s="88">
        <v>234</v>
      </c>
      <c r="H18" s="88">
        <v>534</v>
      </c>
      <c r="I18" s="88">
        <v>391</v>
      </c>
      <c r="J18" s="88">
        <v>221</v>
      </c>
      <c r="K18" s="88">
        <v>200</v>
      </c>
      <c r="L18" s="88">
        <v>88</v>
      </c>
      <c r="M18" s="88">
        <v>80</v>
      </c>
      <c r="N18" s="88">
        <v>29</v>
      </c>
      <c r="O18" s="88">
        <v>28</v>
      </c>
      <c r="P18" s="88">
        <v>970</v>
      </c>
      <c r="Q18" s="105">
        <v>887</v>
      </c>
      <c r="R18" s="26" t="s">
        <v>1050</v>
      </c>
    </row>
    <row r="19" spans="1:18" ht="30" customHeight="1">
      <c r="A19" s="27" t="s">
        <v>1051</v>
      </c>
      <c r="B19" s="171">
        <v>2517</v>
      </c>
      <c r="C19" s="94">
        <v>1823</v>
      </c>
      <c r="D19" s="88">
        <v>55</v>
      </c>
      <c r="E19" s="88">
        <v>44</v>
      </c>
      <c r="F19" s="88">
        <v>575</v>
      </c>
      <c r="G19" s="88">
        <v>191</v>
      </c>
      <c r="H19" s="88">
        <v>532</v>
      </c>
      <c r="I19" s="88">
        <v>348</v>
      </c>
      <c r="J19" s="88">
        <v>216</v>
      </c>
      <c r="K19" s="88">
        <v>189</v>
      </c>
      <c r="L19" s="88">
        <v>91</v>
      </c>
      <c r="M19" s="88">
        <v>85</v>
      </c>
      <c r="N19" s="88">
        <v>14</v>
      </c>
      <c r="O19" s="88">
        <v>13</v>
      </c>
      <c r="P19" s="88">
        <v>1034</v>
      </c>
      <c r="Q19" s="105">
        <v>953</v>
      </c>
      <c r="R19" s="26" t="s">
        <v>1052</v>
      </c>
    </row>
    <row r="20" spans="1:18" ht="30" customHeight="1">
      <c r="A20" s="27" t="s">
        <v>1053</v>
      </c>
      <c r="B20" s="171">
        <v>1916</v>
      </c>
      <c r="C20" s="94">
        <v>1629</v>
      </c>
      <c r="D20" s="88">
        <v>21</v>
      </c>
      <c r="E20" s="88">
        <v>20</v>
      </c>
      <c r="F20" s="88">
        <v>365</v>
      </c>
      <c r="G20" s="88">
        <v>193</v>
      </c>
      <c r="H20" s="88">
        <v>358</v>
      </c>
      <c r="I20" s="88">
        <v>325</v>
      </c>
      <c r="J20" s="88">
        <v>151</v>
      </c>
      <c r="K20" s="88">
        <v>148</v>
      </c>
      <c r="L20" s="88">
        <v>66</v>
      </c>
      <c r="M20" s="88">
        <v>65</v>
      </c>
      <c r="N20" s="88">
        <v>29</v>
      </c>
      <c r="O20" s="88">
        <v>26</v>
      </c>
      <c r="P20" s="88">
        <v>926</v>
      </c>
      <c r="Q20" s="105">
        <v>852</v>
      </c>
      <c r="R20" s="26" t="s">
        <v>1054</v>
      </c>
    </row>
    <row r="21" spans="1:18" ht="30" customHeight="1">
      <c r="A21" s="27" t="s">
        <v>1055</v>
      </c>
      <c r="B21" s="171">
        <v>2151</v>
      </c>
      <c r="C21" s="94">
        <v>1959</v>
      </c>
      <c r="D21" s="88">
        <v>33</v>
      </c>
      <c r="E21" s="88">
        <v>40</v>
      </c>
      <c r="F21" s="88">
        <v>392</v>
      </c>
      <c r="G21" s="88">
        <v>235</v>
      </c>
      <c r="H21" s="88">
        <v>406</v>
      </c>
      <c r="I21" s="88">
        <v>391</v>
      </c>
      <c r="J21" s="88">
        <v>259</v>
      </c>
      <c r="K21" s="88">
        <v>282</v>
      </c>
      <c r="L21" s="88">
        <v>80</v>
      </c>
      <c r="M21" s="88">
        <v>79</v>
      </c>
      <c r="N21" s="88">
        <v>21</v>
      </c>
      <c r="O21" s="88">
        <v>15</v>
      </c>
      <c r="P21" s="88">
        <v>960</v>
      </c>
      <c r="Q21" s="105">
        <v>917</v>
      </c>
      <c r="R21" s="26" t="s">
        <v>1056</v>
      </c>
    </row>
    <row r="22" spans="1:18" ht="30" customHeight="1">
      <c r="A22" s="27" t="s">
        <v>1057</v>
      </c>
      <c r="B22" s="171">
        <v>2132</v>
      </c>
      <c r="C22" s="94">
        <v>1862</v>
      </c>
      <c r="D22" s="88">
        <v>31</v>
      </c>
      <c r="E22" s="88">
        <v>30</v>
      </c>
      <c r="F22" s="88">
        <v>337</v>
      </c>
      <c r="G22" s="88">
        <v>156</v>
      </c>
      <c r="H22" s="88">
        <v>384</v>
      </c>
      <c r="I22" s="88">
        <v>350</v>
      </c>
      <c r="J22" s="88">
        <v>235</v>
      </c>
      <c r="K22" s="88">
        <v>245</v>
      </c>
      <c r="L22" s="88">
        <v>81</v>
      </c>
      <c r="M22" s="88">
        <v>77</v>
      </c>
      <c r="N22" s="88">
        <v>49</v>
      </c>
      <c r="O22" s="88">
        <v>51</v>
      </c>
      <c r="P22" s="88">
        <v>1015</v>
      </c>
      <c r="Q22" s="105">
        <v>953</v>
      </c>
      <c r="R22" s="26" t="s">
        <v>1058</v>
      </c>
    </row>
    <row r="23" spans="1:18" ht="30" customHeight="1">
      <c r="A23" s="48" t="s">
        <v>1059</v>
      </c>
      <c r="B23" s="181">
        <v>2345</v>
      </c>
      <c r="C23" s="94">
        <v>1687</v>
      </c>
      <c r="D23" s="89">
        <v>27</v>
      </c>
      <c r="E23" s="89">
        <v>18</v>
      </c>
      <c r="F23" s="89">
        <v>559</v>
      </c>
      <c r="G23" s="89">
        <v>162</v>
      </c>
      <c r="H23" s="89">
        <v>465</v>
      </c>
      <c r="I23" s="89">
        <v>347</v>
      </c>
      <c r="J23" s="89">
        <v>226</v>
      </c>
      <c r="K23" s="89">
        <v>217</v>
      </c>
      <c r="L23" s="89">
        <v>79</v>
      </c>
      <c r="M23" s="89">
        <v>64</v>
      </c>
      <c r="N23" s="89">
        <v>32</v>
      </c>
      <c r="O23" s="89">
        <v>22</v>
      </c>
      <c r="P23" s="89">
        <v>957</v>
      </c>
      <c r="Q23" s="139">
        <v>857</v>
      </c>
      <c r="R23" s="24" t="s">
        <v>1060</v>
      </c>
    </row>
    <row r="24" spans="1:18" s="107" customFormat="1" ht="16.5" customHeight="1">
      <c r="A24" s="58" t="s">
        <v>220</v>
      </c>
      <c r="B24" s="96"/>
      <c r="C24" s="96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5"/>
      <c r="O24" s="565"/>
      <c r="P24" s="565"/>
      <c r="Q24" s="565"/>
      <c r="R24" s="565" t="s">
        <v>221</v>
      </c>
    </row>
  </sheetData>
  <sheetProtection/>
  <mergeCells count="17">
    <mergeCell ref="N4:O4"/>
    <mergeCell ref="A1:R1"/>
    <mergeCell ref="J4:K4"/>
    <mergeCell ref="L4:M4"/>
    <mergeCell ref="P4:Q4"/>
    <mergeCell ref="B4:C4"/>
    <mergeCell ref="D4:E4"/>
    <mergeCell ref="F4:G4"/>
    <mergeCell ref="H4:I4"/>
    <mergeCell ref="J3:K3"/>
    <mergeCell ref="L3:M3"/>
    <mergeCell ref="P3:Q3"/>
    <mergeCell ref="B3:C3"/>
    <mergeCell ref="D3:E3"/>
    <mergeCell ref="F3:G3"/>
    <mergeCell ref="H3:I3"/>
    <mergeCell ref="N3:O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Z16"/>
  <sheetViews>
    <sheetView zoomScale="85" zoomScaleNormal="85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" sqref="A1:Y1"/>
    </sheetView>
  </sheetViews>
  <sheetFormatPr defaultColWidth="8.88671875" defaultRowHeight="13.5"/>
  <cols>
    <col min="1" max="1" width="8.3359375" style="5" customWidth="1"/>
    <col min="2" max="3" width="6.6640625" style="5" customWidth="1"/>
    <col min="4" max="4" width="4.5546875" style="5" customWidth="1"/>
    <col min="5" max="6" width="6.10546875" style="5" customWidth="1"/>
    <col min="7" max="7" width="4.3359375" style="5" customWidth="1"/>
    <col min="8" max="9" width="5.21484375" style="5" customWidth="1"/>
    <col min="10" max="10" width="4.77734375" style="5" customWidth="1"/>
    <col min="11" max="12" width="5.21484375" style="5" customWidth="1"/>
    <col min="13" max="13" width="4.77734375" style="5" customWidth="1"/>
    <col min="14" max="15" width="5.21484375" style="5" customWidth="1"/>
    <col min="16" max="16" width="4.3359375" style="5" customWidth="1"/>
    <col min="17" max="18" width="5.21484375" style="5" customWidth="1"/>
    <col min="19" max="22" width="4.77734375" style="5" customWidth="1"/>
    <col min="23" max="24" width="6.6640625" style="5" customWidth="1"/>
    <col min="25" max="25" width="4.77734375" style="5" customWidth="1"/>
    <col min="26" max="26" width="11.21484375" style="5" customWidth="1"/>
    <col min="27" max="16384" width="8.88671875" style="5" customWidth="1"/>
  </cols>
  <sheetData>
    <row r="1" spans="1:25" ht="41.25" customHeight="1">
      <c r="A1" s="762" t="s">
        <v>564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</row>
    <row r="2" spans="1:26" ht="18" customHeight="1">
      <c r="A2" s="6" t="s">
        <v>234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 t="s">
        <v>235</v>
      </c>
    </row>
    <row r="3" spans="1:26" ht="27.75" customHeight="1">
      <c r="A3" s="8"/>
      <c r="B3" s="771" t="s">
        <v>236</v>
      </c>
      <c r="C3" s="781"/>
      <c r="D3" s="772"/>
      <c r="E3" s="771" t="s">
        <v>252</v>
      </c>
      <c r="F3" s="781"/>
      <c r="G3" s="772"/>
      <c r="H3" s="771" t="s">
        <v>237</v>
      </c>
      <c r="I3" s="781"/>
      <c r="J3" s="772"/>
      <c r="K3" s="771" t="s">
        <v>238</v>
      </c>
      <c r="L3" s="781"/>
      <c r="M3" s="772"/>
      <c r="N3" s="771" t="s">
        <v>239</v>
      </c>
      <c r="O3" s="781"/>
      <c r="P3" s="772"/>
      <c r="Q3" s="771" t="s">
        <v>240</v>
      </c>
      <c r="R3" s="781"/>
      <c r="S3" s="772"/>
      <c r="T3" s="785" t="s">
        <v>253</v>
      </c>
      <c r="U3" s="786"/>
      <c r="V3" s="787"/>
      <c r="W3" s="771" t="s">
        <v>241</v>
      </c>
      <c r="X3" s="781"/>
      <c r="Y3" s="772"/>
      <c r="Z3" s="53"/>
    </row>
    <row r="4" spans="1:26" ht="33.75" customHeight="1">
      <c r="A4" s="143" t="s">
        <v>254</v>
      </c>
      <c r="B4" s="778" t="s">
        <v>242</v>
      </c>
      <c r="C4" s="782"/>
      <c r="D4" s="775"/>
      <c r="E4" s="776" t="s">
        <v>243</v>
      </c>
      <c r="F4" s="782"/>
      <c r="G4" s="775"/>
      <c r="H4" s="776" t="s">
        <v>244</v>
      </c>
      <c r="I4" s="782"/>
      <c r="J4" s="775"/>
      <c r="K4" s="776" t="s">
        <v>245</v>
      </c>
      <c r="L4" s="782"/>
      <c r="M4" s="775"/>
      <c r="N4" s="776" t="s">
        <v>246</v>
      </c>
      <c r="O4" s="782"/>
      <c r="P4" s="775"/>
      <c r="Q4" s="776" t="s">
        <v>247</v>
      </c>
      <c r="R4" s="782"/>
      <c r="S4" s="775"/>
      <c r="T4" s="778" t="s">
        <v>248</v>
      </c>
      <c r="U4" s="782"/>
      <c r="V4" s="775"/>
      <c r="W4" s="774" t="s">
        <v>255</v>
      </c>
      <c r="X4" s="782"/>
      <c r="Y4" s="775"/>
      <c r="Z4" s="23" t="s">
        <v>249</v>
      </c>
    </row>
    <row r="5" spans="1:26" ht="27" customHeight="1">
      <c r="A5" s="143" t="s">
        <v>256</v>
      </c>
      <c r="B5" s="9" t="s">
        <v>257</v>
      </c>
      <c r="C5" s="9" t="s">
        <v>258</v>
      </c>
      <c r="D5" s="104" t="s">
        <v>259</v>
      </c>
      <c r="E5" s="9" t="s">
        <v>257</v>
      </c>
      <c r="F5" s="9" t="s">
        <v>258</v>
      </c>
      <c r="G5" s="104" t="s">
        <v>259</v>
      </c>
      <c r="H5" s="9" t="s">
        <v>257</v>
      </c>
      <c r="I5" s="9" t="s">
        <v>258</v>
      </c>
      <c r="J5" s="104" t="s">
        <v>259</v>
      </c>
      <c r="K5" s="9" t="s">
        <v>257</v>
      </c>
      <c r="L5" s="9" t="s">
        <v>258</v>
      </c>
      <c r="M5" s="104" t="s">
        <v>259</v>
      </c>
      <c r="N5" s="9" t="s">
        <v>257</v>
      </c>
      <c r="O5" s="9" t="s">
        <v>258</v>
      </c>
      <c r="P5" s="104" t="s">
        <v>259</v>
      </c>
      <c r="Q5" s="9" t="s">
        <v>257</v>
      </c>
      <c r="R5" s="9" t="s">
        <v>258</v>
      </c>
      <c r="S5" s="104" t="s">
        <v>259</v>
      </c>
      <c r="T5" s="9" t="s">
        <v>257</v>
      </c>
      <c r="U5" s="9" t="s">
        <v>258</v>
      </c>
      <c r="V5" s="104" t="s">
        <v>259</v>
      </c>
      <c r="W5" s="9" t="s">
        <v>257</v>
      </c>
      <c r="X5" s="9" t="s">
        <v>258</v>
      </c>
      <c r="Y5" s="104" t="s">
        <v>259</v>
      </c>
      <c r="Z5" s="23" t="s">
        <v>260</v>
      </c>
    </row>
    <row r="6" spans="1:26" ht="22.5" customHeight="1">
      <c r="A6" s="10"/>
      <c r="B6" s="11" t="s">
        <v>250</v>
      </c>
      <c r="C6" s="35" t="s">
        <v>251</v>
      </c>
      <c r="D6" s="11" t="s">
        <v>261</v>
      </c>
      <c r="E6" s="11" t="s">
        <v>250</v>
      </c>
      <c r="F6" s="35" t="s">
        <v>251</v>
      </c>
      <c r="G6" s="11" t="s">
        <v>261</v>
      </c>
      <c r="H6" s="11" t="s">
        <v>250</v>
      </c>
      <c r="I6" s="35" t="s">
        <v>251</v>
      </c>
      <c r="J6" s="11" t="s">
        <v>261</v>
      </c>
      <c r="K6" s="11" t="s">
        <v>250</v>
      </c>
      <c r="L6" s="35" t="s">
        <v>251</v>
      </c>
      <c r="M6" s="11" t="s">
        <v>261</v>
      </c>
      <c r="N6" s="11" t="s">
        <v>250</v>
      </c>
      <c r="O6" s="35" t="s">
        <v>251</v>
      </c>
      <c r="P6" s="11" t="s">
        <v>261</v>
      </c>
      <c r="Q6" s="11" t="s">
        <v>250</v>
      </c>
      <c r="R6" s="35" t="s">
        <v>251</v>
      </c>
      <c r="S6" s="11" t="s">
        <v>261</v>
      </c>
      <c r="T6" s="11" t="s">
        <v>250</v>
      </c>
      <c r="U6" s="35" t="s">
        <v>251</v>
      </c>
      <c r="V6" s="11" t="s">
        <v>261</v>
      </c>
      <c r="W6" s="11" t="s">
        <v>250</v>
      </c>
      <c r="X6" s="35" t="s">
        <v>251</v>
      </c>
      <c r="Y6" s="11" t="s">
        <v>261</v>
      </c>
      <c r="Z6" s="61"/>
    </row>
    <row r="7" spans="1:26" ht="45" customHeight="1">
      <c r="A7" s="13" t="s">
        <v>594</v>
      </c>
      <c r="B7" s="155">
        <v>24556</v>
      </c>
      <c r="C7" s="88">
        <v>21077</v>
      </c>
      <c r="D7" s="119">
        <v>86</v>
      </c>
      <c r="E7" s="119">
        <v>226</v>
      </c>
      <c r="F7" s="119">
        <v>202</v>
      </c>
      <c r="G7" s="119">
        <v>89</v>
      </c>
      <c r="H7" s="88">
        <v>4384</v>
      </c>
      <c r="I7" s="39">
        <v>1982</v>
      </c>
      <c r="J7" s="119">
        <v>45</v>
      </c>
      <c r="K7" s="88">
        <v>4724</v>
      </c>
      <c r="L7" s="88">
        <v>4523</v>
      </c>
      <c r="M7" s="119">
        <v>96</v>
      </c>
      <c r="N7" s="88">
        <v>3256</v>
      </c>
      <c r="O7" s="88">
        <v>2777</v>
      </c>
      <c r="P7" s="119">
        <v>85</v>
      </c>
      <c r="Q7" s="119">
        <v>797</v>
      </c>
      <c r="R7" s="119">
        <v>751</v>
      </c>
      <c r="S7" s="119">
        <v>94</v>
      </c>
      <c r="T7" s="146">
        <v>203</v>
      </c>
      <c r="U7" s="146">
        <v>185</v>
      </c>
      <c r="V7" s="146">
        <v>91</v>
      </c>
      <c r="W7" s="88">
        <v>10966</v>
      </c>
      <c r="X7" s="88">
        <v>10657</v>
      </c>
      <c r="Y7" s="120">
        <v>97</v>
      </c>
      <c r="Z7" s="15" t="s">
        <v>594</v>
      </c>
    </row>
    <row r="8" spans="1:26" ht="45" customHeight="1">
      <c r="A8" s="13" t="s">
        <v>511</v>
      </c>
      <c r="B8" s="155">
        <v>23092</v>
      </c>
      <c r="C8" s="88">
        <v>20502</v>
      </c>
      <c r="D8" s="119">
        <v>88.8</v>
      </c>
      <c r="E8" s="119">
        <v>194</v>
      </c>
      <c r="F8" s="119">
        <v>180</v>
      </c>
      <c r="G8" s="119">
        <v>92.8</v>
      </c>
      <c r="H8" s="88">
        <v>3315</v>
      </c>
      <c r="I8" s="39">
        <v>1845</v>
      </c>
      <c r="J8" s="119">
        <v>55.7</v>
      </c>
      <c r="K8" s="88">
        <v>4343</v>
      </c>
      <c r="L8" s="88">
        <v>3996</v>
      </c>
      <c r="M8" s="119">
        <v>92</v>
      </c>
      <c r="N8" s="88">
        <v>2804</v>
      </c>
      <c r="O8" s="88">
        <v>2528</v>
      </c>
      <c r="P8" s="119">
        <v>90.2</v>
      </c>
      <c r="Q8" s="119">
        <v>885</v>
      </c>
      <c r="R8" s="119">
        <v>867</v>
      </c>
      <c r="S8" s="119">
        <v>98</v>
      </c>
      <c r="T8" s="184">
        <v>140</v>
      </c>
      <c r="U8" s="184">
        <v>129</v>
      </c>
      <c r="V8" s="184">
        <v>92.1</v>
      </c>
      <c r="W8" s="88">
        <v>11411</v>
      </c>
      <c r="X8" s="88">
        <v>10957</v>
      </c>
      <c r="Y8" s="120">
        <v>96</v>
      </c>
      <c r="Z8" s="15" t="s">
        <v>511</v>
      </c>
    </row>
    <row r="9" spans="1:26" s="189" customFormat="1" ht="45" customHeight="1">
      <c r="A9" s="183" t="s">
        <v>405</v>
      </c>
      <c r="B9" s="171">
        <v>27294</v>
      </c>
      <c r="C9" s="94">
        <v>24603</v>
      </c>
      <c r="D9" s="184">
        <v>90.1</v>
      </c>
      <c r="E9" s="94">
        <v>221</v>
      </c>
      <c r="F9" s="94">
        <v>192</v>
      </c>
      <c r="G9" s="184">
        <v>86.9</v>
      </c>
      <c r="H9" s="94">
        <v>3827</v>
      </c>
      <c r="I9" s="94">
        <v>2480</v>
      </c>
      <c r="J9" s="184">
        <v>64.8</v>
      </c>
      <c r="K9" s="94">
        <v>5142</v>
      </c>
      <c r="L9" s="94">
        <v>4660</v>
      </c>
      <c r="M9" s="184">
        <v>90.6</v>
      </c>
      <c r="N9" s="94">
        <v>3094</v>
      </c>
      <c r="O9" s="94">
        <v>2535</v>
      </c>
      <c r="P9" s="184">
        <v>81.9</v>
      </c>
      <c r="Q9" s="94">
        <v>1105</v>
      </c>
      <c r="R9" s="94">
        <v>1041</v>
      </c>
      <c r="S9" s="184">
        <v>94.2</v>
      </c>
      <c r="T9" s="184">
        <v>156</v>
      </c>
      <c r="U9" s="184">
        <v>136</v>
      </c>
      <c r="V9" s="184">
        <v>87.2</v>
      </c>
      <c r="W9" s="94">
        <v>13749</v>
      </c>
      <c r="X9" s="94">
        <v>13559</v>
      </c>
      <c r="Y9" s="186">
        <v>98.6</v>
      </c>
      <c r="Z9" s="180" t="s">
        <v>405</v>
      </c>
    </row>
    <row r="10" spans="1:26" s="189" customFormat="1" ht="45" customHeight="1">
      <c r="A10" s="183" t="s">
        <v>723</v>
      </c>
      <c r="B10" s="171">
        <v>24104</v>
      </c>
      <c r="C10" s="94">
        <v>21477</v>
      </c>
      <c r="D10" s="184">
        <v>89.1</v>
      </c>
      <c r="E10" s="94">
        <v>239</v>
      </c>
      <c r="F10" s="94">
        <v>215</v>
      </c>
      <c r="G10" s="184">
        <v>90</v>
      </c>
      <c r="H10" s="94">
        <v>3241</v>
      </c>
      <c r="I10" s="94">
        <v>2113</v>
      </c>
      <c r="J10" s="184">
        <v>65.2</v>
      </c>
      <c r="K10" s="94">
        <v>4965</v>
      </c>
      <c r="L10" s="94">
        <v>4374</v>
      </c>
      <c r="M10" s="184">
        <v>88.1</v>
      </c>
      <c r="N10" s="94">
        <v>2953</v>
      </c>
      <c r="O10" s="94">
        <v>2606</v>
      </c>
      <c r="P10" s="184">
        <v>88.2</v>
      </c>
      <c r="Q10" s="94">
        <v>783</v>
      </c>
      <c r="R10" s="94">
        <v>709</v>
      </c>
      <c r="S10" s="184">
        <v>90.5</v>
      </c>
      <c r="T10" s="94">
        <v>501</v>
      </c>
      <c r="U10" s="94">
        <v>419</v>
      </c>
      <c r="V10" s="184">
        <v>83.6</v>
      </c>
      <c r="W10" s="94">
        <v>11422</v>
      </c>
      <c r="X10" s="94">
        <v>11041</v>
      </c>
      <c r="Y10" s="186">
        <v>96.7</v>
      </c>
      <c r="Z10" s="180" t="s">
        <v>723</v>
      </c>
    </row>
    <row r="11" spans="1:26" s="17" customFormat="1" ht="45" customHeight="1">
      <c r="A11" s="177" t="s">
        <v>1036</v>
      </c>
      <c r="B11" s="178">
        <f>SUM(B12:B15)</f>
        <v>25334</v>
      </c>
      <c r="C11" s="175">
        <f>SUM(C12:C15)</f>
        <v>21253</v>
      </c>
      <c r="D11" s="146">
        <f>C11/B11*100</f>
        <v>83.89121338912135</v>
      </c>
      <c r="E11" s="175">
        <f>SUM(E12:E15)</f>
        <v>362</v>
      </c>
      <c r="F11" s="175">
        <f>SUM(F12:F15)</f>
        <v>312</v>
      </c>
      <c r="G11" s="146">
        <f>F11/E11*100</f>
        <v>86.1878453038674</v>
      </c>
      <c r="H11" s="175">
        <f>SUM(H12:H15)</f>
        <v>4554</v>
      </c>
      <c r="I11" s="175">
        <f>SUM(I12:I15)</f>
        <v>2133</v>
      </c>
      <c r="J11" s="146">
        <f>I11/H11*100</f>
        <v>46.837944664031625</v>
      </c>
      <c r="K11" s="175">
        <f>SUM(K12:K15)</f>
        <v>4713</v>
      </c>
      <c r="L11" s="175">
        <f>SUM(L12:L15)</f>
        <v>3996</v>
      </c>
      <c r="M11" s="146">
        <f>L11/K11*100</f>
        <v>84.78676002546149</v>
      </c>
      <c r="N11" s="175">
        <f>SUM(N12:N15)</f>
        <v>2602</v>
      </c>
      <c r="O11" s="175">
        <f>SUM(O12:O15)</f>
        <v>2385</v>
      </c>
      <c r="P11" s="146">
        <f>O11/N11*100</f>
        <v>91.66026133743274</v>
      </c>
      <c r="Q11" s="175">
        <f>SUM(Q12:Q15)</f>
        <v>910</v>
      </c>
      <c r="R11" s="175">
        <f>SUM(R12:R15)</f>
        <v>863</v>
      </c>
      <c r="S11" s="146">
        <f>R11/Q11*100</f>
        <v>94.83516483516483</v>
      </c>
      <c r="T11" s="175">
        <f>SUM(T12:T15)</f>
        <v>330</v>
      </c>
      <c r="U11" s="175">
        <f>SUM(U12:U15)</f>
        <v>284</v>
      </c>
      <c r="V11" s="146">
        <f>U11/T11*100</f>
        <v>86.06060606060606</v>
      </c>
      <c r="W11" s="175">
        <f>SUM(W12:W15)</f>
        <v>11863</v>
      </c>
      <c r="X11" s="175">
        <f>SUM(X12:X15)</f>
        <v>11280</v>
      </c>
      <c r="Y11" s="161">
        <f>X11/W11*100</f>
        <v>95.08556014498862</v>
      </c>
      <c r="Z11" s="179" t="s">
        <v>1036</v>
      </c>
    </row>
    <row r="12" spans="1:26" ht="45" customHeight="1">
      <c r="A12" s="111" t="s">
        <v>1062</v>
      </c>
      <c r="B12" s="155">
        <v>205</v>
      </c>
      <c r="C12" s="63">
        <v>242</v>
      </c>
      <c r="D12" s="184">
        <v>118</v>
      </c>
      <c r="E12" s="138">
        <v>28</v>
      </c>
      <c r="F12" s="138">
        <v>34</v>
      </c>
      <c r="G12" s="184">
        <v>121.4</v>
      </c>
      <c r="H12" s="138">
        <v>0</v>
      </c>
      <c r="I12" s="138">
        <v>0</v>
      </c>
      <c r="J12" s="184">
        <v>0</v>
      </c>
      <c r="K12" s="138">
        <v>13</v>
      </c>
      <c r="L12" s="138">
        <v>25</v>
      </c>
      <c r="M12" s="184">
        <v>192.3</v>
      </c>
      <c r="N12" s="138">
        <v>53</v>
      </c>
      <c r="O12" s="138">
        <v>59</v>
      </c>
      <c r="P12" s="184">
        <v>111.3</v>
      </c>
      <c r="Q12" s="138">
        <v>2</v>
      </c>
      <c r="R12" s="138">
        <v>2</v>
      </c>
      <c r="S12" s="184">
        <v>100</v>
      </c>
      <c r="T12" s="138">
        <v>9</v>
      </c>
      <c r="U12" s="138">
        <v>13</v>
      </c>
      <c r="V12" s="184">
        <v>144.4</v>
      </c>
      <c r="W12" s="138">
        <v>100</v>
      </c>
      <c r="X12" s="138">
        <v>109</v>
      </c>
      <c r="Y12" s="186">
        <v>109</v>
      </c>
      <c r="Z12" s="73" t="s">
        <v>1063</v>
      </c>
    </row>
    <row r="13" spans="1:26" ht="45" customHeight="1">
      <c r="A13" s="111" t="s">
        <v>1064</v>
      </c>
      <c r="B13" s="155">
        <v>10141</v>
      </c>
      <c r="C13" s="63">
        <v>8185</v>
      </c>
      <c r="D13" s="184">
        <v>80.7</v>
      </c>
      <c r="E13" s="138">
        <v>173</v>
      </c>
      <c r="F13" s="138">
        <v>132</v>
      </c>
      <c r="G13" s="184">
        <v>76.3</v>
      </c>
      <c r="H13" s="138">
        <v>1806</v>
      </c>
      <c r="I13" s="138">
        <v>800</v>
      </c>
      <c r="J13" s="184">
        <v>44.3</v>
      </c>
      <c r="K13" s="138">
        <v>2094</v>
      </c>
      <c r="L13" s="138">
        <v>1681</v>
      </c>
      <c r="M13" s="184">
        <v>80.3</v>
      </c>
      <c r="N13" s="138">
        <v>975</v>
      </c>
      <c r="O13" s="138">
        <v>873</v>
      </c>
      <c r="P13" s="184">
        <v>89.5</v>
      </c>
      <c r="Q13" s="138">
        <v>390</v>
      </c>
      <c r="R13" s="138">
        <v>351</v>
      </c>
      <c r="S13" s="184">
        <v>90</v>
      </c>
      <c r="T13" s="138">
        <v>210</v>
      </c>
      <c r="U13" s="138">
        <v>191</v>
      </c>
      <c r="V13" s="184">
        <v>91</v>
      </c>
      <c r="W13" s="138">
        <v>4493</v>
      </c>
      <c r="X13" s="138">
        <v>4157</v>
      </c>
      <c r="Y13" s="186">
        <v>92.5</v>
      </c>
      <c r="Z13" s="73" t="s">
        <v>1065</v>
      </c>
    </row>
    <row r="14" spans="1:26" ht="45" customHeight="1">
      <c r="A14" s="111" t="s">
        <v>1066</v>
      </c>
      <c r="B14" s="155">
        <v>8781</v>
      </c>
      <c r="C14" s="63">
        <v>7824</v>
      </c>
      <c r="D14" s="184">
        <v>89.1</v>
      </c>
      <c r="E14" s="138">
        <v>100</v>
      </c>
      <c r="F14" s="138">
        <v>93</v>
      </c>
      <c r="G14" s="184">
        <v>93</v>
      </c>
      <c r="H14" s="138">
        <v>1526</v>
      </c>
      <c r="I14" s="138">
        <v>868</v>
      </c>
      <c r="J14" s="184">
        <v>56.9</v>
      </c>
      <c r="K14" s="138">
        <v>1510</v>
      </c>
      <c r="L14" s="138">
        <v>1360</v>
      </c>
      <c r="M14" s="184">
        <v>90.1</v>
      </c>
      <c r="N14" s="138">
        <v>931</v>
      </c>
      <c r="O14" s="138">
        <v>870</v>
      </c>
      <c r="P14" s="184">
        <v>93.4</v>
      </c>
      <c r="Q14" s="138">
        <v>302</v>
      </c>
      <c r="R14" s="138">
        <v>301</v>
      </c>
      <c r="S14" s="184">
        <v>99.7</v>
      </c>
      <c r="T14" s="138">
        <v>68</v>
      </c>
      <c r="U14" s="138">
        <v>50</v>
      </c>
      <c r="V14" s="184">
        <v>73.5</v>
      </c>
      <c r="W14" s="138">
        <v>4344</v>
      </c>
      <c r="X14" s="138">
        <v>4282</v>
      </c>
      <c r="Y14" s="186">
        <v>98.6</v>
      </c>
      <c r="Z14" s="73" t="s">
        <v>1067</v>
      </c>
    </row>
    <row r="15" spans="1:26" ht="45" customHeight="1">
      <c r="A15" s="112" t="s">
        <v>1068</v>
      </c>
      <c r="B15" s="162">
        <v>6207</v>
      </c>
      <c r="C15" s="163">
        <v>5002</v>
      </c>
      <c r="D15" s="185">
        <v>80.6</v>
      </c>
      <c r="E15" s="164">
        <v>61</v>
      </c>
      <c r="F15" s="164">
        <v>53</v>
      </c>
      <c r="G15" s="185">
        <v>86.9</v>
      </c>
      <c r="H15" s="164">
        <v>1222</v>
      </c>
      <c r="I15" s="164">
        <v>465</v>
      </c>
      <c r="J15" s="185">
        <v>38.1</v>
      </c>
      <c r="K15" s="164">
        <v>1096</v>
      </c>
      <c r="L15" s="164">
        <v>930</v>
      </c>
      <c r="M15" s="185">
        <v>84.9</v>
      </c>
      <c r="N15" s="164">
        <v>643</v>
      </c>
      <c r="O15" s="164">
        <v>583</v>
      </c>
      <c r="P15" s="185">
        <v>90.7</v>
      </c>
      <c r="Q15" s="164">
        <v>216</v>
      </c>
      <c r="R15" s="164">
        <v>209</v>
      </c>
      <c r="S15" s="185">
        <v>96.8</v>
      </c>
      <c r="T15" s="164">
        <v>43</v>
      </c>
      <c r="U15" s="164">
        <v>30</v>
      </c>
      <c r="V15" s="185">
        <v>69.8</v>
      </c>
      <c r="W15" s="164">
        <v>2926</v>
      </c>
      <c r="X15" s="164">
        <v>2732</v>
      </c>
      <c r="Y15" s="187">
        <v>93.4</v>
      </c>
      <c r="Z15" s="74" t="s">
        <v>1069</v>
      </c>
    </row>
    <row r="16" spans="1:26" ht="18" customHeight="1">
      <c r="A16" s="779" t="s">
        <v>1070</v>
      </c>
      <c r="B16" s="780"/>
      <c r="C16" s="78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83" t="s">
        <v>493</v>
      </c>
      <c r="X16" s="783"/>
      <c r="Y16" s="783"/>
      <c r="Z16" s="784"/>
    </row>
  </sheetData>
  <sheetProtection/>
  <mergeCells count="19">
    <mergeCell ref="W4:Y4"/>
    <mergeCell ref="B3:D3"/>
    <mergeCell ref="E3:G3"/>
    <mergeCell ref="H3:J3"/>
    <mergeCell ref="K3:M3"/>
    <mergeCell ref="N3:P3"/>
    <mergeCell ref="Q3:S3"/>
    <mergeCell ref="T3:V3"/>
    <mergeCell ref="T4:V4"/>
    <mergeCell ref="A1:Y1"/>
    <mergeCell ref="A16:C16"/>
    <mergeCell ref="W3:Y3"/>
    <mergeCell ref="B4:D4"/>
    <mergeCell ref="E4:G4"/>
    <mergeCell ref="H4:J4"/>
    <mergeCell ref="K4:M4"/>
    <mergeCell ref="N4:P4"/>
    <mergeCell ref="Q4:S4"/>
    <mergeCell ref="W16:Z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2012-08-16T01:19:45Z</cp:lastPrinted>
  <dcterms:created xsi:type="dcterms:W3CDTF">2000-12-15T04:29:58Z</dcterms:created>
  <dcterms:modified xsi:type="dcterms:W3CDTF">2012-10-22T02:40:23Z</dcterms:modified>
  <cp:category/>
  <cp:version/>
  <cp:contentType/>
  <cp:contentStatus/>
</cp:coreProperties>
</file>