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929" activeTab="0"/>
  </bookViews>
  <sheets>
    <sheet name="1.학교 총개황" sheetId="1" r:id="rId1"/>
    <sheet name="2.유치원" sheetId="2" r:id="rId2"/>
    <sheet name="2. 유치원(계속)" sheetId="3" r:id="rId3"/>
    <sheet name="3.초등학교" sheetId="4" r:id="rId4"/>
    <sheet name="3 초등학교(계속)" sheetId="5" r:id="rId5"/>
    <sheet name="4.중학교(국·공립)" sheetId="6" r:id="rId6"/>
    <sheet name="5.중학교(사립)" sheetId="7" r:id="rId7"/>
    <sheet name="6.일반계 고등학교(국.공립)" sheetId="8" r:id="rId8"/>
    <sheet name="7.일반계고등학교(사립)" sheetId="9" r:id="rId9"/>
    <sheet name="8.전문계고등학교(국.공립)" sheetId="10" r:id="rId10"/>
    <sheet name="9.전문계고등학교(사립)" sheetId="11" r:id="rId11"/>
    <sheet name="10.전문대학" sheetId="12" r:id="rId12"/>
    <sheet name="11.교육대학교" sheetId="13" r:id="rId13"/>
    <sheet name="12.대학(교)" sheetId="14" r:id="rId14"/>
    <sheet name="13.대학원(1)" sheetId="15" r:id="rId15"/>
    <sheet name="13.대학원 (2)" sheetId="16" r:id="rId16"/>
    <sheet name="14.기타학교" sheetId="17" r:id="rId17"/>
    <sheet name="15.적령아동취학" sheetId="18" r:id="rId18"/>
    <sheet name="16.사설학원 및 도서실 " sheetId="19" r:id="rId19"/>
    <sheet name="17.공공도서관" sheetId="20" r:id="rId20"/>
    <sheet name="18.박물관 " sheetId="21" r:id="rId21"/>
    <sheet name="19.문화재" sheetId="22" r:id="rId22"/>
    <sheet name="20.예술단" sheetId="23" r:id="rId23"/>
    <sheet name="21.문화공간" sheetId="24" r:id="rId24"/>
    <sheet name="22.체육시설" sheetId="25" r:id="rId25"/>
    <sheet name="23. 운동장 " sheetId="26" r:id="rId26"/>
    <sheet name="24.청소년수련시설" sheetId="27" r:id="rId27"/>
    <sheet name="25.언론매체" sheetId="28" r:id="rId28"/>
    <sheet name="26.출판, 인쇄 및 기록매체업 현황" sheetId="29" r:id="rId29"/>
  </sheets>
  <definedNames>
    <definedName name="_xlnm.Print_Area" localSheetId="12">'11.교육대학교'!$A$1:$M$28</definedName>
    <definedName name="_xlnm.Print_Area" localSheetId="13">'12.대학(교)'!$A$1:$O$31</definedName>
    <definedName name="_xlnm.Print_Area" localSheetId="15">'13.대학원 (2)'!$A$1:$J$24</definedName>
    <definedName name="_xlnm.Print_Area" localSheetId="14">'13.대학원(1)'!$A$1:$M$24</definedName>
    <definedName name="_xlnm.Print_Area" localSheetId="16">'14.기타학교'!$A$1:$M$34</definedName>
    <definedName name="_xlnm.Print_Area" localSheetId="17">'15.적령아동취학'!$A$1:$M$13</definedName>
    <definedName name="_xlnm.Print_Area" localSheetId="19">'17.공공도서관'!$A$1:$M$22</definedName>
    <definedName name="_xlnm.Print_Area" localSheetId="20">'18.박물관 '!$A$1:$Q$17</definedName>
    <definedName name="_xlnm.Print_Area" localSheetId="2">'2. 유치원(계속)'!$A$1:$N$14</definedName>
    <definedName name="_xlnm.Print_Area" localSheetId="1">'2.유치원'!$A$1:$O$12</definedName>
    <definedName name="_xlnm.Print_Area" localSheetId="22">'20.예술단'!$A$1:$N$26</definedName>
    <definedName name="_xlnm.Print_Area" localSheetId="23">'21.문화공간'!$A$1:$N$15</definedName>
    <definedName name="_xlnm.Print_Area" localSheetId="24">'22.체육시설'!$A$1:$U$20</definedName>
    <definedName name="_xlnm.Print_Area" localSheetId="25">'23. 운동장 '!$A$1:$G$14</definedName>
    <definedName name="_xlnm.Print_Area" localSheetId="26">'24.청소년수련시설'!$A$1:$Q$7</definedName>
    <definedName name="_xlnm.Print_Area" localSheetId="28">'26.출판, 인쇄 및 기록매체업 현황'!$A$1:$O$10</definedName>
    <definedName name="_xlnm.Print_Area" localSheetId="4">'3 초등학교(계속)'!$A$1:$L$17</definedName>
    <definedName name="_xlnm.Print_Area" localSheetId="3">'3.초등학교'!$A$1:$L$14</definedName>
    <definedName name="_xlnm.Print_Area" localSheetId="5">'4.중학교(국·공립)'!$A$1:$T$17</definedName>
    <definedName name="_xlnm.Print_Area" localSheetId="6">'5.중학교(사립)'!$A$1:$T$14</definedName>
    <definedName name="_xlnm.Print_Area" localSheetId="7">'6.일반계 고등학교(국.공립)'!$A$1:$M$23</definedName>
    <definedName name="_xlnm.Print_Area" localSheetId="8">'7.일반계고등학교(사립)'!$A$1:$M$23</definedName>
    <definedName name="_xlnm.Print_Area" localSheetId="9">'8.전문계고등학교(국.공립)'!$A$1:$N$27</definedName>
    <definedName name="_xlnm.Print_Area" localSheetId="10">'9.전문계고등학교(사립)'!$A$1:$N$28</definedName>
  </definedNames>
  <calcPr fullCalcOnLoad="1"/>
</workbook>
</file>

<file path=xl/comments20.xml><?xml version="1.0" encoding="utf-8"?>
<comments xmlns="http://schemas.openxmlformats.org/spreadsheetml/2006/main">
  <authors>
    <author>임직원</author>
  </authors>
  <commentList>
    <comment ref="A12" authorId="0">
      <text>
        <r>
          <rPr>
            <b/>
            <sz val="9"/>
            <rFont val="굴림"/>
            <family val="3"/>
          </rPr>
          <t>임직원:</t>
        </r>
        <r>
          <rPr>
            <sz val="9"/>
            <rFont val="굴림"/>
            <family val="3"/>
          </rPr>
          <t xml:space="preserve">
수정할것 수치가 틀림확인할거</t>
        </r>
      </text>
    </comment>
  </commentList>
</comments>
</file>

<file path=xl/sharedStrings.xml><?xml version="1.0" encoding="utf-8"?>
<sst xmlns="http://schemas.openxmlformats.org/spreadsheetml/2006/main" count="1966" uniqueCount="982">
  <si>
    <r>
      <t xml:space="preserve">5. </t>
    </r>
    <r>
      <rPr>
        <b/>
        <sz val="18"/>
        <rFont val="돋움"/>
        <family val="3"/>
      </rPr>
      <t>중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사립</t>
    </r>
    <r>
      <rPr>
        <b/>
        <sz val="18"/>
        <rFont val="Arial"/>
        <family val="2"/>
      </rPr>
      <t>)          Middle Schools (Private)</t>
    </r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</si>
  <si>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㎡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HY중고딕"/>
        <family val="1"/>
      </rPr>
      <t>명</t>
    </r>
    <r>
      <rPr>
        <sz val="10"/>
        <color indexed="8"/>
        <rFont val="Arial"/>
        <family val="2"/>
      </rPr>
      <t xml:space="preserve">) </t>
    </r>
  </si>
  <si>
    <r>
      <t xml:space="preserve"> (Unit :  </t>
    </r>
    <r>
      <rPr>
        <sz val="10"/>
        <color indexed="8"/>
        <rFont val="HY중고딕"/>
        <family val="1"/>
      </rPr>
      <t>㎡</t>
    </r>
    <r>
      <rPr>
        <sz val="10"/>
        <color indexed="8"/>
        <rFont val="Arial"/>
        <family val="2"/>
      </rPr>
      <t>, person)</t>
    </r>
  </si>
  <si>
    <t>연별</t>
  </si>
  <si>
    <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㎡</t>
    </r>
    <r>
      <rPr>
        <sz val="10"/>
        <rFont val="Arial"/>
        <family val="2"/>
      </rPr>
      <t>)  Gross coverage</t>
    </r>
  </si>
  <si>
    <r>
      <t>수용인원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Capacity</t>
    </r>
  </si>
  <si>
    <r>
      <t>관람연인원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)
Annual persons admitted </t>
    </r>
  </si>
  <si>
    <t>Year</t>
  </si>
  <si>
    <t>운동장별</t>
  </si>
  <si>
    <r>
      <t>휠드</t>
    </r>
    <r>
      <rPr>
        <sz val="10"/>
        <color indexed="8"/>
        <rFont val="Arial"/>
        <family val="2"/>
      </rPr>
      <t xml:space="preserve"> Fields</t>
    </r>
  </si>
  <si>
    <r>
      <t>스탠드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
Stand and others</t>
    </r>
  </si>
  <si>
    <t xml:space="preserve">Stadiums </t>
  </si>
  <si>
    <t>애월체육공원운동장</t>
  </si>
  <si>
    <t>Aewol  Life Gymnasium Playground</t>
  </si>
  <si>
    <t>제주종합경기장주경기장</t>
  </si>
  <si>
    <t>자료 : 스포츠지원과</t>
  </si>
  <si>
    <t>Source : Sports Support Div</t>
  </si>
  <si>
    <t>자료 : 제주특별자치도 복지청소년과</t>
  </si>
  <si>
    <t>Source : Jeju Special Self-Governing Province Welfare &amp; Youth Div.</t>
  </si>
  <si>
    <t>자료 : 제주특별자치도 공보관실</t>
  </si>
  <si>
    <t>Source :Jeju Special Self-Governing Province Information Officer</t>
  </si>
  <si>
    <t xml:space="preserve">   주 : 1) 2004년도 일반주간 + 특수주간 포함</t>
  </si>
  <si>
    <t xml:space="preserve">         2) 2004년도 중계유선 + 음악유선 + 기타방송 = KCTV 통합 </t>
  </si>
  <si>
    <t>(단위: 개,명)</t>
  </si>
  <si>
    <t>(Unit : number, person)</t>
  </si>
  <si>
    <t xml:space="preserve">신문, 잡지 및 정기
 간행물  출판업
 Publishing of newspapers, magazines and periodicals </t>
  </si>
  <si>
    <t>오디오물출판 및 
원판녹음업
 Audio publishing and original master recordings</t>
  </si>
  <si>
    <t>서적.잡지및
기타  인쇄물 출판업
Other Publishing of
prints</t>
  </si>
  <si>
    <t xml:space="preserve">인 쇄 업
 Printing </t>
  </si>
  <si>
    <t xml:space="preserve">인쇄관련산업
Service activities related to printing 
</t>
  </si>
  <si>
    <t>기록매체복제업
 Reproduction of recorded media</t>
  </si>
  <si>
    <t>연    별</t>
  </si>
  <si>
    <t>2 0 1 0</t>
  </si>
  <si>
    <t>2 0 0 9</t>
  </si>
  <si>
    <t>자료 : 제주특별자치도 정책획관실(사업체조사보고서)</t>
  </si>
  <si>
    <t>Source : Jeju Special Self-Governing Province Policy and Planning Office(Report of the Census On Establishments)</t>
  </si>
  <si>
    <t>합계</t>
  </si>
  <si>
    <t>Total</t>
  </si>
  <si>
    <t>2 0 1 0</t>
  </si>
  <si>
    <r>
      <t xml:space="preserve">16. </t>
    </r>
    <r>
      <rPr>
        <b/>
        <sz val="18"/>
        <rFont val="굴림"/>
        <family val="3"/>
      </rPr>
      <t>사설학원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독서실</t>
    </r>
    <r>
      <rPr>
        <b/>
        <sz val="18"/>
        <rFont val="Arial"/>
        <family val="2"/>
      </rPr>
      <t xml:space="preserve">    Private Institute  and  Reading Room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</si>
  <si>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</si>
  <si>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number, person)</t>
  </si>
  <si>
    <t>연별</t>
  </si>
  <si>
    <t>독서실  Reading room</t>
  </si>
  <si>
    <t>연  별</t>
  </si>
  <si>
    <t>학 원 수  Number of institutions</t>
  </si>
  <si>
    <t>수강자수 Attendants</t>
  </si>
  <si>
    <t>이수자수
Course completed</t>
  </si>
  <si>
    <t>강사수
Instructors</t>
  </si>
  <si>
    <t>강의실
Classrooms</t>
  </si>
  <si>
    <t>실   험
실습실
Laboratories</t>
  </si>
  <si>
    <t>독서실수
Reading rooms</t>
  </si>
  <si>
    <t>열람실수
Rooms</t>
  </si>
  <si>
    <t>열  람
좌석수
Seats</t>
  </si>
  <si>
    <t>평생직업 교육학원 
Continuing Education</t>
  </si>
  <si>
    <t>합계</t>
  </si>
  <si>
    <t>입시
검정
및보습
Admission &amp; Supplemental course</t>
  </si>
  <si>
    <t>국제화
International</t>
  </si>
  <si>
    <t>특수
교육
Special</t>
  </si>
  <si>
    <t>기타
Others</t>
  </si>
  <si>
    <t>직업
기술
Occupational skills</t>
  </si>
  <si>
    <t>국제화International</t>
  </si>
  <si>
    <t>인문
사회Liberal arts &amp; social sciences</t>
  </si>
  <si>
    <t>기예Crafts</t>
  </si>
  <si>
    <t>여</t>
  </si>
  <si>
    <t>소계</t>
  </si>
  <si>
    <t>Sub-total</t>
  </si>
  <si>
    <t>2 0 1 0</t>
  </si>
  <si>
    <t xml:space="preserve">   주 : 1) 인건비, 자료구입비, 기타운영비 합계</t>
  </si>
  <si>
    <t>Source :  Korean Library Association</t>
  </si>
  <si>
    <t>제주대박물관</t>
  </si>
  <si>
    <t>jeju National Univ. Museum</t>
  </si>
  <si>
    <t>기타자료에 고고(매장유물)포함됨</t>
  </si>
  <si>
    <r>
      <t xml:space="preserve">18. </t>
    </r>
    <r>
      <rPr>
        <b/>
        <sz val="18"/>
        <rFont val="굴림"/>
        <family val="3"/>
      </rPr>
      <t>박</t>
    </r>
    <r>
      <rPr>
        <b/>
        <sz val="18"/>
        <rFont val="Arial"/>
        <family val="2"/>
      </rPr>
      <t xml:space="preserve">      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     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                 Museums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</si>
  <si>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</si>
  <si>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t>(Unit : person, piece)</t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</si>
  <si>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</si>
  <si>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t>소      장      품(점)</t>
  </si>
  <si>
    <r>
      <t>연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별</t>
    </r>
  </si>
  <si>
    <r>
      <t>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속</t>
    </r>
  </si>
  <si>
    <t>토제</t>
  </si>
  <si>
    <t>도자기</t>
  </si>
  <si>
    <t>석</t>
  </si>
  <si>
    <t>유리보석</t>
  </si>
  <si>
    <t>초제</t>
  </si>
  <si>
    <t>나무</t>
  </si>
  <si>
    <t>골각패갑</t>
  </si>
  <si>
    <t>지</t>
  </si>
  <si>
    <t>피모</t>
  </si>
  <si>
    <t>사직</t>
  </si>
  <si>
    <t>종자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</si>
  <si>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</si>
  <si>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박물관별</t>
  </si>
  <si>
    <t>ceramic</t>
  </si>
  <si>
    <t>Plant</t>
  </si>
  <si>
    <t>Leather&amp;</t>
  </si>
  <si>
    <t>Costume</t>
  </si>
  <si>
    <t>Museums</t>
  </si>
  <si>
    <t>Mental</t>
  </si>
  <si>
    <t>Tandoor</t>
  </si>
  <si>
    <t>ware</t>
  </si>
  <si>
    <t>Ore</t>
  </si>
  <si>
    <t>Gem</t>
  </si>
  <si>
    <t>materials</t>
  </si>
  <si>
    <t>Wood</t>
  </si>
  <si>
    <t>Curios</t>
  </si>
  <si>
    <t>Paper</t>
  </si>
  <si>
    <t>Feather</t>
  </si>
  <si>
    <t>and textiles</t>
  </si>
  <si>
    <t>Seed</t>
  </si>
  <si>
    <t>Others</t>
  </si>
  <si>
    <t>자료 :  국립제주박물관,제주특별자치도민속자연사박물관, 제주대박물관</t>
  </si>
  <si>
    <t>Source :Jeju National Museum, Folklore and Natural History Museum, Cheju National Univ. Museum</t>
  </si>
  <si>
    <t>자료 : 문화예술과</t>
  </si>
  <si>
    <t>Source : Culture &amp; Arts Division</t>
  </si>
  <si>
    <t>1985. 1. 10</t>
  </si>
  <si>
    <t>2 0 0 9</t>
  </si>
  <si>
    <r>
      <t>교실수</t>
    </r>
    <r>
      <rPr>
        <vertAlign val="superscript"/>
        <sz val="10"/>
        <rFont val="Arial"/>
        <family val="2"/>
      </rPr>
      <t xml:space="preserve">3)
</t>
    </r>
    <r>
      <rPr>
        <sz val="10"/>
        <rFont val="Arial"/>
        <family val="2"/>
      </rPr>
      <t xml:space="preserve">
Number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</si>
  <si>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</si>
  <si>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r>
      <t xml:space="preserve">졸업자수
</t>
    </r>
    <r>
      <rPr>
        <sz val="10"/>
        <rFont val="Arial"/>
        <family val="2"/>
      </rPr>
      <t>Graduates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</si>
  <si>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자
</t>
    </r>
    <r>
      <rPr>
        <sz val="10"/>
        <rFont val="Arial"/>
        <family val="2"/>
      </rPr>
      <t>Entrants</t>
    </r>
  </si>
  <si>
    <r>
      <t xml:space="preserve">11. </t>
    </r>
    <r>
      <rPr>
        <b/>
        <sz val="18"/>
        <rFont val="굴림"/>
        <family val="3"/>
      </rPr>
      <t>교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육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학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교</t>
    </r>
    <r>
      <rPr>
        <b/>
        <sz val="18"/>
        <rFont val="Arial"/>
        <family val="2"/>
      </rPr>
      <t xml:space="preserve">                        University of Education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</si>
  <si>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</t>
    </r>
    <r>
      <rPr>
        <sz val="10"/>
        <rFont val="Arial"/>
        <family val="2"/>
      </rPr>
      <t>m²)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</si>
  <si>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</si>
  <si>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</si>
  <si>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</si>
  <si>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</si>
  <si>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>자료 : 제주산업정보대학, 제주한라대학, 제주관광대학</t>
  </si>
  <si>
    <t xml:space="preserve">Source : Jeju College of Technology, Jeju Halla College,Jeju Tour College </t>
  </si>
  <si>
    <t>-</t>
  </si>
  <si>
    <t>-</t>
  </si>
  <si>
    <t>자료 : 제주대학교</t>
  </si>
  <si>
    <t>※ 2008. 4월 교육대학교 재학생수임</t>
  </si>
  <si>
    <t>Source : Jeju National University</t>
  </si>
  <si>
    <t>* 제주대학교와 제주교육대학교가 2008. 3. 1일자로 통합하여 자료도 통합된 자료로 작성하였음</t>
  </si>
  <si>
    <t xml:space="preserve">  제주대학교 사무직원중 공로연수와 휴직자 제외</t>
  </si>
  <si>
    <t xml:space="preserve">  면적은 소수점이하 반올림함</t>
  </si>
  <si>
    <t xml:space="preserve">2 0 1 1 </t>
  </si>
  <si>
    <t xml:space="preserve">2 0 1 1 </t>
  </si>
  <si>
    <t xml:space="preserve"> 2 0 0 9</t>
  </si>
  <si>
    <t>자료 : 대학원</t>
  </si>
  <si>
    <t>Source : Graduate School</t>
  </si>
  <si>
    <t xml:space="preserve">   주 : 1) MD : Master`s Degree  2) DD : Doctor`s Degree</t>
  </si>
  <si>
    <t>제주대학교사회교육대학원</t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</si>
  <si>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</si>
  <si>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colleges</t>
  </si>
  <si>
    <t>Departments</t>
  </si>
  <si>
    <r>
      <t>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황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</si>
  <si>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황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</si>
  <si>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</si>
  <si>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</si>
  <si>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</si>
  <si>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</si>
  <si>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</si>
  <si>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Building</t>
  </si>
  <si>
    <t xml:space="preserve">                           Source : Jeju National University of Education</t>
  </si>
  <si>
    <r>
      <t xml:space="preserve">12. </t>
    </r>
    <r>
      <rPr>
        <b/>
        <sz val="18"/>
        <rFont val="돋움"/>
        <family val="3"/>
      </rPr>
      <t>대</t>
    </r>
    <r>
      <rPr>
        <b/>
        <sz val="18"/>
        <rFont val="Arial"/>
        <family val="2"/>
      </rPr>
      <t xml:space="preserve">  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(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>)                 Colleges and Universities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</si>
  <si>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</t>
    </r>
    <r>
      <rPr>
        <sz val="10"/>
        <rFont val="Arial"/>
        <family val="2"/>
      </rPr>
      <t>m²)</t>
    </r>
  </si>
  <si>
    <r>
      <t>입학정원</t>
    </r>
    <r>
      <rPr>
        <sz val="10"/>
        <rFont val="Arial"/>
        <family val="2"/>
      </rPr>
      <t>Admission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 xml:space="preserve"> quota</t>
    </r>
  </si>
  <si>
    <r>
      <t>입학정원</t>
    </r>
    <r>
      <rPr>
        <sz val="10"/>
        <rFont val="Arial"/>
        <family val="2"/>
      </rPr>
      <t>Admission
quota</t>
    </r>
  </si>
  <si>
    <t>입학정원</t>
  </si>
  <si>
    <t>quota</t>
  </si>
  <si>
    <t>입학정원</t>
  </si>
  <si>
    <t>Admission</t>
  </si>
  <si>
    <t xml:space="preserve">Admission </t>
  </si>
  <si>
    <t>quota</t>
  </si>
  <si>
    <t xml:space="preserve">2 0 1 1 </t>
  </si>
  <si>
    <t xml:space="preserve">   주 : 1) 입학정원은 산출하지 않음.</t>
  </si>
  <si>
    <t xml:space="preserve">         2) 건물 = 보통교실 + 특별교실 + 관리실 +기타  (면적을 1,000㎡로 표시함에 따른 시별 합이 전체합과 맞지 않을 수 있음)</t>
  </si>
  <si>
    <t xml:space="preserve">2 0 1 1 </t>
  </si>
  <si>
    <t>2 0 1 0</t>
  </si>
  <si>
    <t>Halla  Library</t>
  </si>
  <si>
    <t>(Unit : number, person, thousand m²)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</si>
  <si>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대학별</t>
    </r>
  </si>
  <si>
    <t>2 0 0 8</t>
  </si>
  <si>
    <t xml:space="preserve">2 0 0 7 </t>
  </si>
  <si>
    <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</si>
  <si>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단과대학수</t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</si>
  <si>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</si>
  <si>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</si>
  <si>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</si>
  <si>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</si>
  <si>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황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</si>
  <si>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황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</si>
  <si>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</si>
  <si>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r>
      <t>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</si>
  <si>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t>Year &amp; College</t>
  </si>
  <si>
    <t>Students</t>
  </si>
  <si>
    <t>Teachers</t>
  </si>
  <si>
    <t>Clerical staffs</t>
  </si>
  <si>
    <t>Graduation</t>
  </si>
  <si>
    <t>Entrance</t>
  </si>
  <si>
    <t>Number of</t>
  </si>
  <si>
    <t>계</t>
  </si>
  <si>
    <t>남</t>
  </si>
  <si>
    <t>여</t>
  </si>
  <si>
    <t>Note : 1) ( ) represents the number of branch school, nt included in the total.</t>
  </si>
  <si>
    <t xml:space="preserve">         2) 대학(교)보통교실수 = 강의실 + 실험 실습실</t>
  </si>
  <si>
    <r>
      <t xml:space="preserve">   주 : 1) ( )안은 분교장 수로서 전체학교수에는 미포함</t>
    </r>
  </si>
  <si>
    <t xml:space="preserve">         3) 기타학교 : 제주영송학교, 제주영지학교, 방송통신고등학교</t>
  </si>
  <si>
    <t xml:space="preserve">         4) 교육대학교는 2008년 3월1일 통폐합되어 제주대학교에 통합작성 되었음. </t>
  </si>
  <si>
    <t>2 0 1 1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</si>
  <si>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제주특별자치도교육청「제주교육통계연보」</t>
    </r>
  </si>
  <si>
    <r>
      <t>Source : Jeju Special Self-Governing Province Office of Education,</t>
    </r>
    <r>
      <rPr>
        <sz val="10"/>
        <rFont val="돋움"/>
        <family val="3"/>
      </rPr>
      <t>「</t>
    </r>
    <r>
      <rPr>
        <sz val="10"/>
        <rFont val="Arial"/>
        <family val="2"/>
      </rPr>
      <t>Statistical Yearbook of Jeju Education</t>
    </r>
    <r>
      <rPr>
        <sz val="10"/>
        <rFont val="돋움"/>
        <family val="3"/>
      </rPr>
      <t>」</t>
    </r>
  </si>
  <si>
    <t>자료 : 제주특별자치도교육청「제주교육통계연보」</t>
  </si>
  <si>
    <t>Source : Jeju Special Self-Governing Province Office of Education,「Statistical Yearbook of Jeju Education」</t>
  </si>
  <si>
    <t xml:space="preserve">   주 : 1) 교지 = 대지 + 체육장</t>
  </si>
  <si>
    <t xml:space="preserve">         2) 건물 = 보통교실 + 특별교실 + 관리실 +기타(면적을 1,000㎡로 표시함에 따른 시별 합이 전체합과 맞지 않을 수 있음)</t>
  </si>
  <si>
    <t xml:space="preserve">         3) 보통교실에 한함</t>
  </si>
  <si>
    <t xml:space="preserve">         2) 교지 = 대지 + 체육장</t>
  </si>
  <si>
    <t xml:space="preserve">         3) 건물 = 보통교실 + 특별교실 + 관리실 +기타  (면적을 1,000㎡로 표시함에 따른 시별 합이 전체합과 맞지 않을 수 있음)</t>
  </si>
  <si>
    <r>
      <t>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</si>
  <si>
    <r>
      <t>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</si>
  <si>
    <t>취업자수</t>
  </si>
  <si>
    <t>입대자수</t>
  </si>
  <si>
    <t>제주대학교 대학원</t>
  </si>
  <si>
    <t>Graduate School of Educ.  jeju National University</t>
  </si>
  <si>
    <t>제주대학교교육대학원</t>
  </si>
  <si>
    <t>Graduate School of Business Administration  jeju National University</t>
  </si>
  <si>
    <t>제주대학교경영대학원</t>
  </si>
  <si>
    <t>Graduate School of Public Administration  jeju National University</t>
  </si>
  <si>
    <t>제주대학교행정대학원</t>
  </si>
  <si>
    <t>Graduate School of Industry  jeju National University</t>
  </si>
  <si>
    <t>제주대학교산업대학원</t>
  </si>
  <si>
    <t>Graduate School of Interpretation jeju National University</t>
  </si>
  <si>
    <t>제주대학교통역대학원</t>
  </si>
  <si>
    <t xml:space="preserve"> Jeju National University the Graduate school of Interpretation</t>
  </si>
  <si>
    <t>제주대학교의학전문대학원</t>
  </si>
  <si>
    <t>jeju National University school of medicine</t>
  </si>
  <si>
    <t>제주대학교법학전문대학원</t>
  </si>
  <si>
    <t>jeju National University Law</t>
  </si>
  <si>
    <t>jeju National University Social Education</t>
  </si>
  <si>
    <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대학원</t>
    </r>
  </si>
  <si>
    <t>Graduate School of Educ.  jeju National University</t>
  </si>
  <si>
    <t>제주대학교교육대학원</t>
  </si>
  <si>
    <t>Graduate School of Business Administration  jeju National University</t>
  </si>
  <si>
    <t>제주대학교경영대학원</t>
  </si>
  <si>
    <t>Graduate School of Public Administration  jeju National University</t>
  </si>
  <si>
    <t>제주대학교행정대학원</t>
  </si>
  <si>
    <t>Graduate School of Industry  jeju National University</t>
  </si>
  <si>
    <t>제주대학교산업대학원</t>
  </si>
  <si>
    <t>Graduate School of Interpretation jeju National University</t>
  </si>
  <si>
    <t>제주대학교통역대학원</t>
  </si>
  <si>
    <t xml:space="preserve"> Jeju National University the Graduate school of Interpretation</t>
  </si>
  <si>
    <t>제주대학교의학전문대학원</t>
  </si>
  <si>
    <t>jeju National University school of medicine</t>
  </si>
  <si>
    <t>제주대학교법학전문대학원</t>
  </si>
  <si>
    <t>jeju National University Law</t>
  </si>
  <si>
    <t>제주대학교사회교육대학원</t>
  </si>
  <si>
    <t>jeju National University Social Education</t>
  </si>
  <si>
    <t>입학지원자수</t>
  </si>
  <si>
    <t>입학자수</t>
  </si>
  <si>
    <t>Entrants to</t>
  </si>
  <si>
    <t>Military</t>
  </si>
  <si>
    <t>School</t>
  </si>
  <si>
    <t>Number</t>
  </si>
  <si>
    <t>colleges</t>
  </si>
  <si>
    <t>Departments</t>
  </si>
  <si>
    <t>Total</t>
  </si>
  <si>
    <t>Male</t>
  </si>
  <si>
    <t>Female</t>
  </si>
  <si>
    <t>Graduates</t>
  </si>
  <si>
    <t>higher school</t>
  </si>
  <si>
    <t>Employed</t>
  </si>
  <si>
    <t>served</t>
  </si>
  <si>
    <t>Applicants</t>
  </si>
  <si>
    <t>Entrants</t>
  </si>
  <si>
    <t>land area</t>
  </si>
  <si>
    <t>area</t>
  </si>
  <si>
    <t>2 0 0 6</t>
  </si>
  <si>
    <r>
      <t xml:space="preserve">13.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원</t>
    </r>
    <r>
      <rPr>
        <b/>
        <sz val="18"/>
        <rFont val="Arial"/>
        <family val="2"/>
      </rPr>
      <t xml:space="preserve">          Graduate Schools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</si>
  <si>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</si>
  <si>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대학원수</t>
  </si>
  <si>
    <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</si>
  <si>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</si>
  <si>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연별</t>
    </r>
  </si>
  <si>
    <r>
      <t xml:space="preserve">계
</t>
    </r>
    <r>
      <rPr>
        <sz val="10"/>
        <rFont val="Arial"/>
        <family val="2"/>
      </rPr>
      <t>Total</t>
    </r>
  </si>
  <si>
    <r>
      <t xml:space="preserve">학급수
</t>
    </r>
    <r>
      <rPr>
        <sz val="10"/>
        <rFont val="Arial"/>
        <family val="2"/>
      </rPr>
      <t>Number of class</t>
    </r>
    <r>
      <rPr>
        <sz val="10"/>
        <rFont val="Arial"/>
        <family val="2"/>
      </rPr>
      <t>rooms</t>
    </r>
  </si>
  <si>
    <r>
      <t>연별</t>
    </r>
    <r>
      <rPr>
        <sz val="10"/>
        <rFont val="Arial"/>
        <family val="2"/>
      </rPr>
      <t xml:space="preserve"> </t>
    </r>
  </si>
  <si>
    <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</si>
  <si>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</si>
  <si>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</si>
  <si>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t>Year &amp;
Graduate Schools</t>
  </si>
  <si>
    <t>Departments</t>
  </si>
  <si>
    <t>Entrance quota</t>
  </si>
  <si>
    <t>Students in MD course</t>
  </si>
  <si>
    <t>Students in DD course</t>
  </si>
  <si>
    <t>Teachers</t>
  </si>
  <si>
    <r>
      <t>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</si>
  <si>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t>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</si>
  <si>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t>여</t>
  </si>
  <si>
    <r>
      <t>MD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course</t>
    </r>
  </si>
  <si>
    <r>
      <t>DD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course</t>
    </r>
  </si>
  <si>
    <r>
      <t>진학자수</t>
    </r>
    <r>
      <rPr>
        <sz val="10"/>
        <rFont val="Arial"/>
        <family val="2"/>
      </rPr>
      <t xml:space="preserve"> </t>
    </r>
  </si>
  <si>
    <t>Entrants to</t>
  </si>
  <si>
    <t>higher school</t>
  </si>
  <si>
    <t>MD course</t>
  </si>
  <si>
    <t>DD course</t>
  </si>
  <si>
    <t>2 0 0 6</t>
  </si>
  <si>
    <t>2 0 0 7</t>
  </si>
  <si>
    <t>-</t>
  </si>
  <si>
    <t>2 0 0 6</t>
  </si>
  <si>
    <t>Year &amp; Schools</t>
  </si>
  <si>
    <r>
      <t xml:space="preserve">1.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황</t>
    </r>
    <r>
      <rPr>
        <b/>
        <sz val="18"/>
        <rFont val="Arial"/>
        <family val="2"/>
      </rPr>
      <t xml:space="preserve">           Summary of Schools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</si>
  <si>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</si>
  <si>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number, person)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</si>
  <si>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학교별</t>
    </r>
  </si>
  <si>
    <r>
      <t>학급</t>
    </r>
    <r>
      <rPr>
        <sz val="10"/>
        <rFont val="Arial"/>
        <family val="2"/>
      </rPr>
      <t>(</t>
    </r>
    <r>
      <rPr>
        <sz val="10"/>
        <rFont val="돋움"/>
        <family val="3"/>
      </rPr>
      <t>과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Number of
Classes &amp;
departments</t>
    </r>
  </si>
  <si>
    <r>
      <t xml:space="preserve">보통교실수
</t>
    </r>
    <r>
      <rPr>
        <sz val="10"/>
        <rFont val="Arial"/>
        <family val="2"/>
      </rPr>
      <t>Number of
Classrooms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</si>
  <si>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Students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</si>
  <si>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Teachers and Staffs</t>
    </r>
  </si>
  <si>
    <r>
      <t xml:space="preserve">계
</t>
    </r>
    <r>
      <rPr>
        <sz val="10"/>
        <rFont val="Arial"/>
        <family val="2"/>
      </rPr>
      <t>Total</t>
    </r>
  </si>
  <si>
    <r>
      <t xml:space="preserve">남
</t>
    </r>
    <r>
      <rPr>
        <sz val="10"/>
        <rFont val="Arial"/>
        <family val="2"/>
      </rPr>
      <t>Male</t>
    </r>
  </si>
  <si>
    <r>
      <t xml:space="preserve">여
</t>
    </r>
    <r>
      <rPr>
        <sz val="10"/>
        <rFont val="Arial"/>
        <family val="2"/>
      </rPr>
      <t>Female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</si>
  <si>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Teachers</t>
    </r>
  </si>
  <si>
    <r>
      <t>사무직원</t>
    </r>
    <r>
      <rPr>
        <sz val="10"/>
        <rFont val="Arial"/>
        <family val="2"/>
      </rPr>
      <t xml:space="preserve">   Clerical staffs</t>
    </r>
  </si>
  <si>
    <r>
      <t>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Sub-total</t>
    </r>
  </si>
  <si>
    <t>초등학교</t>
  </si>
  <si>
    <t>일반계고등학교</t>
  </si>
  <si>
    <t>교육대학교</t>
  </si>
  <si>
    <r>
      <t>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</si>
  <si>
    <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</si>
  <si>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[</t>
    </r>
    <r>
      <rPr>
        <sz val="10"/>
        <color indexed="48"/>
        <rFont val="돋움"/>
        <family val="3"/>
      </rPr>
      <t>국</t>
    </r>
    <r>
      <rPr>
        <sz val="10"/>
        <color indexed="48"/>
        <rFont val="Arial"/>
        <family val="2"/>
      </rPr>
      <t>.</t>
    </r>
    <r>
      <rPr>
        <sz val="10"/>
        <color indexed="48"/>
        <rFont val="돋움"/>
        <family val="3"/>
      </rPr>
      <t>공립</t>
    </r>
    <r>
      <rPr>
        <sz val="10"/>
        <color indexed="48"/>
        <rFont val="Arial"/>
        <family val="2"/>
      </rPr>
      <t>]</t>
    </r>
  </si>
  <si>
    <r>
      <t>[</t>
    </r>
    <r>
      <rPr>
        <sz val="10"/>
        <color indexed="48"/>
        <rFont val="돋움"/>
        <family val="3"/>
      </rPr>
      <t>사</t>
    </r>
    <r>
      <rPr>
        <sz val="10"/>
        <color indexed="48"/>
        <rFont val="Arial"/>
        <family val="2"/>
      </rPr>
      <t xml:space="preserve">    </t>
    </r>
    <r>
      <rPr>
        <sz val="10"/>
        <color indexed="48"/>
        <rFont val="돋움"/>
        <family val="3"/>
      </rPr>
      <t>립</t>
    </r>
    <r>
      <rPr>
        <sz val="10"/>
        <color indexed="48"/>
        <rFont val="Arial"/>
        <family val="2"/>
      </rPr>
      <t>]</t>
    </r>
  </si>
  <si>
    <r>
      <t>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</si>
  <si>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 (</t>
    </r>
    <r>
      <rPr>
        <sz val="10"/>
        <rFont val="돋움"/>
        <family val="3"/>
      </rPr>
      <t>교</t>
    </r>
    <r>
      <rPr>
        <sz val="10"/>
        <rFont val="Arial"/>
        <family val="2"/>
      </rPr>
      <t>)</t>
    </r>
  </si>
  <si>
    <r>
      <t>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원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</si>
  <si>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</si>
  <si>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 xml:space="preserve">2. </t>
    </r>
    <r>
      <rPr>
        <b/>
        <sz val="18"/>
        <rFont val="돋움"/>
        <family val="3"/>
      </rPr>
      <t>유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치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         Kindergartens</t>
    </r>
  </si>
  <si>
    <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</si>
  <si>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학급수</t>
  </si>
  <si>
    <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Children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</si>
  <si>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
Teachers</t>
    </r>
  </si>
  <si>
    <r>
      <t>사무직원수</t>
    </r>
    <r>
      <rPr>
        <sz val="10"/>
        <rFont val="Arial"/>
        <family val="2"/>
      </rPr>
      <t xml:space="preserve"> 
Clerical staffs </t>
    </r>
  </si>
  <si>
    <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
Children readmitted</t>
    </r>
  </si>
  <si>
    <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
Children completed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</si>
  <si>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</t>
    </r>
  </si>
  <si>
    <t>Rooms</t>
  </si>
  <si>
    <r>
      <t xml:space="preserve">계
</t>
    </r>
    <r>
      <rPr>
        <sz val="10"/>
        <rFont val="Arial"/>
        <family val="2"/>
      </rPr>
      <t>Total</t>
    </r>
  </si>
  <si>
    <r>
      <t xml:space="preserve">남
</t>
    </r>
    <r>
      <rPr>
        <sz val="10"/>
        <rFont val="Arial"/>
        <family val="2"/>
      </rPr>
      <t>Male</t>
    </r>
  </si>
  <si>
    <r>
      <t xml:space="preserve">여
</t>
    </r>
    <r>
      <rPr>
        <sz val="10"/>
        <rFont val="Arial"/>
        <family val="2"/>
      </rPr>
      <t>Female</t>
    </r>
  </si>
  <si>
    <t>계</t>
  </si>
  <si>
    <t>보통교실</t>
  </si>
  <si>
    <t>유희실</t>
  </si>
  <si>
    <t>공작실</t>
  </si>
  <si>
    <t>Number</t>
  </si>
  <si>
    <t>Classes</t>
  </si>
  <si>
    <t>Total</t>
  </si>
  <si>
    <t>Class-rooms</t>
  </si>
  <si>
    <t>Play-rooms</t>
  </si>
  <si>
    <t>Workshops room</t>
  </si>
  <si>
    <t>2 0 0 6</t>
  </si>
  <si>
    <t>(단위 : 개, 명, 천㎡)</t>
  </si>
  <si>
    <t>(Unit : number, person, thousand ㎡)</t>
  </si>
  <si>
    <t>졸업자수</t>
  </si>
  <si>
    <t>진학자수</t>
  </si>
  <si>
    <t>School</t>
  </si>
  <si>
    <t>Graduates</t>
  </si>
  <si>
    <t>land area</t>
  </si>
  <si>
    <r>
      <t xml:space="preserve"> </t>
    </r>
    <r>
      <rPr>
        <sz val="10"/>
        <rFont val="Arial"/>
        <family val="2"/>
      </rPr>
      <t xml:space="preserve">        Clerical </t>
    </r>
    <r>
      <rPr>
        <sz val="10"/>
        <rFont val="Arial"/>
        <family val="2"/>
      </rPr>
      <t>Staffs</t>
    </r>
  </si>
  <si>
    <r>
      <t xml:space="preserve">사무직원수
</t>
    </r>
    <r>
      <rPr>
        <sz val="10"/>
        <rFont val="Arial"/>
        <family val="2"/>
      </rPr>
      <t xml:space="preserve">Clerical </t>
    </r>
    <r>
      <rPr>
        <sz val="10"/>
        <rFont val="Arial"/>
        <family val="2"/>
      </rPr>
      <t>Staffs</t>
    </r>
  </si>
  <si>
    <r>
      <t>교실수</t>
    </r>
    <r>
      <rPr>
        <vertAlign val="superscript"/>
        <sz val="10"/>
        <rFont val="Arial"/>
        <family val="2"/>
      </rPr>
      <t xml:space="preserve"> 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</si>
  <si>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>,</t>
    </r>
    <r>
      <rPr>
        <sz val="10"/>
        <rFont val="돋움"/>
        <family val="3"/>
      </rPr>
      <t>명</t>
    </r>
    <r>
      <rPr>
        <sz val="10"/>
        <rFont val="Arial"/>
        <family val="2"/>
      </rPr>
      <t>,</t>
    </r>
    <r>
      <rPr>
        <sz val="10"/>
        <rFont val="돋움"/>
        <family val="3"/>
      </rPr>
      <t>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</si>
  <si>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r>
      <t xml:space="preserve">(Unit : number, </t>
    </r>
    <r>
      <rPr>
        <sz val="10"/>
        <rFont val="Arial"/>
        <family val="2"/>
      </rPr>
      <t>person,</t>
    </r>
    <r>
      <rPr>
        <sz val="10"/>
        <rFont val="Arial"/>
        <family val="2"/>
      </rPr>
      <t>volume,  1000 won)</t>
    </r>
  </si>
  <si>
    <r>
      <t>N</t>
    </r>
    <r>
      <rPr>
        <sz val="10"/>
        <rFont val="Arial"/>
        <family val="2"/>
      </rPr>
      <t>umber Of</t>
    </r>
  </si>
  <si>
    <r>
      <t>d</t>
    </r>
    <r>
      <rPr>
        <sz val="10"/>
        <rFont val="Arial"/>
        <family val="2"/>
      </rPr>
      <t>ata</t>
    </r>
  </si>
  <si>
    <r>
      <t xml:space="preserve">National </t>
    </r>
    <r>
      <rPr>
        <sz val="10"/>
        <rFont val="Arial"/>
        <family val="2"/>
      </rPr>
      <t>designated</t>
    </r>
  </si>
  <si>
    <r>
      <t xml:space="preserve">Provincial </t>
    </r>
    <r>
      <rPr>
        <sz val="10"/>
        <rFont val="Arial"/>
        <family val="2"/>
      </rPr>
      <t>designated</t>
    </r>
  </si>
  <si>
    <t>1985. 1. 10</t>
  </si>
  <si>
    <t xml:space="preserve">2 0 0 9 </t>
  </si>
  <si>
    <t xml:space="preserve">2 0 1 1 </t>
  </si>
  <si>
    <t xml:space="preserve">  2 0 0 6</t>
  </si>
  <si>
    <t xml:space="preserve">  2 0 0 7</t>
  </si>
  <si>
    <t xml:space="preserve">  2 0 0 8</t>
  </si>
  <si>
    <t xml:space="preserve">  2 0 0 9</t>
  </si>
  <si>
    <t xml:space="preserve"> 2 0 1 0 </t>
  </si>
  <si>
    <t xml:space="preserve">2 0 1 0 </t>
  </si>
  <si>
    <t xml:space="preserve">학교교과 교습학원 
Tutoring school curriculum </t>
  </si>
  <si>
    <t>예능
Arts</t>
  </si>
  <si>
    <r>
      <t xml:space="preserve"> </t>
    </r>
    <r>
      <rPr>
        <sz val="10"/>
        <rFont val="Arial"/>
        <family val="2"/>
      </rPr>
      <t>2 0 0 9</t>
    </r>
  </si>
  <si>
    <r>
      <t>2</t>
    </r>
    <r>
      <rPr>
        <sz val="10"/>
        <rFont val="Arial"/>
        <family val="2"/>
      </rPr>
      <t xml:space="preserve"> 0 0 9</t>
    </r>
  </si>
  <si>
    <t>2 0 0 9</t>
  </si>
  <si>
    <t>2 0 0 9</t>
  </si>
  <si>
    <t>1985. 1. 10</t>
  </si>
  <si>
    <t>영화관</t>
  </si>
  <si>
    <t xml:space="preserve">Year </t>
  </si>
  <si>
    <r>
      <t>연별</t>
    </r>
  </si>
  <si>
    <r>
      <t>연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</si>
  <si>
    <t>Year</t>
  </si>
  <si>
    <t>(Unit : number, person, thousand m²)</t>
  </si>
  <si>
    <t>Students</t>
  </si>
  <si>
    <t>Teachers</t>
  </si>
  <si>
    <t>Graduation</t>
  </si>
  <si>
    <t>Entrance</t>
  </si>
  <si>
    <t>계</t>
  </si>
  <si>
    <t>남</t>
  </si>
  <si>
    <t>여</t>
  </si>
  <si>
    <t>School</t>
  </si>
  <si>
    <t>of</t>
  </si>
  <si>
    <t>Entrants to</t>
  </si>
  <si>
    <t>schools</t>
  </si>
  <si>
    <r>
      <t>c</t>
    </r>
    <r>
      <rPr>
        <sz val="10"/>
        <rFont val="Arial"/>
        <family val="2"/>
      </rPr>
      <t>enter</t>
    </r>
  </si>
  <si>
    <t xml:space="preserve">Source : Jeju Special Self-Governing Province  Sports Industry Div. Livestock Policy Div.Urban Planning Div. </t>
  </si>
  <si>
    <t>Jeju National University</t>
  </si>
  <si>
    <t>Total</t>
  </si>
  <si>
    <t>Male</t>
  </si>
  <si>
    <t>Female</t>
  </si>
  <si>
    <t>Graduates</t>
  </si>
  <si>
    <t>higher school</t>
  </si>
  <si>
    <t>Entrants</t>
  </si>
  <si>
    <t>area</t>
  </si>
  <si>
    <r>
      <t xml:space="preserve">4. </t>
    </r>
    <r>
      <rPr>
        <b/>
        <sz val="18"/>
        <rFont val="돋움"/>
        <family val="3"/>
      </rPr>
      <t>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국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공립</t>
    </r>
    <r>
      <rPr>
        <b/>
        <sz val="18"/>
        <rFont val="Arial"/>
        <family val="2"/>
      </rPr>
      <t>)          Middle Schools (National and Public)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</si>
  <si>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</t>
    </r>
    <r>
      <rPr>
        <sz val="10"/>
        <rFont val="Arial"/>
        <family val="2"/>
      </rPr>
      <t>m²)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</si>
  <si>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</si>
  <si>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</si>
  <si>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</si>
  <si>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r>
      <t>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</si>
  <si>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</si>
  <si>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황</t>
    </r>
  </si>
  <si>
    <r>
      <t>교지</t>
    </r>
    <r>
      <rPr>
        <vertAlign val="superscript"/>
        <sz val="10"/>
        <rFont val="Arial"/>
        <family val="2"/>
      </rPr>
      <t>1)</t>
    </r>
    <r>
      <rPr>
        <sz val="10"/>
        <rFont val="돋움"/>
        <family val="3"/>
      </rPr>
      <t>면적</t>
    </r>
  </si>
  <si>
    <r>
      <t>건물</t>
    </r>
    <r>
      <rPr>
        <vertAlign val="superscript"/>
        <sz val="10"/>
        <rFont val="Arial"/>
        <family val="2"/>
      </rPr>
      <t>2)</t>
    </r>
    <r>
      <rPr>
        <sz val="10"/>
        <rFont val="돋움"/>
        <family val="3"/>
      </rPr>
      <t>면적</t>
    </r>
  </si>
  <si>
    <r>
      <t>교실수</t>
    </r>
    <r>
      <rPr>
        <vertAlign val="superscript"/>
        <sz val="10"/>
        <rFont val="Arial"/>
        <family val="2"/>
      </rPr>
      <t xml:space="preserve"> 3)</t>
    </r>
  </si>
  <si>
    <t>Number</t>
  </si>
  <si>
    <t>Students</t>
  </si>
  <si>
    <t>Teachers</t>
  </si>
  <si>
    <t>Graduation</t>
  </si>
  <si>
    <t>Entrance</t>
  </si>
  <si>
    <t xml:space="preserve">of </t>
  </si>
  <si>
    <t>계</t>
  </si>
  <si>
    <t>남</t>
  </si>
  <si>
    <t>여</t>
  </si>
  <si>
    <r>
      <t>졸업자수</t>
    </r>
    <r>
      <rPr>
        <sz val="10"/>
        <rFont val="Arial"/>
        <family val="2"/>
      </rPr>
      <t xml:space="preserve"> </t>
    </r>
  </si>
  <si>
    <t>진학자수</t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</si>
  <si>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</si>
  <si>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School</t>
  </si>
  <si>
    <t>of</t>
  </si>
  <si>
    <t>Entrants to</t>
  </si>
  <si>
    <t>land</t>
  </si>
  <si>
    <t>schools</t>
  </si>
  <si>
    <t>classrooms</t>
  </si>
  <si>
    <t>Total</t>
  </si>
  <si>
    <t>Male</t>
  </si>
  <si>
    <t>Female</t>
  </si>
  <si>
    <t>Graduates</t>
  </si>
  <si>
    <t>higher school</t>
  </si>
  <si>
    <t>Entrants</t>
  </si>
  <si>
    <t>area</t>
  </si>
  <si>
    <t>Building area</t>
  </si>
  <si>
    <r>
      <t xml:space="preserve">
교원</t>
    </r>
    <r>
      <rPr>
        <sz val="10"/>
        <rFont val="Arial"/>
        <family val="2"/>
      </rPr>
      <t>1</t>
    </r>
    <r>
      <rPr>
        <sz val="10"/>
        <rFont val="돋움"/>
        <family val="3"/>
      </rPr>
      <t>인당
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Number of
students
per teacher</t>
    </r>
  </si>
  <si>
    <t>제주산업정보대학</t>
  </si>
  <si>
    <t>Year</t>
  </si>
  <si>
    <t xml:space="preserve">연별 </t>
  </si>
  <si>
    <t>사 무 직 원 수
Clerical staffs</t>
  </si>
  <si>
    <t>졸 업 자 현 황
Graduation</t>
  </si>
  <si>
    <r>
      <t>교지</t>
    </r>
    <r>
      <rPr>
        <vertAlign val="superscript"/>
        <sz val="9"/>
        <rFont val="돋움"/>
        <family val="3"/>
      </rPr>
      <t>1)</t>
    </r>
    <r>
      <rPr>
        <sz val="9"/>
        <rFont val="돋움"/>
        <family val="3"/>
      </rPr>
      <t xml:space="preserve"> 면적</t>
    </r>
  </si>
  <si>
    <r>
      <t>건물</t>
    </r>
    <r>
      <rPr>
        <vertAlign val="superscript"/>
        <sz val="9"/>
        <rFont val="돋움"/>
        <family val="3"/>
      </rPr>
      <t>2)</t>
    </r>
    <r>
      <rPr>
        <sz val="9"/>
        <rFont val="돋움"/>
        <family val="3"/>
      </rPr>
      <t xml:space="preserve"> 면적</t>
    </r>
  </si>
  <si>
    <t>Entrants</t>
  </si>
  <si>
    <t xml:space="preserve">기  타 </t>
  </si>
  <si>
    <r>
      <t>o</t>
    </r>
    <r>
      <rPr>
        <sz val="10"/>
        <rFont val="Arial"/>
        <family val="2"/>
      </rPr>
      <t>thers</t>
    </r>
  </si>
  <si>
    <r>
      <t xml:space="preserve">특화시설
</t>
    </r>
    <r>
      <rPr>
        <sz val="10"/>
        <rFont val="Arial"/>
        <family val="2"/>
      </rPr>
      <t>Specialized facilities</t>
    </r>
  </si>
  <si>
    <r>
      <t>면적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>Area</t>
    </r>
  </si>
  <si>
    <r>
      <t xml:space="preserve">교실수 </t>
    </r>
    <r>
      <rPr>
        <vertAlign val="superscript"/>
        <sz val="9"/>
        <rFont val="돋움"/>
        <family val="3"/>
      </rPr>
      <t xml:space="preserve">3)
</t>
    </r>
    <r>
      <rPr>
        <sz val="9"/>
        <rFont val="돋움"/>
        <family val="3"/>
      </rPr>
      <t>No. of 
Classrooms</t>
    </r>
  </si>
  <si>
    <t xml:space="preserve">Year </t>
  </si>
  <si>
    <t>계
Total</t>
  </si>
  <si>
    <t>남
Male</t>
  </si>
  <si>
    <t xml:space="preserve">Jeju Library </t>
  </si>
  <si>
    <t>Hansupul Library</t>
  </si>
  <si>
    <t>Dongnyeok Library</t>
  </si>
  <si>
    <t>Jeju Udang Library</t>
  </si>
  <si>
    <t>Jeju Tamna Library</t>
  </si>
  <si>
    <t>Aewol-eup Library</t>
  </si>
  <si>
    <t>Jocheon-eup  Library</t>
  </si>
  <si>
    <t>Hangyeong-myeon Library</t>
  </si>
  <si>
    <t>제주특별자치도 한라도서관</t>
  </si>
  <si>
    <t>Jeju Miracle Library</t>
  </si>
  <si>
    <t>여
Female</t>
  </si>
  <si>
    <t>졸업자수</t>
  </si>
  <si>
    <t>진학자수</t>
  </si>
  <si>
    <t>Entrants to</t>
  </si>
  <si>
    <t>School</t>
  </si>
  <si>
    <t>higher school</t>
  </si>
  <si>
    <t>land area</t>
  </si>
  <si>
    <t>Building area</t>
  </si>
  <si>
    <r>
      <t>연별</t>
    </r>
    <r>
      <rPr>
        <sz val="9"/>
        <rFont val="Arial"/>
        <family val="2"/>
      </rPr>
      <t xml:space="preserve"> </t>
    </r>
  </si>
  <si>
    <r>
      <t>학교수</t>
    </r>
    <r>
      <rPr>
        <sz val="9"/>
        <rFont val="Arial"/>
        <family val="2"/>
      </rPr>
      <t xml:space="preserve"> 
 Number of schools</t>
    </r>
  </si>
  <si>
    <t>학급수</t>
  </si>
  <si>
    <r>
      <t>학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생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   Students</t>
    </r>
  </si>
  <si>
    <r>
      <t>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  Teachers</t>
    </r>
  </si>
  <si>
    <t xml:space="preserve">Year </t>
  </si>
  <si>
    <r>
      <t>본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교</t>
    </r>
  </si>
  <si>
    <r>
      <t>분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교</t>
    </r>
  </si>
  <si>
    <r>
      <t xml:space="preserve">계
</t>
    </r>
    <r>
      <rPr>
        <sz val="9"/>
        <rFont val="Arial"/>
        <family val="2"/>
      </rPr>
      <t>Total</t>
    </r>
  </si>
  <si>
    <r>
      <t xml:space="preserve">남
</t>
    </r>
    <r>
      <rPr>
        <sz val="9"/>
        <rFont val="Arial"/>
        <family val="2"/>
      </rPr>
      <t>Male</t>
    </r>
  </si>
  <si>
    <r>
      <t xml:space="preserve">여
</t>
    </r>
    <r>
      <rPr>
        <sz val="9"/>
        <rFont val="Arial"/>
        <family val="2"/>
      </rPr>
      <t>Female</t>
    </r>
  </si>
  <si>
    <t xml:space="preserve">Number of </t>
  </si>
  <si>
    <t>School</t>
  </si>
  <si>
    <t>Branch</t>
  </si>
  <si>
    <t>classrooms</t>
  </si>
  <si>
    <t xml:space="preserve">2 0 0 8 </t>
  </si>
  <si>
    <t>2 0 0 8</t>
  </si>
  <si>
    <t>2 0 0 9</t>
  </si>
  <si>
    <t>2 0 0 7</t>
  </si>
  <si>
    <t>-</t>
  </si>
  <si>
    <r>
      <t xml:space="preserve">17.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도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서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관</t>
    </r>
    <r>
      <rPr>
        <b/>
        <sz val="18"/>
        <rFont val="Arial"/>
        <family val="2"/>
      </rPr>
      <t xml:space="preserve">          Public Libraries</t>
    </r>
  </si>
  <si>
    <r>
      <t>연별및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도서관별</t>
    </r>
  </si>
  <si>
    <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</si>
  <si>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도서관수</t>
  </si>
  <si>
    <r>
      <t>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</si>
  <si>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자료수</t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</si>
  <si>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간</t>
    </r>
  </si>
  <si>
    <t>Year &amp; Library</t>
  </si>
  <si>
    <t>Number of</t>
  </si>
  <si>
    <t>도서</t>
  </si>
  <si>
    <t>비도서</t>
  </si>
  <si>
    <t>이용자수</t>
  </si>
  <si>
    <t>Staffs</t>
  </si>
  <si>
    <t>libraries</t>
  </si>
  <si>
    <t>Seats</t>
  </si>
  <si>
    <t>books</t>
  </si>
  <si>
    <t>Non-book</t>
  </si>
  <si>
    <t>Annual users</t>
  </si>
  <si>
    <t>Annual books lent</t>
  </si>
  <si>
    <t>Budget</t>
  </si>
  <si>
    <t>국립제주박물관</t>
  </si>
  <si>
    <t>Jeju National Museum</t>
  </si>
  <si>
    <t>Jeju Folklore and Natural 
History Museum</t>
  </si>
  <si>
    <t>cultural</t>
  </si>
  <si>
    <t>properties</t>
  </si>
  <si>
    <r>
      <t xml:space="preserve">19. </t>
    </r>
    <r>
      <rPr>
        <b/>
        <sz val="18"/>
        <rFont val="돋움"/>
        <family val="3"/>
      </rPr>
      <t>문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재</t>
    </r>
    <r>
      <rPr>
        <b/>
        <sz val="18"/>
        <rFont val="Arial"/>
        <family val="2"/>
      </rPr>
      <t xml:space="preserve">                     Cultural Properties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</si>
  <si>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>)</t>
    </r>
  </si>
  <si>
    <t>(Unit : each)</t>
  </si>
  <si>
    <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</si>
  <si>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t>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</si>
  <si>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t>(Unit : number, person, thousand m²)</t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</si>
  <si>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</si>
  <si>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</si>
  <si>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</si>
  <si>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</si>
  <si>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Arial"/>
        <family val="2"/>
      </rPr>
      <t>Number,</t>
    </r>
    <r>
      <rPr>
        <sz val="10"/>
        <rFont val="Arial"/>
        <family val="2"/>
      </rPr>
      <t xml:space="preserve">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</si>
  <si>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Arial"/>
        <family val="2"/>
      </rPr>
      <t>Number,</t>
    </r>
    <r>
      <rPr>
        <sz val="10"/>
        <rFont val="Arial"/>
        <family val="2"/>
      </rPr>
      <t xml:space="preserve">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</si>
  <si>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>(Unit : number,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m²)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</si>
  <si>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</si>
  <si>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</si>
  <si>
    <t>Year</t>
  </si>
  <si>
    <t>계</t>
  </si>
  <si>
    <r>
      <t>국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보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</si>
  <si>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물</t>
    </r>
  </si>
  <si>
    <t>유형문화재</t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</si>
  <si>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</si>
  <si>
    <t>민속자료</t>
  </si>
  <si>
    <t>무형문화재</t>
  </si>
  <si>
    <t>Intangible</t>
  </si>
  <si>
    <t>Tangible</t>
  </si>
  <si>
    <t>Cultural</t>
  </si>
  <si>
    <t>Grand</t>
  </si>
  <si>
    <t>National</t>
  </si>
  <si>
    <t>Historic</t>
  </si>
  <si>
    <t>Natural</t>
  </si>
  <si>
    <t>Folklore</t>
  </si>
  <si>
    <t>cultural</t>
  </si>
  <si>
    <t>property</t>
  </si>
  <si>
    <t>Total</t>
  </si>
  <si>
    <t>treasures</t>
  </si>
  <si>
    <t>Treasures</t>
  </si>
  <si>
    <t>areas</t>
  </si>
  <si>
    <t>monuments</t>
  </si>
  <si>
    <t>materials</t>
  </si>
  <si>
    <t>properties</t>
  </si>
  <si>
    <t>Monuments</t>
  </si>
  <si>
    <t>Registered</t>
  </si>
  <si>
    <t>1985. 1. 10</t>
  </si>
  <si>
    <r>
      <t xml:space="preserve">20. </t>
    </r>
    <r>
      <rPr>
        <b/>
        <sz val="18"/>
        <rFont val="돋움"/>
        <family val="3"/>
      </rPr>
      <t>예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술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단</t>
    </r>
    <r>
      <rPr>
        <b/>
        <sz val="18"/>
        <rFont val="Arial"/>
        <family val="2"/>
      </rPr>
      <t xml:space="preserve">                Art Performing Organizations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</si>
  <si>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</si>
  <si>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</si>
  <si>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</si>
  <si>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향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단</t>
    </r>
  </si>
  <si>
    <r>
      <t>관</t>
    </r>
    <r>
      <rPr>
        <sz val="10"/>
        <rFont val="Arial"/>
        <family val="2"/>
      </rPr>
      <t xml:space="preserve">          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</si>
  <si>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t>Municipal symphony orchestra</t>
  </si>
  <si>
    <t>Municipal Band</t>
  </si>
  <si>
    <r>
      <t>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</si>
  <si>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단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원</t>
    </r>
  </si>
  <si>
    <t>Groups</t>
  </si>
  <si>
    <t>Date of</t>
  </si>
  <si>
    <r>
      <t>상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임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</si>
  <si>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</si>
  <si>
    <t>organization</t>
  </si>
  <si>
    <t>Permanent</t>
  </si>
  <si>
    <t>Temporary</t>
  </si>
  <si>
    <t>Organization</t>
  </si>
  <si>
    <r>
      <t>합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창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</si>
  <si>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r>
      <t>소년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소녀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합창단</t>
    </r>
  </si>
  <si>
    <r>
      <t>연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극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</si>
  <si>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t>Choral groups</t>
  </si>
  <si>
    <t>Boy &amp; girl choral groups</t>
  </si>
  <si>
    <t>Drama groups</t>
  </si>
  <si>
    <r>
      <t xml:space="preserve">21. </t>
    </r>
    <r>
      <rPr>
        <b/>
        <sz val="18"/>
        <rFont val="돋움"/>
        <family val="3"/>
      </rPr>
      <t>문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간</t>
    </r>
    <r>
      <rPr>
        <b/>
        <sz val="18"/>
        <rFont val="Arial"/>
        <family val="2"/>
      </rPr>
      <t xml:space="preserve">          Cultural Facilities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</si>
  <si>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</si>
  <si>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t xml:space="preserve">       (Unit : place)</t>
  </si>
  <si>
    <t>Performing facilities</t>
  </si>
  <si>
    <t>Exhibition facilities</t>
  </si>
  <si>
    <t>Local culture and welfare facilities</t>
  </si>
  <si>
    <t>Others</t>
  </si>
  <si>
    <t>공공공연장</t>
  </si>
  <si>
    <t>민간공연장</t>
  </si>
  <si>
    <t>시군민회관</t>
  </si>
  <si>
    <t>전수회관</t>
  </si>
  <si>
    <t>Si, Gun</t>
  </si>
  <si>
    <t>Traditional</t>
  </si>
  <si>
    <t>Public</t>
  </si>
  <si>
    <t>Private</t>
  </si>
  <si>
    <t>Movie</t>
  </si>
  <si>
    <t>public</t>
  </si>
  <si>
    <t>Welfare</t>
  </si>
  <si>
    <t>Youth</t>
  </si>
  <si>
    <t>performing</t>
  </si>
  <si>
    <t>Initiation</t>
  </si>
  <si>
    <t>theater</t>
  </si>
  <si>
    <t>Art museum</t>
  </si>
  <si>
    <t>Gallery</t>
  </si>
  <si>
    <t>center</t>
  </si>
  <si>
    <t>arts center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</si>
  <si>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</t>
    </r>
  </si>
  <si>
    <r>
      <t>공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</si>
  <si>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r>
      <t>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실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</si>
  <si>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</si>
  <si>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</si>
  <si>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r>
      <t>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</t>
    </r>
  </si>
  <si>
    <r>
      <t>화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랑</t>
    </r>
  </si>
  <si>
    <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</si>
  <si>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</si>
  <si>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</si>
  <si>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2 0 0 6</t>
  </si>
  <si>
    <t>자동차
경주장
Car racing
track</t>
  </si>
  <si>
    <t>요 트 장
Marina</t>
  </si>
  <si>
    <t>조 정 장
Regatta</t>
  </si>
  <si>
    <r>
      <t xml:space="preserve"> (</t>
    </r>
    <r>
      <rPr>
        <sz val="10"/>
        <rFont val="돋움"/>
        <family val="3"/>
      </rPr>
      <t>단위</t>
    </r>
    <r>
      <rPr>
        <sz val="10"/>
        <rFont val="Arial"/>
        <family val="2"/>
      </rPr>
      <t>: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</si>
  <si>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 xml:space="preserve">문화의집
</t>
    </r>
    <r>
      <rPr>
        <sz val="10"/>
        <rFont val="Arial"/>
        <family val="2"/>
      </rPr>
      <t>Cultural house</t>
    </r>
  </si>
  <si>
    <r>
      <t xml:space="preserve">유스호스텔
</t>
    </r>
    <r>
      <rPr>
        <sz val="10"/>
        <rFont val="Arial"/>
        <family val="2"/>
      </rPr>
      <t>Youth hotel</t>
    </r>
  </si>
  <si>
    <t>복지회관</t>
  </si>
  <si>
    <r>
      <t>(</t>
    </r>
    <r>
      <rPr>
        <sz val="10"/>
        <rFont val="돋움"/>
        <family val="3"/>
      </rPr>
      <t>종합복지관</t>
    </r>
    <r>
      <rPr>
        <sz val="10"/>
        <rFont val="Arial"/>
        <family val="2"/>
      </rPr>
      <t>)</t>
    </r>
  </si>
  <si>
    <t>청소년회관</t>
  </si>
  <si>
    <t>(수련시설)</t>
  </si>
  <si>
    <r>
      <t xml:space="preserve">개소
</t>
    </r>
    <r>
      <rPr>
        <sz val="10"/>
        <rFont val="Arial"/>
        <family val="2"/>
      </rPr>
      <t>Places</t>
    </r>
  </si>
  <si>
    <r>
      <t xml:space="preserve">면적
</t>
    </r>
    <r>
      <rPr>
        <sz val="10"/>
        <rFont val="Arial"/>
        <family val="2"/>
      </rPr>
      <t>Area</t>
    </r>
  </si>
  <si>
    <t>(Unit : number)</t>
  </si>
  <si>
    <t>Broadcasting stations</t>
  </si>
  <si>
    <t>Newspaper publishers</t>
  </si>
  <si>
    <t>T     V</t>
  </si>
  <si>
    <t>종합유선</t>
  </si>
  <si>
    <t>중계유선</t>
  </si>
  <si>
    <t>음악유선</t>
  </si>
  <si>
    <t>기타방송</t>
  </si>
  <si>
    <t>Television</t>
  </si>
  <si>
    <t>Radio</t>
  </si>
  <si>
    <t>Daily</t>
  </si>
  <si>
    <t>Weekly</t>
  </si>
  <si>
    <t>제주우당도서관</t>
  </si>
  <si>
    <t>제주탐라도서관</t>
  </si>
  <si>
    <r>
      <t>예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산</t>
    </r>
    <r>
      <rPr>
        <sz val="10"/>
        <rFont val="Arial"/>
        <family val="2"/>
      </rPr>
      <t>1)</t>
    </r>
  </si>
  <si>
    <r>
      <t>무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단</t>
    </r>
  </si>
  <si>
    <t>Ballet troupes</t>
  </si>
  <si>
    <r>
      <t>가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공공체육시설</t>
    </r>
    <r>
      <rPr>
        <b/>
        <sz val="16"/>
        <rFont val="Arial"/>
        <family val="2"/>
      </rPr>
      <t xml:space="preserve"> Public sports facilities</t>
    </r>
  </si>
  <si>
    <r>
      <t>나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신고</t>
    </r>
    <r>
      <rPr>
        <b/>
        <sz val="16"/>
        <rFont val="Arial"/>
        <family val="2"/>
      </rPr>
      <t>.</t>
    </r>
    <r>
      <rPr>
        <b/>
        <sz val="16"/>
        <rFont val="돋움"/>
        <family val="3"/>
      </rPr>
      <t>등록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체육시설업</t>
    </r>
    <r>
      <rPr>
        <b/>
        <sz val="16"/>
        <rFont val="Arial"/>
        <family val="2"/>
      </rPr>
      <t>(Reported sports facilities)</t>
    </r>
  </si>
  <si>
    <t>Jeju Sports Complex
Main Stadium</t>
  </si>
  <si>
    <t>애향운동장</t>
  </si>
  <si>
    <t>Auxiliary Athletic Field</t>
  </si>
  <si>
    <t>한림종합운동장</t>
  </si>
  <si>
    <t>Hallimk Stadium</t>
  </si>
  <si>
    <t>구좌체육공원운동장</t>
  </si>
  <si>
    <t>Gujwa  Life Gymnasium Playground</t>
  </si>
  <si>
    <t>CATV 
broadcasting</t>
  </si>
  <si>
    <t>Relay 
broadcasting</t>
  </si>
  <si>
    <t>Music
broadcasting</t>
  </si>
  <si>
    <t>Other 
broadcasting</t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</si>
  <si>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</si>
  <si>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송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사</t>
    </r>
  </si>
  <si>
    <r>
      <t>신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사</t>
    </r>
  </si>
  <si>
    <r>
      <t>기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타</t>
    </r>
  </si>
  <si>
    <r>
      <t>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</t>
    </r>
  </si>
  <si>
    <r>
      <t>일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간</t>
    </r>
  </si>
  <si>
    <r>
      <t>주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간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</si>
  <si>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</si>
  <si>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>연별</t>
    </r>
    <r>
      <rPr>
        <sz val="10"/>
        <rFont val="Arial"/>
        <family val="2"/>
      </rPr>
      <t xml:space="preserve"> </t>
    </r>
  </si>
  <si>
    <r>
      <t xml:space="preserve">학교수
</t>
    </r>
    <r>
      <rPr>
        <sz val="10"/>
        <rFont val="Arial"/>
        <family val="2"/>
      </rPr>
      <t>Number of schools</t>
    </r>
  </si>
  <si>
    <r>
      <t xml:space="preserve">학급수
</t>
    </r>
    <r>
      <rPr>
        <sz val="10"/>
        <rFont val="Arial"/>
        <family val="2"/>
      </rPr>
      <t>Number of classrooms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</si>
  <si>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Students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</si>
  <si>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</si>
  <si>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r>
      <t xml:space="preserve">졸업자현황
</t>
    </r>
    <r>
      <rPr>
        <sz val="10"/>
        <rFont val="Arial"/>
        <family val="2"/>
      </rPr>
      <t>Graduation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</si>
  <si>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School land area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</si>
  <si>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</si>
  <si>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r>
      <t>교실수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
Number</t>
    </r>
  </si>
  <si>
    <t>연    별</t>
  </si>
  <si>
    <t>육상
경기장
Stadium</t>
  </si>
  <si>
    <t>축구장
Football field</t>
  </si>
  <si>
    <t>하키장
hockey ground</t>
  </si>
  <si>
    <t>야구장
baseball field</t>
  </si>
  <si>
    <t>싸이클
경기장
Cycle field</t>
  </si>
  <si>
    <t>테니스장
tennis court</t>
  </si>
  <si>
    <t>씨름장
Ssireum field</t>
  </si>
  <si>
    <t>간이
운동장
(동네
체육
시설)</t>
  </si>
  <si>
    <t>체육관
Gym</t>
  </si>
  <si>
    <r>
      <t>2</t>
    </r>
    <r>
      <rPr>
        <sz val="10"/>
        <rFont val="Arial"/>
        <family val="2"/>
      </rPr>
      <t xml:space="preserve"> 0 1 0</t>
    </r>
  </si>
  <si>
    <t>2 0 1 0</t>
  </si>
  <si>
    <t>Teachers  College
Jeju National University
of Education</t>
  </si>
  <si>
    <t>제주대학교
사라캠퍼스</t>
  </si>
  <si>
    <t>제주대학교
사라캠퍼스</t>
  </si>
  <si>
    <t xml:space="preserve">2 0 1 0 </t>
  </si>
  <si>
    <t>사  설  학  원   Private Institute</t>
  </si>
  <si>
    <t>수영장
Swimming Pools</t>
  </si>
  <si>
    <t>국궁장
archery field</t>
  </si>
  <si>
    <t>양궁장
Western-style archery
field</t>
  </si>
  <si>
    <t>승마장Equestrian field</t>
  </si>
  <si>
    <t>골프연습장
Golf practice range</t>
  </si>
  <si>
    <t>조정
카누장
Canoe-ing center</t>
  </si>
  <si>
    <t>요트장
Marina</t>
  </si>
  <si>
    <t>빙상장
Ice rink</t>
  </si>
  <si>
    <t>Year</t>
  </si>
  <si>
    <t>구기
체육관
Ball game</t>
  </si>
  <si>
    <t>투기
체육관
match</t>
  </si>
  <si>
    <t>생활
체육관
Sport for all</t>
  </si>
  <si>
    <r>
      <t>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Canoeing
center</t>
    </r>
  </si>
  <si>
    <r>
      <t>빙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상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Ice rink</t>
    </r>
  </si>
  <si>
    <t>본교</t>
  </si>
  <si>
    <t>분교</t>
  </si>
  <si>
    <t>School</t>
  </si>
  <si>
    <r>
      <t>B</t>
    </r>
    <r>
      <rPr>
        <sz val="10"/>
        <rFont val="Arial"/>
        <family val="2"/>
      </rPr>
      <t>ranch</t>
    </r>
  </si>
  <si>
    <t>한경도서관</t>
  </si>
  <si>
    <t>애월도서관</t>
  </si>
  <si>
    <t>조천도서관</t>
  </si>
  <si>
    <r>
      <t>승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마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Eques
trian
field</t>
    </r>
  </si>
  <si>
    <r>
      <t>종</t>
    </r>
    <r>
      <rPr>
        <sz val="9"/>
        <rFont val="Arial"/>
        <family val="2"/>
      </rPr>
      <t xml:space="preserve">      </t>
    </r>
    <r>
      <rPr>
        <sz val="9"/>
        <rFont val="굴림"/>
        <family val="3"/>
      </rPr>
      <t xml:space="preserve">합
체육시설
</t>
    </r>
    <r>
      <rPr>
        <sz val="9"/>
        <rFont val="Arial"/>
        <family val="2"/>
      </rPr>
      <t>Sports
complex</t>
    </r>
  </si>
  <si>
    <t>사업체수</t>
  </si>
  <si>
    <t>종사자수</t>
  </si>
  <si>
    <t>Establishments</t>
  </si>
  <si>
    <t>Employees</t>
  </si>
  <si>
    <r>
      <t>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영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Swimming
pools</t>
    </r>
  </si>
  <si>
    <r>
      <t xml:space="preserve">체육도장
</t>
    </r>
    <r>
      <rPr>
        <sz val="9"/>
        <rFont val="Arial"/>
        <family val="2"/>
      </rPr>
      <t>Exercise
hall</t>
    </r>
  </si>
  <si>
    <r>
      <t xml:space="preserve">
</t>
    </r>
    <r>
      <rPr>
        <sz val="9"/>
        <rFont val="굴림"/>
        <family val="3"/>
      </rPr>
      <t xml:space="preserve">골프연습장
</t>
    </r>
    <r>
      <rPr>
        <sz val="9"/>
        <rFont val="Arial"/>
        <family val="2"/>
      </rPr>
      <t xml:space="preserve">Golf
practice
range
</t>
    </r>
  </si>
  <si>
    <r>
      <t xml:space="preserve">체력단련장
</t>
    </r>
    <r>
      <rPr>
        <sz val="9"/>
        <rFont val="Arial"/>
        <family val="2"/>
      </rPr>
      <t>Physical
training
center</t>
    </r>
  </si>
  <si>
    <r>
      <t xml:space="preserve">당구장
</t>
    </r>
    <r>
      <rPr>
        <sz val="9"/>
        <rFont val="Arial"/>
        <family val="2"/>
      </rPr>
      <t>Billiard
room</t>
    </r>
  </si>
  <si>
    <r>
      <t xml:space="preserve">썰매장
</t>
    </r>
    <r>
      <rPr>
        <sz val="9"/>
        <rFont val="Arial"/>
        <family val="2"/>
      </rPr>
      <t>Area for
sledding</t>
    </r>
  </si>
  <si>
    <r>
      <t xml:space="preserve">무도장
</t>
    </r>
    <r>
      <rPr>
        <sz val="9"/>
        <rFont val="Arial"/>
        <family val="2"/>
      </rPr>
      <t>Ball
room</t>
    </r>
  </si>
  <si>
    <r>
      <t xml:space="preserve">무도학원
</t>
    </r>
    <r>
      <rPr>
        <sz val="9"/>
        <rFont val="Arial"/>
        <family val="2"/>
      </rPr>
      <t>Ballroom
Dancing
school</t>
    </r>
  </si>
  <si>
    <r>
      <t>골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Golf
course</t>
    </r>
  </si>
  <si>
    <r>
      <t>스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키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Sking
ground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</si>
  <si>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</si>
  <si>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r>
      <t xml:space="preserve">24.  </t>
    </r>
    <r>
      <rPr>
        <b/>
        <sz val="18"/>
        <rFont val="돋움"/>
        <family val="3"/>
      </rPr>
      <t>청소년수련시설</t>
    </r>
    <r>
      <rPr>
        <b/>
        <sz val="18"/>
        <rFont val="Arial"/>
        <family val="2"/>
      </rPr>
      <t xml:space="preserve">          Youth Facilities</t>
    </r>
  </si>
  <si>
    <r>
      <t xml:space="preserve">25. </t>
    </r>
    <r>
      <rPr>
        <b/>
        <sz val="18"/>
        <rFont val="돋움"/>
        <family val="3"/>
      </rPr>
      <t>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론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매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체</t>
    </r>
    <r>
      <rPr>
        <b/>
        <sz val="18"/>
        <rFont val="Arial"/>
        <family val="2"/>
      </rPr>
      <t xml:space="preserve">               Mass Media</t>
    </r>
  </si>
  <si>
    <r>
      <t xml:space="preserve">14. </t>
    </r>
    <r>
      <rPr>
        <b/>
        <sz val="18"/>
        <rFont val="돋움"/>
        <family val="3"/>
      </rPr>
      <t>기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타</t>
    </r>
    <r>
      <rPr>
        <b/>
        <sz val="18"/>
        <rFont val="Arial"/>
        <family val="2"/>
      </rPr>
      <t xml:space="preserve">    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         Other Schools</t>
    </r>
  </si>
  <si>
    <r>
      <t>교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수</t>
    </r>
  </si>
  <si>
    <t>Year &amp; Schools</t>
  </si>
  <si>
    <t>Schools</t>
  </si>
  <si>
    <t>Classes</t>
  </si>
  <si>
    <r>
      <t xml:space="preserve">2. </t>
    </r>
    <r>
      <rPr>
        <b/>
        <sz val="18"/>
        <rFont val="돋움"/>
        <family val="3"/>
      </rPr>
      <t>유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치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         Kindergartens (con't)</t>
    </r>
  </si>
  <si>
    <t xml:space="preserve">2 0 1 0 </t>
  </si>
  <si>
    <r>
      <t>2</t>
    </r>
    <r>
      <rPr>
        <sz val="10"/>
        <rFont val="Arial"/>
        <family val="2"/>
      </rPr>
      <t xml:space="preserve"> 0 1 0 </t>
    </r>
  </si>
  <si>
    <t xml:space="preserve">2 0 1 0 </t>
  </si>
  <si>
    <t xml:space="preserve">2 0 1 0 </t>
  </si>
  <si>
    <r>
      <t>학교수</t>
    </r>
    <r>
      <rPr>
        <sz val="10"/>
        <rFont val="Arial"/>
        <family val="2"/>
      </rPr>
      <t>1)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>Number of
Schools</t>
    </r>
  </si>
  <si>
    <t>Kindergarten</t>
  </si>
  <si>
    <t>Elementary school</t>
  </si>
  <si>
    <t>Middle school</t>
  </si>
  <si>
    <t>[ National &amp; Public]</t>
  </si>
  <si>
    <t>[Private]</t>
  </si>
  <si>
    <t>General High school</t>
  </si>
  <si>
    <t>[ Private]</t>
  </si>
  <si>
    <t>Vocational High school</t>
  </si>
  <si>
    <t>Junior College</t>
  </si>
  <si>
    <t>University of Education</t>
  </si>
  <si>
    <t>College and University</t>
  </si>
  <si>
    <t>Graduate School</t>
  </si>
  <si>
    <t>Other Schools</t>
  </si>
  <si>
    <r>
      <t xml:space="preserve">15. </t>
    </r>
    <r>
      <rPr>
        <b/>
        <sz val="18"/>
        <rFont val="돋움"/>
        <family val="3"/>
      </rPr>
      <t>적령아동취학</t>
    </r>
    <r>
      <rPr>
        <b/>
        <sz val="18"/>
        <rFont val="Arial"/>
        <family val="2"/>
      </rPr>
      <t xml:space="preserve">    Enrollments of Children at the Right Age for Compulsory Education</t>
    </r>
  </si>
  <si>
    <t>적령아동</t>
  </si>
  <si>
    <t>조기입학자</t>
  </si>
  <si>
    <t>Percentage</t>
  </si>
  <si>
    <t>enrollment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</si>
  <si>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, %)</t>
    </r>
  </si>
  <si>
    <t>(Unit : person, %)</t>
  </si>
  <si>
    <t>-</t>
  </si>
  <si>
    <r>
      <t>취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 children</t>
    </r>
  </si>
  <si>
    <r>
      <t>취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       Enrollments 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</si>
  <si>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</si>
  <si>
    <t>2 0 0 6</t>
  </si>
  <si>
    <t xml:space="preserve"> </t>
  </si>
  <si>
    <r>
      <t xml:space="preserve">6. </t>
    </r>
    <r>
      <rPr>
        <b/>
        <sz val="18"/>
        <rFont val="돋움"/>
        <family val="3"/>
      </rPr>
      <t>일반계고등학교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국</t>
    </r>
    <r>
      <rPr>
        <b/>
        <sz val="18"/>
        <rFont val="Arial"/>
        <family val="2"/>
      </rPr>
      <t>·</t>
    </r>
    <r>
      <rPr>
        <b/>
        <sz val="18"/>
        <rFont val="돋움"/>
        <family val="3"/>
      </rPr>
      <t>공립</t>
    </r>
    <r>
      <rPr>
        <b/>
        <sz val="18"/>
        <rFont val="Arial"/>
        <family val="2"/>
      </rPr>
      <t>)     General  High  Schools (National and Public)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</si>
  <si>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</si>
  <si>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t>Year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</si>
  <si>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</si>
  <si>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유예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과령아</t>
    </r>
  </si>
  <si>
    <r>
      <t xml:space="preserve">Children </t>
    </r>
    <r>
      <rPr>
        <sz val="10"/>
        <rFont val="Arial"/>
        <family val="2"/>
      </rPr>
      <t>of</t>
    </r>
  </si>
  <si>
    <r>
      <t>s</t>
    </r>
    <r>
      <rPr>
        <sz val="10"/>
        <rFont val="Arial"/>
        <family val="2"/>
      </rPr>
      <t>chooling</t>
    </r>
  </si>
  <si>
    <r>
      <t xml:space="preserve">
children</t>
    </r>
    <r>
      <rPr>
        <sz val="10"/>
        <rFont val="Arial"/>
        <family val="2"/>
      </rPr>
      <t xml:space="preserve"> over</t>
    </r>
  </si>
  <si>
    <t>조기입학신청자</t>
  </si>
  <si>
    <t>Children under</t>
  </si>
  <si>
    <r>
      <t>t</t>
    </r>
    <r>
      <rPr>
        <sz val="10"/>
        <rFont val="Arial"/>
        <family val="2"/>
      </rPr>
      <t>he schooling 
age</t>
    </r>
  </si>
  <si>
    <r>
      <t>t</t>
    </r>
    <r>
      <rPr>
        <sz val="10"/>
        <rFont val="Arial"/>
        <family val="2"/>
      </rPr>
      <t>he schooling
 age</t>
    </r>
  </si>
  <si>
    <t>천   연
기념물</t>
  </si>
  <si>
    <t>사적 및
명    승</t>
  </si>
  <si>
    <r>
      <t>중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요
민속자료</t>
    </r>
  </si>
  <si>
    <t>문화재
자   료</t>
  </si>
  <si>
    <t xml:space="preserve">
등   록
문화재
</t>
  </si>
  <si>
    <t>중요무형
문 화 재</t>
  </si>
  <si>
    <r>
      <t>합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
 Total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</si>
  <si>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관
</t>
    </r>
    <r>
      <rPr>
        <sz val="10"/>
        <rFont val="Arial"/>
        <family val="2"/>
      </rPr>
      <t>Training institution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</si>
  <si>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원
</t>
    </r>
    <r>
      <rPr>
        <sz val="10"/>
        <rFont val="Arial"/>
        <family val="2"/>
      </rPr>
      <t>Training center</t>
    </r>
  </si>
  <si>
    <t>연속간행물(종)</t>
  </si>
  <si>
    <t>periodical</t>
  </si>
  <si>
    <t>대출책수</t>
  </si>
  <si>
    <t>열람책수</t>
  </si>
  <si>
    <r>
      <t xml:space="preserve">Annual </t>
    </r>
    <r>
      <rPr>
        <sz val="10"/>
        <rFont val="Arial"/>
        <family val="2"/>
      </rPr>
      <t>reading books</t>
    </r>
  </si>
  <si>
    <t>스크린수</t>
  </si>
  <si>
    <t>No.of screens</t>
  </si>
  <si>
    <r>
      <t>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장
</t>
    </r>
    <r>
      <rPr>
        <sz val="10"/>
        <rFont val="Arial"/>
        <family val="2"/>
      </rPr>
      <t>Camp</t>
    </r>
  </si>
  <si>
    <r>
      <t xml:space="preserve">학교수
</t>
    </r>
    <r>
      <rPr>
        <sz val="10"/>
        <rFont val="Arial"/>
        <family val="2"/>
      </rPr>
      <t>Number of schools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</si>
  <si>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</si>
  <si>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r>
      <t xml:space="preserve">사무직원수
</t>
    </r>
    <r>
      <rPr>
        <sz val="10"/>
        <rFont val="Arial"/>
        <family val="2"/>
      </rPr>
      <t>Clerical Staffs</t>
    </r>
  </si>
  <si>
    <r>
      <t xml:space="preserve">졸업자현황
</t>
    </r>
    <r>
      <rPr>
        <sz val="10"/>
        <rFont val="Arial"/>
        <family val="2"/>
      </rPr>
      <t>Graduation</t>
    </r>
  </si>
  <si>
    <r>
      <t>입학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황
</t>
    </r>
    <r>
      <rPr>
        <sz val="10"/>
        <rFont val="Arial"/>
        <family val="2"/>
      </rPr>
      <t>Entrance</t>
    </r>
  </si>
  <si>
    <r>
      <t xml:space="preserve">졸업자수
</t>
    </r>
    <r>
      <rPr>
        <sz val="10"/>
        <rFont val="Arial"/>
        <family val="2"/>
      </rPr>
      <t>Graduates</t>
    </r>
  </si>
  <si>
    <r>
      <t xml:space="preserve">진학자수
</t>
    </r>
    <r>
      <rPr>
        <sz val="10"/>
        <rFont val="Arial"/>
        <family val="2"/>
      </rPr>
      <t>Entrants to higher school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</si>
  <si>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자
</t>
    </r>
    <r>
      <rPr>
        <sz val="10"/>
        <rFont val="Arial"/>
        <family val="2"/>
      </rPr>
      <t>Entrants</t>
    </r>
  </si>
  <si>
    <r>
      <t xml:space="preserve">7. </t>
    </r>
    <r>
      <rPr>
        <b/>
        <sz val="18"/>
        <rFont val="돋움"/>
        <family val="3"/>
      </rPr>
      <t>일반계고등학교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사립</t>
    </r>
    <r>
      <rPr>
        <b/>
        <sz val="18"/>
        <rFont val="Arial"/>
        <family val="2"/>
      </rPr>
      <t>)       General  High  Schools (Private)</t>
    </r>
  </si>
  <si>
    <r>
      <t xml:space="preserve">학급수
</t>
    </r>
    <r>
      <rPr>
        <sz val="10"/>
        <rFont val="Arial"/>
        <family val="2"/>
      </rPr>
      <t>No. of
 class
-rooms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</si>
  <si>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</si>
  <si>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 xml:space="preserve">학교수
</t>
    </r>
    <r>
      <rPr>
        <sz val="10"/>
        <rFont val="Arial"/>
        <family val="2"/>
      </rPr>
      <t>Number of schools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</si>
  <si>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Students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</si>
  <si>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</si>
  <si>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r>
      <t xml:space="preserve">
</t>
    </r>
    <r>
      <rPr>
        <sz val="10"/>
        <rFont val="Arial"/>
        <family val="2"/>
      </rPr>
      <t>Entrants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</si>
  <si>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</si>
  <si>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 xml:space="preserve">22. </t>
    </r>
    <r>
      <rPr>
        <b/>
        <sz val="18"/>
        <color indexed="8"/>
        <rFont val="굴림"/>
        <family val="3"/>
      </rPr>
      <t>체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육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시</t>
    </r>
    <r>
      <rPr>
        <b/>
        <sz val="18"/>
        <color indexed="8"/>
        <rFont val="Arial"/>
        <family val="2"/>
      </rPr>
      <t xml:space="preserve">      </t>
    </r>
    <r>
      <rPr>
        <b/>
        <sz val="18"/>
        <color indexed="8"/>
        <rFont val="굴림"/>
        <family val="3"/>
      </rPr>
      <t>설</t>
    </r>
    <r>
      <rPr>
        <b/>
        <sz val="18"/>
        <color indexed="8"/>
        <rFont val="Arial"/>
        <family val="2"/>
      </rPr>
      <t xml:space="preserve">          Public Sports Facilities</t>
    </r>
  </si>
  <si>
    <r>
      <t xml:space="preserve">사무직원수
</t>
    </r>
    <r>
      <rPr>
        <sz val="10"/>
        <rFont val="Arial"/>
        <family val="2"/>
      </rPr>
      <t>Clerical Staffs</t>
    </r>
  </si>
  <si>
    <r>
      <t xml:space="preserve">졸업자현황
</t>
    </r>
    <r>
      <rPr>
        <sz val="10"/>
        <rFont val="Arial"/>
        <family val="2"/>
      </rPr>
      <t>Graduation</t>
    </r>
  </si>
  <si>
    <r>
      <t>입학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황
</t>
    </r>
    <r>
      <rPr>
        <sz val="10"/>
        <rFont val="Arial"/>
        <family val="2"/>
      </rPr>
      <t>Entrance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</si>
  <si>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School land area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</si>
  <si>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</si>
  <si>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r>
      <t>교실수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
Number</t>
    </r>
  </si>
  <si>
    <r>
      <t xml:space="preserve">진학자수
</t>
    </r>
    <r>
      <rPr>
        <sz val="10"/>
        <rFont val="Arial"/>
        <family val="2"/>
      </rPr>
      <t>Entrants to
 higher school</t>
    </r>
  </si>
  <si>
    <t>2 0 0 6</t>
  </si>
  <si>
    <t>Clerical staffs</t>
  </si>
  <si>
    <t>입학지원자수</t>
  </si>
  <si>
    <t>입학지원자수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</si>
  <si>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</si>
  <si>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number, person)</t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</si>
  <si>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</si>
  <si>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황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</si>
  <si>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황</t>
    </r>
    <r>
      <rPr>
        <sz val="10"/>
        <rFont val="Arial"/>
        <family val="2"/>
      </rPr>
      <t xml:space="preserve"> Entrance </t>
    </r>
  </si>
  <si>
    <t>Clerical staffs</t>
  </si>
  <si>
    <t>Graduation</t>
  </si>
  <si>
    <r>
      <t>석사과정</t>
    </r>
    <r>
      <rPr>
        <sz val="10"/>
        <rFont val="Arial"/>
        <family val="2"/>
      </rPr>
      <t xml:space="preserve"> MD cource</t>
    </r>
  </si>
  <si>
    <r>
      <t>박사과정</t>
    </r>
    <r>
      <rPr>
        <sz val="10"/>
        <rFont val="Arial"/>
        <family val="2"/>
      </rPr>
      <t xml:space="preserve"> DD cource</t>
    </r>
  </si>
  <si>
    <t>계</t>
  </si>
  <si>
    <r>
      <t>여</t>
    </r>
    <r>
      <rPr>
        <sz val="10"/>
        <rFont val="Arial"/>
        <family val="2"/>
      </rPr>
      <t xml:space="preserve"> </t>
    </r>
  </si>
  <si>
    <t>석사과정</t>
  </si>
  <si>
    <t>박사과정</t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</si>
  <si>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</si>
  <si>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</si>
  <si>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MD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course</t>
    </r>
  </si>
  <si>
    <t>Total</t>
  </si>
  <si>
    <t>Female</t>
  </si>
  <si>
    <r>
      <t>DD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course</t>
    </r>
  </si>
  <si>
    <t>Applicants</t>
  </si>
  <si>
    <t>Entrants</t>
  </si>
  <si>
    <t>2 0 0 6</t>
  </si>
  <si>
    <r>
      <t xml:space="preserve">13.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원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Graduate Schools(Cont'd)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</si>
  <si>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대학원별</t>
    </r>
  </si>
  <si>
    <r>
      <t>Year &amp;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Graduate Schools</t>
    </r>
  </si>
  <si>
    <r>
      <t>교실수</t>
    </r>
    <r>
      <rPr>
        <vertAlign val="superscript"/>
        <sz val="10"/>
        <rFont val="Arial"/>
        <family val="2"/>
      </rPr>
      <t xml:space="preserve"> 3)</t>
    </r>
  </si>
  <si>
    <t>School</t>
  </si>
  <si>
    <t>Building</t>
  </si>
  <si>
    <t>Applicants</t>
  </si>
  <si>
    <r>
      <t xml:space="preserve"> 8. </t>
    </r>
    <r>
      <rPr>
        <b/>
        <sz val="18"/>
        <rFont val="돋움"/>
        <family val="3"/>
      </rPr>
      <t>전문계고등학교</t>
    </r>
    <r>
      <rPr>
        <b/>
        <sz val="18"/>
        <rFont val="Arial"/>
        <family val="2"/>
      </rPr>
      <t xml:space="preserve">( </t>
    </r>
    <r>
      <rPr>
        <b/>
        <sz val="18"/>
        <rFont val="돋움"/>
        <family val="3"/>
      </rPr>
      <t>국</t>
    </r>
    <r>
      <rPr>
        <b/>
        <sz val="18"/>
        <rFont val="Arial"/>
        <family val="2"/>
      </rPr>
      <t>·</t>
    </r>
    <r>
      <rPr>
        <b/>
        <sz val="18"/>
        <rFont val="돋움"/>
        <family val="3"/>
      </rPr>
      <t>공립</t>
    </r>
    <r>
      <rPr>
        <b/>
        <sz val="18"/>
        <rFont val="Arial"/>
        <family val="2"/>
      </rPr>
      <t>)  Vocational  High  Schools  (National and Public)</t>
    </r>
  </si>
  <si>
    <r>
      <t xml:space="preserve"> 9. </t>
    </r>
    <r>
      <rPr>
        <b/>
        <sz val="18"/>
        <rFont val="돋움"/>
        <family val="3"/>
      </rPr>
      <t>전문계고등학교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사립</t>
    </r>
    <r>
      <rPr>
        <b/>
        <sz val="18"/>
        <rFont val="Arial"/>
        <family val="2"/>
      </rPr>
      <t>)       Vocational  High  Schools  (Private)</t>
    </r>
  </si>
  <si>
    <t>제주대학교</t>
  </si>
  <si>
    <t>제주영지학교</t>
  </si>
  <si>
    <t>제주영송학교</t>
  </si>
  <si>
    <r>
      <t>방송통신고등학교</t>
    </r>
    <r>
      <rPr>
        <vertAlign val="superscript"/>
        <sz val="10"/>
        <rFont val="굴림"/>
        <family val="3"/>
      </rPr>
      <t>4)</t>
    </r>
  </si>
  <si>
    <t>Jeju Young-gi Special School</t>
  </si>
  <si>
    <t>Jeju Young-song Special School</t>
  </si>
  <si>
    <t>Air and Correspondence High School</t>
  </si>
  <si>
    <t>제주도서관</t>
  </si>
  <si>
    <t>제주기적의도서관</t>
  </si>
  <si>
    <t>한수풀도서관</t>
  </si>
  <si>
    <t>동녘도서관</t>
  </si>
  <si>
    <t>(Unit : number, m²)</t>
  </si>
  <si>
    <t>land area</t>
  </si>
  <si>
    <t xml:space="preserve"> 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</si>
  <si>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</si>
  <si>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t>Number of schools</t>
  </si>
  <si>
    <t>Clerical staffs</t>
  </si>
  <si>
    <t>졸업자수</t>
  </si>
  <si>
    <t>land area</t>
  </si>
  <si>
    <r>
      <t>학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수</t>
    </r>
  </si>
  <si>
    <t>2 0 0 9</t>
  </si>
  <si>
    <t xml:space="preserve">2 0 1 0 </t>
  </si>
  <si>
    <t xml:space="preserve">2 0 0 9 </t>
  </si>
  <si>
    <t>2 0 1 0</t>
  </si>
  <si>
    <r>
      <t>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</si>
  <si>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</si>
  <si>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황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</si>
  <si>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</si>
  <si>
    <t>Entrants to</t>
  </si>
  <si>
    <t>classrooms</t>
  </si>
  <si>
    <t>Male</t>
  </si>
  <si>
    <t>Female</t>
  </si>
  <si>
    <t>2 0 0 6</t>
  </si>
  <si>
    <t xml:space="preserve"> 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</si>
  <si>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</si>
  <si>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</si>
  <si>
    <t>Jeju College of Technology</t>
  </si>
  <si>
    <t>Cheju Halla College</t>
  </si>
  <si>
    <t>Cheju Tourism College</t>
  </si>
  <si>
    <r>
      <t xml:space="preserve">Number </t>
    </r>
    <r>
      <rPr>
        <sz val="10"/>
        <rFont val="Arial"/>
        <family val="2"/>
      </rPr>
      <t>of</t>
    </r>
  </si>
  <si>
    <t>연별 및 대학별</t>
  </si>
  <si>
    <t>Year &amp; College</t>
  </si>
  <si>
    <t>Number of schools</t>
  </si>
  <si>
    <t>Students</t>
  </si>
  <si>
    <t>Teachers</t>
  </si>
  <si>
    <t>Clerical staffs</t>
  </si>
  <si>
    <t>Graduation</t>
  </si>
  <si>
    <t>Entrance</t>
  </si>
  <si>
    <t>제주특별자치도
민속자연사박물관</t>
  </si>
  <si>
    <t>Number of</t>
  </si>
  <si>
    <t>계</t>
  </si>
  <si>
    <t>남</t>
  </si>
  <si>
    <t>여</t>
  </si>
  <si>
    <t>입학자</t>
  </si>
  <si>
    <t>2 0 0 6</t>
  </si>
  <si>
    <t>(Unit : number, person, thousand m²)</t>
  </si>
  <si>
    <t xml:space="preserve">Building </t>
  </si>
  <si>
    <t>Total</t>
  </si>
  <si>
    <t>Male</t>
  </si>
  <si>
    <t>Female</t>
  </si>
  <si>
    <t>Graduates</t>
  </si>
  <si>
    <t>Employed</t>
  </si>
  <si>
    <t>Applicants</t>
  </si>
  <si>
    <t>Entrants</t>
  </si>
  <si>
    <t>area</t>
  </si>
  <si>
    <r>
      <t xml:space="preserve">10. </t>
    </r>
    <r>
      <rPr>
        <b/>
        <sz val="18"/>
        <rFont val="돋움"/>
        <family val="3"/>
      </rPr>
      <t>전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문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대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                Junior Colleges</t>
    </r>
  </si>
  <si>
    <t>Year &amp; College</t>
  </si>
  <si>
    <t>Military</t>
  </si>
  <si>
    <t>departments</t>
  </si>
  <si>
    <t>Employed</t>
  </si>
  <si>
    <t>served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</si>
  <si>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</t>
    </r>
    <r>
      <rPr>
        <sz val="10"/>
        <rFont val="Arial"/>
        <family val="2"/>
      </rPr>
      <t>m²)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</si>
  <si>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대학별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</si>
  <si>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</si>
  <si>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</si>
  <si>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</si>
  <si>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</si>
  <si>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</si>
  <si>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황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</si>
  <si>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황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</si>
  <si>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</si>
  <si>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r>
      <t>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</si>
  <si>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r>
      <t>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</si>
  <si>
    <r>
      <t>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</si>
  <si>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</si>
  <si>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</si>
  <si>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</si>
  <si>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연별</t>
  </si>
  <si>
    <r>
      <t>Y</t>
    </r>
    <r>
      <rPr>
        <sz val="10"/>
        <rFont val="Arial"/>
        <family val="2"/>
      </rPr>
      <t>ear</t>
    </r>
  </si>
  <si>
    <r>
      <t>Number</t>
    </r>
    <r>
      <rPr>
        <sz val="10"/>
        <rFont val="Arial"/>
        <family val="2"/>
      </rPr>
      <t xml:space="preserve"> of</t>
    </r>
    <r>
      <rPr>
        <sz val="10"/>
        <rFont val="Arial"/>
        <family val="2"/>
      </rPr>
      <t xml:space="preserve"> 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</si>
  <si>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         Reported sports facilities</t>
    </r>
  </si>
  <si>
    <t>등 록 체 육 시 설</t>
  </si>
  <si>
    <t>신 고 체 육 시 설     Reported sports facilities</t>
  </si>
  <si>
    <r>
      <t xml:space="preserve">23. </t>
    </r>
    <r>
      <rPr>
        <b/>
        <sz val="18"/>
        <color indexed="8"/>
        <rFont val="굴림"/>
        <family val="3"/>
      </rPr>
      <t>운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동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장</t>
    </r>
    <r>
      <rPr>
        <b/>
        <sz val="18"/>
        <color indexed="8"/>
        <rFont val="Arial"/>
        <family val="2"/>
      </rPr>
      <t xml:space="preserve">        Stadiums </t>
    </r>
  </si>
  <si>
    <t>전문계고등학교</t>
  </si>
  <si>
    <t>자료 : 제주특별자치도교육청 『제주교육통계연보』, 각 대학(교)</t>
  </si>
  <si>
    <r>
      <t xml:space="preserve">3. </t>
    </r>
    <r>
      <rPr>
        <b/>
        <sz val="18"/>
        <rFont val="돋움"/>
        <family val="3"/>
      </rPr>
      <t>초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    Elementary Schools</t>
    </r>
  </si>
  <si>
    <r>
      <t xml:space="preserve">3. </t>
    </r>
    <r>
      <rPr>
        <b/>
        <sz val="18"/>
        <rFont val="돋움"/>
        <family val="3"/>
      </rPr>
      <t>초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     Elementary Schools(con't)</t>
    </r>
  </si>
  <si>
    <t xml:space="preserve">         2) 건물 = 보통교실 + 특별교실 + 관리실 +기타  (면적을 1,000㎡로 표시함에 따른 시군별 합이 전체합과 맞지 않을 수 있음)</t>
  </si>
  <si>
    <t xml:space="preserve">         4) 방송통신고 : 교원, 사무직원, 교지, 건물, 교실은 제주제일고등학교 겸용</t>
  </si>
  <si>
    <t xml:space="preserve">   주 : 1) 사설학원법에 의한 학원분리표 변경</t>
  </si>
  <si>
    <t xml:space="preserve">Note : 2) Total number of Jeju Special Self-Governing Province </t>
  </si>
  <si>
    <t xml:space="preserve">         2) 제주특별자치도 전체수치임</t>
  </si>
  <si>
    <t>자료 : 한국도서관협회,국가도서관통계시스템(http://www.libsta.go.kr)</t>
  </si>
  <si>
    <t>자료 : 제주특별자치도 문화정책과</t>
  </si>
  <si>
    <t xml:space="preserve">  Source : Jeju Special Self-Governing Province Cultural Policy Div</t>
  </si>
  <si>
    <t>자료 : 제주특별자치도 스포츠산업과, 축정과(승마장), 도시계획과(골프장)</t>
  </si>
  <si>
    <t xml:space="preserve">   주 : 1) 면적 : 실내체육관-연건축면적, 종합경기장-부지면적, 테니스장-부지면적, 수영장-연건축면적</t>
  </si>
  <si>
    <r>
      <t xml:space="preserve">26. </t>
    </r>
    <r>
      <rPr>
        <b/>
        <sz val="18"/>
        <color indexed="8"/>
        <rFont val="HY중고딕"/>
        <family val="1"/>
      </rPr>
      <t>출판</t>
    </r>
    <r>
      <rPr>
        <b/>
        <sz val="18"/>
        <color indexed="8"/>
        <rFont val="Arial"/>
        <family val="2"/>
      </rPr>
      <t xml:space="preserve">, </t>
    </r>
    <r>
      <rPr>
        <b/>
        <sz val="18"/>
        <color indexed="8"/>
        <rFont val="HY중고딕"/>
        <family val="1"/>
      </rPr>
      <t>인쇄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기록매체업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현황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HY중고딕"/>
        <family val="1"/>
      </rPr>
      <t>산업세분류</t>
    </r>
    <r>
      <rPr>
        <b/>
        <sz val="18"/>
        <color indexed="8"/>
        <rFont val="Arial"/>
        <family val="2"/>
      </rPr>
      <t xml:space="preserve">)
</t>
    </r>
    <r>
      <rPr>
        <sz val="18"/>
        <color indexed="8"/>
        <rFont val="Arial"/>
        <family val="2"/>
      </rPr>
      <t xml:space="preserve"> Publishing , Printing and Reproduction of Recorded Media Companies(by Industrial Classes)</t>
    </r>
  </si>
</sst>
</file>

<file path=xl/styles.xml><?xml version="1.0" encoding="utf-8"?>
<styleSheet xmlns="http://schemas.openxmlformats.org/spreadsheetml/2006/main">
  <numFmts count="3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\)"/>
    <numFmt numFmtId="178" formatCode="#,##0;;\-;"/>
    <numFmt numFmtId="179" formatCode="#,##0_ "/>
    <numFmt numFmtId="180" formatCode="_ * #,##0_ ;_ * \-#,##0_ ;_ * &quot;-&quot;_ ;_ @_ "/>
    <numFmt numFmtId="181" formatCode="_-* #,##0_-;&quot;\&quot;\!\-* #,##0_-;_-* &quot;-&quot;_-;_-@_-"/>
    <numFmt numFmtId="182" formatCode="0.0_);[Red]\(0.0\)"/>
    <numFmt numFmtId="183" formatCode="#,##0.0"/>
    <numFmt numFmtId="184" formatCode="#,##0.0_ "/>
    <numFmt numFmtId="185" formatCode="#,##0;;\-"/>
    <numFmt numFmtId="186" formatCode="#,##0.0;;\-"/>
    <numFmt numFmtId="187" formatCode="0_ "/>
    <numFmt numFmtId="188" formatCode="0.0_ "/>
    <numFmt numFmtId="189" formatCode="#,##0_);[Red]\(#,##0\)"/>
    <numFmt numFmtId="190" formatCode="0_);[Red]\(0\)"/>
    <numFmt numFmtId="191" formatCode="#,##0\ ;;\-\ ;"/>
    <numFmt numFmtId="192" formatCode="#,##0;\-#,##0;\-"/>
    <numFmt numFmtId="193" formatCode="0;[Red]0"/>
    <numFmt numFmtId="194" formatCode="0_);\(0\)"/>
    <numFmt numFmtId="195" formatCode="#,##0\ ;;\ \-;"/>
    <numFmt numFmtId="196" formatCode="#,##0.0;;\-;"/>
    <numFmt numFmtId="197" formatCode="_ * #,##0.00_ ;_ * \-#,##0.00_ ;_ * &quot;-&quot;??_ ;_ @_ "/>
    <numFmt numFmtId="198" formatCode="_ * #,##0.00_ ;_ * \-#,##0.00_ ;_ * &quot;-&quot;_ ;_ @_ "/>
    <numFmt numFmtId="199" formatCode="&quot;\&quot;#,##0;&quot;\&quot;&quot;\&quot;\-#,##0"/>
    <numFmt numFmtId="200" formatCode="&quot;\&quot;#,##0.00;&quot;\&quot;\-#,##0.00"/>
    <numFmt numFmtId="201" formatCode="&quot;R$&quot;#,##0.00;&quot;R$&quot;\-#,##0.00"/>
    <numFmt numFmtId="202" formatCode="#,##0_);\(#,##0\)"/>
  </numFmts>
  <fonts count="79">
    <font>
      <sz val="10"/>
      <name val="Arial"/>
      <family val="2"/>
    </font>
    <font>
      <sz val="8"/>
      <name val="돋움"/>
      <family val="3"/>
    </font>
    <font>
      <b/>
      <sz val="18"/>
      <name val="Arial"/>
      <family val="2"/>
    </font>
    <font>
      <b/>
      <sz val="18"/>
      <name val="굴림"/>
      <family val="3"/>
    </font>
    <font>
      <sz val="10"/>
      <name val="굴림"/>
      <family val="3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돋움"/>
      <family val="3"/>
    </font>
    <font>
      <b/>
      <sz val="18"/>
      <name val="돋움"/>
      <family val="3"/>
    </font>
    <font>
      <sz val="11"/>
      <color indexed="8"/>
      <name val="돋움"/>
      <family val="3"/>
    </font>
    <font>
      <sz val="12"/>
      <name val="바탕체"/>
      <family val="1"/>
    </font>
    <font>
      <b/>
      <sz val="11"/>
      <color indexed="10"/>
      <name val="돋움"/>
      <family val="3"/>
    </font>
    <font>
      <sz val="11"/>
      <name val="돋움"/>
      <family val="3"/>
    </font>
    <font>
      <sz val="10"/>
      <color indexed="48"/>
      <name val="돋움"/>
      <family val="3"/>
    </font>
    <font>
      <b/>
      <sz val="20"/>
      <name val="돋움"/>
      <family val="3"/>
    </font>
    <font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48"/>
      <name val="Arial"/>
      <family val="2"/>
    </font>
    <font>
      <sz val="10"/>
      <color indexed="8"/>
      <name val="돋움"/>
      <family val="3"/>
    </font>
    <font>
      <b/>
      <sz val="10"/>
      <color indexed="8"/>
      <name val="Arial"/>
      <family val="2"/>
    </font>
    <font>
      <sz val="20"/>
      <name val="돋움"/>
      <family val="3"/>
    </font>
    <font>
      <b/>
      <sz val="10"/>
      <color indexed="10"/>
      <name val="돋움"/>
      <family val="3"/>
    </font>
    <font>
      <sz val="9"/>
      <name val="돋움"/>
      <family val="3"/>
    </font>
    <font>
      <sz val="22"/>
      <name val="돋움"/>
      <family val="3"/>
    </font>
    <font>
      <sz val="9"/>
      <name val="Arial"/>
      <family val="2"/>
    </font>
    <font>
      <vertAlign val="superscript"/>
      <sz val="10"/>
      <name val="굴림"/>
      <family val="3"/>
    </font>
    <font>
      <sz val="16"/>
      <name val="돋움"/>
      <family val="3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vertAlign val="superscript"/>
      <sz val="9"/>
      <name val="돋움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굴림"/>
      <family val="3"/>
    </font>
    <font>
      <sz val="9"/>
      <name val="굴림"/>
      <family val="3"/>
    </font>
    <font>
      <b/>
      <sz val="9"/>
      <name val="굴림"/>
      <family val="3"/>
    </font>
    <font>
      <sz val="10"/>
      <color indexed="12"/>
      <name val="Arial"/>
      <family val="2"/>
    </font>
    <font>
      <b/>
      <sz val="9"/>
      <name val="Arial"/>
      <family val="2"/>
    </font>
    <font>
      <sz val="10"/>
      <color indexed="8"/>
      <name val="HY중고딕"/>
      <family val="1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sz val="8"/>
      <name val="굴림"/>
      <family val="3"/>
    </font>
    <font>
      <b/>
      <sz val="16"/>
      <name val="돋움"/>
      <family val="3"/>
    </font>
    <font>
      <b/>
      <sz val="16"/>
      <name val="Arial"/>
      <family val="2"/>
    </font>
    <font>
      <sz val="10"/>
      <name val="굴림체"/>
      <family val="3"/>
    </font>
    <font>
      <b/>
      <sz val="10"/>
      <name val="돋움"/>
      <family val="3"/>
    </font>
    <font>
      <b/>
      <sz val="11"/>
      <color indexed="8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name val="명조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color indexed="8"/>
      <name val="굴림"/>
      <family val="3"/>
    </font>
    <font>
      <b/>
      <sz val="18"/>
      <color indexed="8"/>
      <name val="HY중고딕"/>
      <family val="1"/>
    </font>
    <font>
      <sz val="18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0" borderId="1" applyNumberFormat="0" applyAlignment="0" applyProtection="0"/>
    <xf numFmtId="201" fontId="12" fillId="0" borderId="0">
      <alignment/>
      <protection/>
    </xf>
    <xf numFmtId="201" fontId="12" fillId="0" borderId="0">
      <alignment/>
      <protection/>
    </xf>
    <xf numFmtId="201" fontId="12" fillId="0" borderId="0">
      <alignment/>
      <protection/>
    </xf>
    <xf numFmtId="201" fontId="12" fillId="0" borderId="0">
      <alignment/>
      <protection/>
    </xf>
    <xf numFmtId="201" fontId="12" fillId="0" borderId="0">
      <alignment/>
      <protection/>
    </xf>
    <xf numFmtId="201" fontId="12" fillId="0" borderId="0">
      <alignment/>
      <protection/>
    </xf>
    <xf numFmtId="201" fontId="12" fillId="0" borderId="0">
      <alignment/>
      <protection/>
    </xf>
    <xf numFmtId="201" fontId="12" fillId="0" borderId="0">
      <alignment/>
      <protection/>
    </xf>
    <xf numFmtId="201" fontId="12" fillId="0" borderId="0">
      <alignment/>
      <protection/>
    </xf>
    <xf numFmtId="201" fontId="12" fillId="0" borderId="0">
      <alignment/>
      <protection/>
    </xf>
    <xf numFmtId="201" fontId="12" fillId="0" borderId="0">
      <alignment/>
      <protection/>
    </xf>
    <xf numFmtId="0" fontId="54" fillId="3" borderId="0" applyNumberFormat="0" applyBorder="0" applyAlignment="0" applyProtection="0"/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14" fillId="21" borderId="2" applyNumberFormat="0" applyFont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2" borderId="0" applyNumberFormat="0" applyBorder="0" applyAlignment="0" applyProtection="0"/>
    <xf numFmtId="0" fontId="14" fillId="0" borderId="0">
      <alignment/>
      <protection/>
    </xf>
    <xf numFmtId="0" fontId="57" fillId="0" borderId="0" applyNumberFormat="0" applyFill="0" applyBorder="0" applyAlignment="0" applyProtection="0"/>
    <xf numFmtId="0" fontId="5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9" fillId="0" borderId="4">
      <alignment/>
      <protection/>
    </xf>
    <xf numFmtId="0" fontId="60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7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8" fillId="20" borderId="10" applyNumberFormat="0" applyAlignment="0" applyProtection="0"/>
    <xf numFmtId="0" fontId="12" fillId="0" borderId="0" applyFont="0" applyFill="0" applyBorder="0" applyAlignment="0" applyProtection="0"/>
    <xf numFmtId="180" fontId="12" fillId="0" borderId="0" applyProtection="0">
      <alignment/>
    </xf>
    <xf numFmtId="0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33" fillId="0" borderId="0" applyNumberFormat="0" applyFill="0" applyBorder="0" applyAlignment="0" applyProtection="0"/>
    <xf numFmtId="0" fontId="6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>
      <alignment/>
      <protection/>
    </xf>
    <xf numFmtId="0" fontId="71" fillId="0" borderId="0">
      <alignment/>
      <protection/>
    </xf>
    <xf numFmtId="0" fontId="14" fillId="0" borderId="0" applyFill="0" applyBorder="0" applyAlignment="0">
      <protection/>
    </xf>
    <xf numFmtId="18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6" fillId="0" borderId="0" applyFont="0" applyFill="0" applyBorder="0" applyAlignment="0" applyProtection="0"/>
    <xf numFmtId="199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3" fillId="0" borderId="11" applyNumberFormat="0" applyAlignment="0" applyProtection="0"/>
    <xf numFmtId="0" fontId="73" fillId="0" borderId="12">
      <alignment horizontal="left" vertical="center"/>
      <protection/>
    </xf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>
      <alignment/>
      <protection/>
    </xf>
    <xf numFmtId="10" fontId="0" fillId="0" borderId="0" applyFont="0" applyFill="0" applyBorder="0" applyAlignment="0" applyProtection="0"/>
    <xf numFmtId="0" fontId="74" fillId="0" borderId="0">
      <alignment/>
      <protection/>
    </xf>
    <xf numFmtId="0" fontId="0" fillId="0" borderId="13" applyNumberFormat="0" applyFont="0" applyFill="0" applyAlignment="0" applyProtection="0"/>
  </cellStyleXfs>
  <cellXfs count="1137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left" vertical="center"/>
    </xf>
    <xf numFmtId="0" fontId="0" fillId="24" borderId="14" xfId="0" applyFont="1" applyFill="1" applyBorder="1" applyAlignment="1">
      <alignment horizontal="center" vertical="center" shrinkToFit="1"/>
    </xf>
    <xf numFmtId="0" fontId="0" fillId="24" borderId="15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vertical="center"/>
    </xf>
    <xf numFmtId="0" fontId="9" fillId="0" borderId="14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 wrapText="1"/>
    </xf>
    <xf numFmtId="179" fontId="11" fillId="0" borderId="0" xfId="64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" vertical="center"/>
    </xf>
    <xf numFmtId="179" fontId="8" fillId="0" borderId="0" xfId="64" applyNumberFormat="1" applyFont="1" applyBorder="1" applyAlignment="1">
      <alignment horizontal="center" vertical="center"/>
    </xf>
    <xf numFmtId="179" fontId="8" fillId="0" borderId="17" xfId="64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17" xfId="81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/>
    </xf>
    <xf numFmtId="178" fontId="8" fillId="0" borderId="14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79" fontId="14" fillId="0" borderId="0" xfId="64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vertical="center"/>
    </xf>
    <xf numFmtId="0" fontId="9" fillId="24" borderId="0" xfId="0" applyFont="1" applyFill="1" applyBorder="1" applyAlignment="1">
      <alignment horizontal="left" vertical="center"/>
    </xf>
    <xf numFmtId="185" fontId="14" fillId="0" borderId="0" xfId="64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1" fillId="0" borderId="0" xfId="64" applyNumberFormat="1" applyFont="1" applyBorder="1" applyAlignment="1">
      <alignment horizontal="center" vertical="center"/>
    </xf>
    <xf numFmtId="183" fontId="11" fillId="0" borderId="0" xfId="0" applyNumberFormat="1" applyFont="1" applyBorder="1" applyAlignment="1">
      <alignment horizontal="center" vertical="center"/>
    </xf>
    <xf numFmtId="184" fontId="11" fillId="0" borderId="0" xfId="64" applyNumberFormat="1" applyFont="1" applyBorder="1" applyAlignment="1">
      <alignment horizontal="center" vertical="center"/>
    </xf>
    <xf numFmtId="185" fontId="14" fillId="0" borderId="0" xfId="64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184" fontId="14" fillId="0" borderId="0" xfId="64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14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left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86" fontId="14" fillId="0" borderId="0" xfId="64" applyNumberFormat="1" applyFont="1" applyBorder="1" applyAlignment="1">
      <alignment horizontal="center" vertical="center"/>
    </xf>
    <xf numFmtId="186" fontId="9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 shrinkToFit="1"/>
    </xf>
    <xf numFmtId="185" fontId="8" fillId="0" borderId="0" xfId="64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9" fillId="0" borderId="17" xfId="0" applyFont="1" applyBorder="1" applyAlignment="1">
      <alignment horizontal="center" vertical="center" shrinkToFit="1"/>
    </xf>
    <xf numFmtId="178" fontId="8" fillId="0" borderId="0" xfId="0" applyNumberFormat="1" applyFont="1" applyFill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 quotePrefix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 quotePrefix="1">
      <alignment horizontal="center" vertical="center" wrapText="1"/>
    </xf>
    <xf numFmtId="0" fontId="0" fillId="0" borderId="21" xfId="0" applyFont="1" applyBorder="1" applyAlignment="1">
      <alignment horizontal="center" vertical="center" wrapText="1" shrinkToFit="1"/>
    </xf>
    <xf numFmtId="178" fontId="6" fillId="0" borderId="0" xfId="0" applyNumberFormat="1" applyFont="1" applyBorder="1" applyAlignment="1">
      <alignment horizontal="center" vertical="center" shrinkToFit="1"/>
    </xf>
    <xf numFmtId="179" fontId="8" fillId="0" borderId="0" xfId="64" applyNumberFormat="1" applyFont="1" applyAlignment="1">
      <alignment/>
    </xf>
    <xf numFmtId="179" fontId="6" fillId="0" borderId="0" xfId="64" applyNumberFormat="1" applyFont="1" applyAlignment="1">
      <alignment/>
    </xf>
    <xf numFmtId="178" fontId="8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9" fillId="0" borderId="26" xfId="0" applyFont="1" applyBorder="1" applyAlignment="1">
      <alignment horizontal="center" vertical="center" shrinkToFit="1"/>
    </xf>
    <xf numFmtId="0" fontId="0" fillId="24" borderId="0" xfId="0" applyFont="1" applyFill="1" applyBorder="1" applyAlignment="1">
      <alignment vertical="center"/>
    </xf>
    <xf numFmtId="0" fontId="0" fillId="24" borderId="1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79" fontId="0" fillId="0" borderId="0" xfId="64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Continuous" vertical="center" shrinkToFit="1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left" vertical="center" indent="1" shrinkToFit="1"/>
    </xf>
    <xf numFmtId="0" fontId="8" fillId="0" borderId="17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4" fillId="24" borderId="19" xfId="0" applyFont="1" applyFill="1" applyBorder="1" applyAlignment="1" quotePrefix="1">
      <alignment horizontal="center" vertical="center" shrinkToFit="1"/>
    </xf>
    <xf numFmtId="0" fontId="4" fillId="24" borderId="18" xfId="0" applyFont="1" applyFill="1" applyBorder="1" applyAlignment="1">
      <alignment horizontal="center" vertical="center" shrinkToFit="1"/>
    </xf>
    <xf numFmtId="0" fontId="4" fillId="24" borderId="19" xfId="0" applyFont="1" applyFill="1" applyBorder="1" applyAlignment="1">
      <alignment horizontal="center" vertical="center" shrinkToFit="1"/>
    </xf>
    <xf numFmtId="0" fontId="0" fillId="24" borderId="18" xfId="0" applyFont="1" applyFill="1" applyBorder="1" applyAlignment="1">
      <alignment horizontal="center" vertical="center" shrinkToFit="1"/>
    </xf>
    <xf numFmtId="0" fontId="0" fillId="24" borderId="18" xfId="0" applyFont="1" applyFill="1" applyBorder="1" applyAlignment="1" quotePrefix="1">
      <alignment horizontal="center" vertical="center" shrinkToFit="1"/>
    </xf>
    <xf numFmtId="0" fontId="0" fillId="24" borderId="22" xfId="0" applyFont="1" applyFill="1" applyBorder="1" applyAlignment="1">
      <alignment horizontal="center" vertical="center" shrinkToFit="1"/>
    </xf>
    <xf numFmtId="0" fontId="0" fillId="24" borderId="21" xfId="0" applyFont="1" applyFill="1" applyBorder="1" applyAlignment="1">
      <alignment horizontal="center" vertical="center" shrinkToFit="1"/>
    </xf>
    <xf numFmtId="0" fontId="0" fillId="24" borderId="0" xfId="0" applyFont="1" applyFill="1" applyAlignment="1" quotePrefix="1">
      <alignment horizontal="left" vertical="center"/>
    </xf>
    <xf numFmtId="0" fontId="0" fillId="24" borderId="0" xfId="0" applyFont="1" applyFill="1" applyAlignment="1">
      <alignment vertical="center" shrinkToFit="1"/>
    </xf>
    <xf numFmtId="0" fontId="0" fillId="24" borderId="0" xfId="0" applyFont="1" applyFill="1" applyBorder="1" applyAlignment="1" quotePrefix="1">
      <alignment horizontal="right" vertical="center"/>
    </xf>
    <xf numFmtId="0" fontId="9" fillId="24" borderId="0" xfId="0" applyFont="1" applyFill="1" applyAlignment="1">
      <alignment vertical="center"/>
    </xf>
    <xf numFmtId="178" fontId="8" fillId="0" borderId="17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indent="1"/>
    </xf>
    <xf numFmtId="185" fontId="8" fillId="0" borderId="0" xfId="65" applyNumberFormat="1" applyFont="1" applyBorder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right" vertical="center"/>
    </xf>
    <xf numFmtId="0" fontId="2" fillId="0" borderId="0" xfId="0" applyFont="1" applyAlignment="1" quotePrefix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178" fontId="8" fillId="0" borderId="0" xfId="0" applyNumberFormat="1" applyFont="1" applyBorder="1" applyAlignment="1">
      <alignment horizontal="center" vertical="center"/>
    </xf>
    <xf numFmtId="178" fontId="8" fillId="0" borderId="17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24" borderId="21" xfId="0" applyFont="1" applyFill="1" applyBorder="1" applyAlignment="1">
      <alignment horizontal="center" vertical="center" wrapText="1" shrinkToFit="1"/>
    </xf>
    <xf numFmtId="0" fontId="19" fillId="24" borderId="0" xfId="0" applyFont="1" applyFill="1" applyAlignment="1">
      <alignment vertical="center"/>
    </xf>
    <xf numFmtId="178" fontId="0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horizontal="center" vertical="center"/>
    </xf>
    <xf numFmtId="189" fontId="8" fillId="0" borderId="0" xfId="0" applyNumberFormat="1" applyFont="1" applyFill="1" applyBorder="1" applyAlignment="1">
      <alignment horizontal="right" vertical="center" shrinkToFit="1"/>
    </xf>
    <xf numFmtId="189" fontId="8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 shrinkToFit="1"/>
    </xf>
    <xf numFmtId="0" fontId="4" fillId="24" borderId="0" xfId="0" applyFont="1" applyFill="1" applyAlignment="1">
      <alignment horizontal="left" vertical="center"/>
    </xf>
    <xf numFmtId="0" fontId="0" fillId="0" borderId="12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/>
    </xf>
    <xf numFmtId="189" fontId="24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27" fillId="24" borderId="0" xfId="0" applyFont="1" applyFill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/>
    </xf>
    <xf numFmtId="41" fontId="8" fillId="0" borderId="0" xfId="64" applyFont="1" applyBorder="1" applyAlignment="1">
      <alignment horizontal="right" vertical="center"/>
    </xf>
    <xf numFmtId="41" fontId="8" fillId="0" borderId="0" xfId="64" applyFont="1" applyFill="1" applyBorder="1" applyAlignment="1">
      <alignment horizontal="right" vertical="center"/>
    </xf>
    <xf numFmtId="41" fontId="8" fillId="0" borderId="0" xfId="64" applyFont="1" applyFill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85" fontId="6" fillId="0" borderId="0" xfId="64" applyNumberFormat="1" applyFont="1" applyBorder="1" applyAlignment="1">
      <alignment horizontal="center" vertical="center" shrinkToFit="1"/>
    </xf>
    <xf numFmtId="41" fontId="6" fillId="0" borderId="0" xfId="64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>
      <alignment horizontal="center" vertical="center"/>
    </xf>
    <xf numFmtId="187" fontId="0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4" borderId="19" xfId="0" applyFont="1" applyFill="1" applyBorder="1" applyAlignment="1">
      <alignment horizontal="center" vertical="center" wrapText="1" shrinkToFit="1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center" vertical="center" shrinkToFit="1"/>
    </xf>
    <xf numFmtId="0" fontId="0" fillId="0" borderId="21" xfId="0" applyFont="1" applyBorder="1" applyAlignment="1" quotePrefix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 quotePrefix="1">
      <alignment horizontal="left" vertical="center" wrapText="1" indent="1" shrinkToFit="1"/>
    </xf>
    <xf numFmtId="0" fontId="2" fillId="0" borderId="0" xfId="0" applyFont="1" applyFill="1" applyAlignment="1">
      <alignment horizontal="center" vertical="center"/>
    </xf>
    <xf numFmtId="179" fontId="0" fillId="0" borderId="14" xfId="64" applyNumberFormat="1" applyFont="1" applyFill="1" applyBorder="1" applyAlignment="1">
      <alignment horizontal="center" vertical="center"/>
    </xf>
    <xf numFmtId="179" fontId="0" fillId="0" borderId="0" xfId="64" applyNumberFormat="1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shrinkToFit="1"/>
    </xf>
    <xf numFmtId="179" fontId="8" fillId="0" borderId="0" xfId="64" applyNumberFormat="1" applyFont="1" applyFill="1" applyBorder="1" applyAlignment="1">
      <alignment horizontal="center" vertical="center"/>
    </xf>
    <xf numFmtId="41" fontId="8" fillId="0" borderId="0" xfId="64" applyFont="1" applyAlignment="1">
      <alignment horizontal="center" vertical="center" shrinkToFit="1"/>
    </xf>
    <xf numFmtId="41" fontId="8" fillId="0" borderId="0" xfId="64" applyFont="1" applyBorder="1" applyAlignment="1">
      <alignment horizontal="center" vertical="center" shrinkToFit="1"/>
    </xf>
    <xf numFmtId="179" fontId="8" fillId="0" borderId="0" xfId="64" applyNumberFormat="1" applyFont="1" applyAlignment="1">
      <alignment horizontal="center" vertical="center" shrinkToFit="1"/>
    </xf>
    <xf numFmtId="179" fontId="8" fillId="0" borderId="0" xfId="64" applyNumberFormat="1" applyFont="1" applyBorder="1" applyAlignment="1">
      <alignment horizontal="center" vertical="center" shrinkToFit="1"/>
    </xf>
    <xf numFmtId="179" fontId="8" fillId="0" borderId="14" xfId="64" applyNumberFormat="1" applyFont="1" applyFill="1" applyBorder="1" applyAlignment="1">
      <alignment horizontal="center" vertical="center" shrinkToFit="1"/>
    </xf>
    <xf numFmtId="179" fontId="8" fillId="0" borderId="0" xfId="64" applyNumberFormat="1" applyFont="1" applyFill="1" applyBorder="1" applyAlignment="1">
      <alignment horizontal="center" vertical="center" shrinkToFit="1"/>
    </xf>
    <xf numFmtId="179" fontId="8" fillId="0" borderId="0" xfId="64" applyNumberFormat="1" applyFont="1" applyFill="1" applyAlignment="1">
      <alignment horizontal="center" vertical="center"/>
    </xf>
    <xf numFmtId="0" fontId="4" fillId="24" borderId="26" xfId="0" applyFont="1" applyFill="1" applyBorder="1" applyAlignment="1">
      <alignment horizontal="center" vertical="center" shrinkToFit="1"/>
    </xf>
    <xf numFmtId="0" fontId="9" fillId="24" borderId="24" xfId="0" applyFont="1" applyFill="1" applyBorder="1" applyAlignment="1">
      <alignment horizontal="center" vertical="center" shrinkToFit="1"/>
    </xf>
    <xf numFmtId="0" fontId="2" fillId="24" borderId="0" xfId="0" applyFont="1" applyFill="1" applyAlignment="1">
      <alignment horizontal="center" vertical="center"/>
    </xf>
    <xf numFmtId="0" fontId="0" fillId="24" borderId="21" xfId="0" applyFont="1" applyFill="1" applyBorder="1" applyAlignment="1" quotePrefix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/>
    </xf>
    <xf numFmtId="0" fontId="17" fillId="24" borderId="0" xfId="0" applyFont="1" applyFill="1" applyAlignment="1">
      <alignment vertical="center"/>
    </xf>
    <xf numFmtId="0" fontId="0" fillId="24" borderId="0" xfId="0" applyFont="1" applyFill="1" applyAlignment="1">
      <alignment horizontal="right" vertical="center"/>
    </xf>
    <xf numFmtId="0" fontId="18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9" fillId="24" borderId="24" xfId="0" applyFont="1" applyFill="1" applyBorder="1" applyAlignment="1">
      <alignment horizontal="center" vertical="center" wrapText="1"/>
    </xf>
    <xf numFmtId="0" fontId="9" fillId="24" borderId="26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0" fontId="9" fillId="24" borderId="19" xfId="0" applyFont="1" applyFill="1" applyBorder="1" applyAlignment="1">
      <alignment horizontal="center" vertical="center" wrapText="1"/>
    </xf>
    <xf numFmtId="0" fontId="9" fillId="24" borderId="19" xfId="0" applyFont="1" applyFill="1" applyBorder="1" applyAlignment="1">
      <alignment horizontal="center" vertical="center" shrinkToFit="1"/>
    </xf>
    <xf numFmtId="0" fontId="9" fillId="24" borderId="19" xfId="0" applyFont="1" applyFill="1" applyBorder="1" applyAlignment="1">
      <alignment horizontal="center" vertical="center" wrapText="1" shrinkToFi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9" fillId="24" borderId="19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 quotePrefix="1">
      <alignment horizontal="center" vertical="center"/>
    </xf>
    <xf numFmtId="0" fontId="25" fillId="24" borderId="26" xfId="0" applyFont="1" applyFill="1" applyBorder="1" applyAlignment="1" quotePrefix="1">
      <alignment horizontal="center" vertical="center"/>
    </xf>
    <xf numFmtId="0" fontId="25" fillId="24" borderId="15" xfId="0" applyFont="1" applyFill="1" applyBorder="1" applyAlignment="1">
      <alignment horizontal="center" vertical="center" shrinkToFit="1"/>
    </xf>
    <xf numFmtId="0" fontId="25" fillId="24" borderId="21" xfId="0" applyFont="1" applyFill="1" applyBorder="1" applyAlignment="1">
      <alignment horizontal="center" vertical="center" shrinkToFit="1"/>
    </xf>
    <xf numFmtId="0" fontId="9" fillId="24" borderId="0" xfId="0" applyFont="1" applyFill="1" applyAlignment="1" quotePrefix="1">
      <alignment horizontal="left" vertical="center"/>
    </xf>
    <xf numFmtId="0" fontId="9" fillId="24" borderId="0" xfId="0" applyFont="1" applyFill="1" applyBorder="1" applyAlignment="1">
      <alignment horizontal="right" vertical="center"/>
    </xf>
    <xf numFmtId="0" fontId="27" fillId="24" borderId="18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7" fillId="24" borderId="18" xfId="0" applyFont="1" applyFill="1" applyBorder="1" applyAlignment="1" quotePrefix="1">
      <alignment horizontal="center" vertical="center"/>
    </xf>
    <xf numFmtId="0" fontId="9" fillId="24" borderId="26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9" fillId="24" borderId="19" xfId="0" applyFont="1" applyFill="1" applyBorder="1" applyAlignment="1" quotePrefix="1">
      <alignment horizontal="center" vertical="center"/>
    </xf>
    <xf numFmtId="0" fontId="0" fillId="24" borderId="18" xfId="0" applyFont="1" applyFill="1" applyBorder="1" applyAlignment="1">
      <alignment horizontal="center" vertical="center" shrinkToFit="1"/>
    </xf>
    <xf numFmtId="0" fontId="0" fillId="24" borderId="21" xfId="0" applyFont="1" applyFill="1" applyBorder="1" applyAlignment="1">
      <alignment horizontal="center" vertical="center" shrinkToFit="1"/>
    </xf>
    <xf numFmtId="0" fontId="0" fillId="24" borderId="18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9" fillId="24" borderId="16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9" fillId="24" borderId="25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 shrinkToFit="1"/>
    </xf>
    <xf numFmtId="0" fontId="0" fillId="24" borderId="21" xfId="0" applyFont="1" applyFill="1" applyBorder="1" applyAlignment="1">
      <alignment horizontal="center" vertical="center" wrapText="1" shrinkToFit="1"/>
    </xf>
    <xf numFmtId="0" fontId="9" fillId="24" borderId="19" xfId="0" applyFont="1" applyFill="1" applyBorder="1" applyAlignment="1" quotePrefix="1">
      <alignment horizontal="center" vertical="center" wrapText="1"/>
    </xf>
    <xf numFmtId="0" fontId="9" fillId="24" borderId="25" xfId="0" applyFont="1" applyFill="1" applyBorder="1" applyAlignment="1" quotePrefix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 quotePrefix="1">
      <alignment horizontal="center" vertical="center" wrapText="1"/>
    </xf>
    <xf numFmtId="0" fontId="9" fillId="24" borderId="26" xfId="0" applyFont="1" applyFill="1" applyBorder="1" applyAlignment="1">
      <alignment horizontal="center" vertical="center" shrinkToFit="1"/>
    </xf>
    <xf numFmtId="0" fontId="0" fillId="24" borderId="15" xfId="0" applyFont="1" applyFill="1" applyBorder="1" applyAlignment="1">
      <alignment horizontal="center" vertical="center" shrinkToFit="1"/>
    </xf>
    <xf numFmtId="0" fontId="0" fillId="24" borderId="22" xfId="0" applyFont="1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center" vertical="center" shrinkToFit="1"/>
    </xf>
    <xf numFmtId="0" fontId="0" fillId="24" borderId="0" xfId="0" applyFill="1" applyAlignment="1">
      <alignment vertical="center"/>
    </xf>
    <xf numFmtId="0" fontId="9" fillId="24" borderId="19" xfId="0" applyFont="1" applyFill="1" applyBorder="1" applyAlignment="1" quotePrefix="1">
      <alignment horizontal="center" vertical="center" shrinkToFit="1"/>
    </xf>
    <xf numFmtId="0" fontId="0" fillId="24" borderId="14" xfId="0" applyFont="1" applyFill="1" applyBorder="1" applyAlignment="1">
      <alignment horizontal="center" vertical="center" shrinkToFit="1"/>
    </xf>
    <xf numFmtId="0" fontId="0" fillId="24" borderId="21" xfId="0" applyFont="1" applyFill="1" applyBorder="1" applyAlignment="1" quotePrefix="1">
      <alignment horizontal="center" vertical="center" shrinkToFit="1"/>
    </xf>
    <xf numFmtId="0" fontId="4" fillId="24" borderId="26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 quotePrefix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8" xfId="0" applyFont="1" applyFill="1" applyBorder="1" applyAlignment="1" quotePrefix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21" xfId="0" applyFont="1" applyFill="1" applyBorder="1" applyAlignment="1" quotePrefix="1">
      <alignment horizontal="center" vertical="center"/>
    </xf>
    <xf numFmtId="0" fontId="0" fillId="24" borderId="0" xfId="0" applyFont="1" applyFill="1" applyAlignment="1" quotePrefix="1">
      <alignment horizontal="right" vertical="center"/>
    </xf>
    <xf numFmtId="0" fontId="4" fillId="24" borderId="19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vertical="center" shrinkToFit="1"/>
    </xf>
    <xf numFmtId="0" fontId="0" fillId="24" borderId="0" xfId="0" applyFont="1" applyFill="1" applyAlignment="1">
      <alignment horizontal="left" vertical="center" shrinkToFit="1"/>
    </xf>
    <xf numFmtId="0" fontId="9" fillId="24" borderId="18" xfId="0" applyFont="1" applyFill="1" applyBorder="1" applyAlignment="1">
      <alignment horizontal="center" vertical="center" shrinkToFit="1"/>
    </xf>
    <xf numFmtId="0" fontId="4" fillId="24" borderId="17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quotePrefix="1">
      <alignment horizontal="left" vertical="center"/>
    </xf>
    <xf numFmtId="0" fontId="0" fillId="24" borderId="0" xfId="0" applyFont="1" applyFill="1" applyAlignment="1">
      <alignment horizontal="right" vertical="center" shrinkToFit="1"/>
    </xf>
    <xf numFmtId="0" fontId="0" fillId="24" borderId="19" xfId="0" applyFont="1" applyFill="1" applyBorder="1" applyAlignment="1">
      <alignment horizontal="center" vertical="center" shrinkToFit="1"/>
    </xf>
    <xf numFmtId="0" fontId="0" fillId="24" borderId="21" xfId="0" applyFont="1" applyFill="1" applyBorder="1" applyAlignment="1" quotePrefix="1">
      <alignment horizontal="center" vertical="center" wrapText="1"/>
    </xf>
    <xf numFmtId="0" fontId="22" fillId="0" borderId="0" xfId="0" applyFont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shrinkToFit="1"/>
    </xf>
    <xf numFmtId="0" fontId="11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179" fontId="6" fillId="0" borderId="0" xfId="64" applyNumberFormat="1" applyFont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horizontal="center" vertical="center"/>
    </xf>
    <xf numFmtId="180" fontId="0" fillId="0" borderId="14" xfId="8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8" fontId="8" fillId="0" borderId="14" xfId="0" applyNumberFormat="1" applyFont="1" applyFill="1" applyBorder="1" applyAlignment="1">
      <alignment horizontal="center" vertical="center" shrinkToFit="1"/>
    </xf>
    <xf numFmtId="178" fontId="0" fillId="24" borderId="0" xfId="0" applyNumberFormat="1" applyFont="1" applyFill="1" applyBorder="1" applyAlignment="1">
      <alignment horizontal="center" vertical="center"/>
    </xf>
    <xf numFmtId="178" fontId="0" fillId="24" borderId="0" xfId="0" applyNumberFormat="1" applyFont="1" applyFill="1" applyAlignment="1">
      <alignment horizontal="center" vertical="center"/>
    </xf>
    <xf numFmtId="179" fontId="8" fillId="0" borderId="0" xfId="64" applyNumberFormat="1" applyFont="1" applyBorder="1" applyAlignment="1">
      <alignment vertical="center"/>
    </xf>
    <xf numFmtId="179" fontId="8" fillId="0" borderId="0" xfId="64" applyNumberFormat="1" applyFont="1" applyBorder="1" applyAlignment="1">
      <alignment horizontal="right" vertical="center"/>
    </xf>
    <xf numFmtId="41" fontId="8" fillId="0" borderId="0" xfId="64" applyFont="1" applyFill="1" applyBorder="1" applyAlignment="1">
      <alignment horizontal="center" vertical="center"/>
    </xf>
    <xf numFmtId="189" fontId="24" fillId="0" borderId="0" xfId="0" applyNumberFormat="1" applyFont="1" applyFill="1" applyBorder="1" applyAlignment="1">
      <alignment horizontal="center" vertical="center"/>
    </xf>
    <xf numFmtId="179" fontId="8" fillId="0" borderId="0" xfId="64" applyNumberFormat="1" applyFont="1" applyBorder="1" applyAlignment="1">
      <alignment vertical="center" shrinkToFit="1"/>
    </xf>
    <xf numFmtId="178" fontId="8" fillId="0" borderId="14" xfId="0" applyNumberFormat="1" applyFont="1" applyBorder="1" applyAlignment="1">
      <alignment vertical="center" shrinkToFit="1"/>
    </xf>
    <xf numFmtId="178" fontId="8" fillId="0" borderId="0" xfId="0" applyNumberFormat="1" applyFont="1" applyBorder="1" applyAlignment="1">
      <alignment vertical="center" shrinkToFit="1"/>
    </xf>
    <xf numFmtId="179" fontId="8" fillId="0" borderId="17" xfId="64" applyNumberFormat="1" applyFont="1" applyBorder="1" applyAlignment="1">
      <alignment vertical="center" shrinkToFit="1"/>
    </xf>
    <xf numFmtId="178" fontId="0" fillId="24" borderId="0" xfId="0" applyNumberFormat="1" applyFont="1" applyFill="1" applyAlignment="1">
      <alignment horizontal="center" vertical="center" shrinkToFit="1"/>
    </xf>
    <xf numFmtId="178" fontId="0" fillId="24" borderId="0" xfId="0" applyNumberFormat="1" applyFont="1" applyFill="1" applyBorder="1" applyAlignment="1">
      <alignment horizontal="center" vertical="center" shrinkToFit="1"/>
    </xf>
    <xf numFmtId="178" fontId="0" fillId="24" borderId="22" xfId="0" applyNumberFormat="1" applyFont="1" applyFill="1" applyBorder="1" applyAlignment="1">
      <alignment horizontal="center" vertical="center" shrinkToFit="1"/>
    </xf>
    <xf numFmtId="0" fontId="4" fillId="24" borderId="17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178" fontId="0" fillId="24" borderId="14" xfId="0" applyNumberFormat="1" applyFont="1" applyFill="1" applyBorder="1" applyAlignment="1">
      <alignment horizontal="center" vertical="center" shrinkToFit="1"/>
    </xf>
    <xf numFmtId="0" fontId="0" fillId="24" borderId="14" xfId="0" applyFont="1" applyFill="1" applyBorder="1" applyAlignment="1">
      <alignment horizontal="left" vertical="center" indent="1" shrinkToFit="1"/>
    </xf>
    <xf numFmtId="0" fontId="0" fillId="0" borderId="14" xfId="0" applyFont="1" applyBorder="1" applyAlignment="1">
      <alignment horizontal="left" vertical="center" wrapText="1" indent="1" shrinkToFit="1"/>
    </xf>
    <xf numFmtId="178" fontId="0" fillId="24" borderId="15" xfId="0" applyNumberFormat="1" applyFont="1" applyFill="1" applyBorder="1" applyAlignment="1">
      <alignment horizontal="center" vertical="center" shrinkToFit="1"/>
    </xf>
    <xf numFmtId="179" fontId="8" fillId="0" borderId="0" xfId="64" applyNumberFormat="1" applyFont="1" applyFill="1" applyBorder="1" applyAlignment="1">
      <alignment vertical="center" shrinkToFit="1"/>
    </xf>
    <xf numFmtId="179" fontId="0" fillId="0" borderId="0" xfId="64" applyNumberFormat="1" applyFont="1" applyBorder="1" applyAlignment="1">
      <alignment horizontal="right" vertical="center"/>
    </xf>
    <xf numFmtId="179" fontId="8" fillId="0" borderId="14" xfId="64" applyNumberFormat="1" applyFont="1" applyFill="1" applyBorder="1" applyAlignment="1">
      <alignment vertical="center" shrinkToFit="1"/>
    </xf>
    <xf numFmtId="188" fontId="8" fillId="0" borderId="0" xfId="0" applyNumberFormat="1" applyFont="1" applyBorder="1" applyAlignment="1">
      <alignment vertical="center"/>
    </xf>
    <xf numFmtId="179" fontId="0" fillId="0" borderId="14" xfId="64" applyNumberFormat="1" applyFont="1" applyBorder="1" applyAlignment="1">
      <alignment horizontal="right" vertical="center"/>
    </xf>
    <xf numFmtId="179" fontId="0" fillId="0" borderId="17" xfId="64" applyNumberFormat="1" applyFont="1" applyBorder="1" applyAlignment="1">
      <alignment horizontal="right" vertical="center"/>
    </xf>
    <xf numFmtId="0" fontId="4" fillId="24" borderId="20" xfId="0" applyFont="1" applyFill="1" applyBorder="1" applyAlignment="1">
      <alignment horizontal="center" vertical="center" shrinkToFit="1"/>
    </xf>
    <xf numFmtId="0" fontId="0" fillId="24" borderId="15" xfId="0" applyFont="1" applyFill="1" applyBorder="1" applyAlignment="1">
      <alignment horizontal="left" vertical="center" wrapText="1" indent="1" shrinkToFit="1"/>
    </xf>
    <xf numFmtId="0" fontId="0" fillId="24" borderId="15" xfId="0" applyFont="1" applyFill="1" applyBorder="1" applyAlignment="1">
      <alignment horizontal="left" vertical="center" indent="1" shrinkToFit="1"/>
    </xf>
    <xf numFmtId="0" fontId="0" fillId="0" borderId="17" xfId="0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/>
    </xf>
    <xf numFmtId="0" fontId="0" fillId="24" borderId="14" xfId="0" applyFont="1" applyFill="1" applyBorder="1" applyAlignment="1">
      <alignment horizontal="left" vertical="center" wrapText="1" indent="1" shrinkToFit="1"/>
    </xf>
    <xf numFmtId="0" fontId="0" fillId="24" borderId="0" xfId="0" applyFont="1" applyFill="1" applyAlignment="1">
      <alignment vertical="center" shrinkToFit="1"/>
    </xf>
    <xf numFmtId="0" fontId="0" fillId="24" borderId="0" xfId="0" applyFont="1" applyFill="1" applyBorder="1" applyAlignment="1">
      <alignment horizontal="right" vertical="center"/>
    </xf>
    <xf numFmtId="0" fontId="0" fillId="24" borderId="14" xfId="0" applyFont="1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7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 quotePrefix="1">
      <alignment horizontal="right" vertical="center"/>
    </xf>
    <xf numFmtId="178" fontId="27" fillId="24" borderId="0" xfId="0" applyNumberFormat="1" applyFont="1" applyFill="1" applyBorder="1" applyAlignment="1">
      <alignment horizontal="center" vertical="center" shrinkToFit="1"/>
    </xf>
    <xf numFmtId="0" fontId="7" fillId="24" borderId="0" xfId="0" applyFont="1" applyFill="1" applyAlignment="1">
      <alignment vertical="center"/>
    </xf>
    <xf numFmtId="0" fontId="0" fillId="24" borderId="22" xfId="0" applyFont="1" applyFill="1" applyBorder="1" applyAlignment="1">
      <alignment vertical="center"/>
    </xf>
    <xf numFmtId="178" fontId="0" fillId="24" borderId="0" xfId="0" applyNumberFormat="1" applyFont="1" applyFill="1" applyBorder="1" applyAlignment="1">
      <alignment vertical="center"/>
    </xf>
    <xf numFmtId="0" fontId="36" fillId="24" borderId="16" xfId="0" applyFont="1" applyFill="1" applyBorder="1" applyAlignment="1">
      <alignment horizontal="center" vertical="center" wrapText="1" shrinkToFit="1"/>
    </xf>
    <xf numFmtId="0" fontId="36" fillId="24" borderId="21" xfId="0" applyFont="1" applyFill="1" applyBorder="1" applyAlignment="1">
      <alignment horizontal="center" vertical="center" wrapText="1" shrinkToFit="1"/>
    </xf>
    <xf numFmtId="0" fontId="36" fillId="24" borderId="21" xfId="0" applyFont="1" applyFill="1" applyBorder="1" applyAlignment="1" quotePrefix="1">
      <alignment horizontal="center" vertical="center" wrapText="1" shrinkToFit="1"/>
    </xf>
    <xf numFmtId="178" fontId="27" fillId="24" borderId="0" xfId="0" applyNumberFormat="1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 wrapText="1" shrinkToFit="1"/>
    </xf>
    <xf numFmtId="0" fontId="36" fillId="24" borderId="22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justify"/>
    </xf>
    <xf numFmtId="0" fontId="0" fillId="24" borderId="26" xfId="0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24" borderId="23" xfId="0" applyFont="1" applyFill="1" applyBorder="1" applyAlignment="1">
      <alignment horizontal="center" vertical="center" shrinkToFit="1"/>
    </xf>
    <xf numFmtId="0" fontId="0" fillId="24" borderId="18" xfId="0" applyFont="1" applyFill="1" applyBorder="1" applyAlignment="1">
      <alignment vertical="center"/>
    </xf>
    <xf numFmtId="0" fontId="0" fillId="24" borderId="21" xfId="0" applyFont="1" applyFill="1" applyBorder="1" applyAlignment="1">
      <alignment vertical="center"/>
    </xf>
    <xf numFmtId="41" fontId="8" fillId="0" borderId="0" xfId="64" applyNumberFormat="1" applyFont="1" applyFill="1" applyAlignment="1">
      <alignment horizontal="center" vertical="center"/>
    </xf>
    <xf numFmtId="0" fontId="18" fillId="24" borderId="14" xfId="0" applyFont="1" applyFill="1" applyBorder="1" applyAlignment="1">
      <alignment horizontal="left" vertical="center" indent="1" shrinkToFit="1"/>
    </xf>
    <xf numFmtId="190" fontId="0" fillId="24" borderId="0" xfId="0" applyNumberFormat="1" applyFont="1" applyFill="1" applyAlignment="1">
      <alignment horizontal="center" vertical="center" shrinkToFit="1"/>
    </xf>
    <xf numFmtId="0" fontId="0" fillId="24" borderId="0" xfId="0" applyFont="1" applyFill="1" applyAlignment="1">
      <alignment horizontal="center" vertical="center" shrinkToFit="1"/>
    </xf>
    <xf numFmtId="0" fontId="0" fillId="24" borderId="21" xfId="0" applyFont="1" applyFill="1" applyBorder="1" applyAlignment="1">
      <alignment vertical="center"/>
    </xf>
    <xf numFmtId="194" fontId="8" fillId="0" borderId="0" xfId="64" applyNumberFormat="1" applyFont="1" applyBorder="1" applyAlignment="1">
      <alignment horizontal="right" vertical="center"/>
    </xf>
    <xf numFmtId="194" fontId="8" fillId="0" borderId="0" xfId="0" applyNumberFormat="1" applyFont="1" applyBorder="1" applyAlignment="1">
      <alignment horizontal="right" vertical="center"/>
    </xf>
    <xf numFmtId="0" fontId="0" fillId="24" borderId="18" xfId="0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78" fontId="0" fillId="0" borderId="22" xfId="0" applyNumberFormat="1" applyFont="1" applyBorder="1" applyAlignment="1">
      <alignment horizontal="center" vertical="center"/>
    </xf>
    <xf numFmtId="41" fontId="8" fillId="0" borderId="0" xfId="64" applyNumberFormat="1" applyFont="1" applyBorder="1" applyAlignment="1">
      <alignment horizontal="right" vertical="center"/>
    </xf>
    <xf numFmtId="176" fontId="8" fillId="24" borderId="0" xfId="64" applyNumberFormat="1" applyFont="1" applyFill="1" applyBorder="1" applyAlignment="1">
      <alignment horizontal="right" vertical="center"/>
    </xf>
    <xf numFmtId="176" fontId="8" fillId="24" borderId="17" xfId="64" applyNumberFormat="1" applyFont="1" applyFill="1" applyBorder="1" applyAlignment="1">
      <alignment horizontal="right" vertical="center"/>
    </xf>
    <xf numFmtId="41" fontId="8" fillId="0" borderId="0" xfId="64" applyFont="1" applyBorder="1" applyAlignment="1">
      <alignment horizontal="right" vertical="center" indent="1"/>
    </xf>
    <xf numFmtId="41" fontId="8" fillId="0" borderId="0" xfId="64" applyFont="1" applyFill="1" applyAlignment="1">
      <alignment horizontal="right" vertical="center" indent="1"/>
    </xf>
    <xf numFmtId="41" fontId="8" fillId="0" borderId="0" xfId="64" applyFont="1" applyFill="1" applyBorder="1" applyAlignment="1">
      <alignment horizontal="right" vertical="center" indent="1"/>
    </xf>
    <xf numFmtId="0" fontId="0" fillId="24" borderId="25" xfId="0" applyFont="1" applyFill="1" applyBorder="1" applyAlignment="1">
      <alignment horizontal="center" vertical="center" shrinkToFit="1"/>
    </xf>
    <xf numFmtId="0" fontId="0" fillId="24" borderId="24" xfId="0" applyFont="1" applyFill="1" applyBorder="1" applyAlignment="1">
      <alignment horizontal="center" vertical="center" shrinkToFit="1"/>
    </xf>
    <xf numFmtId="178" fontId="0" fillId="0" borderId="22" xfId="0" applyNumberFormat="1" applyFont="1" applyFill="1" applyBorder="1" applyAlignment="1">
      <alignment horizontal="center" vertical="center" shrinkToFit="1"/>
    </xf>
    <xf numFmtId="178" fontId="0" fillId="0" borderId="22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/>
    </xf>
    <xf numFmtId="178" fontId="39" fillId="24" borderId="0" xfId="0" applyNumberFormat="1" applyFont="1" applyFill="1" applyBorder="1" applyAlignment="1">
      <alignment horizontal="center" vertical="center" shrinkToFit="1"/>
    </xf>
    <xf numFmtId="178" fontId="0" fillId="24" borderId="17" xfId="0" applyNumberFormat="1" applyFont="1" applyFill="1" applyBorder="1" applyAlignment="1">
      <alignment horizontal="center" vertical="center"/>
    </xf>
    <xf numFmtId="41" fontId="8" fillId="0" borderId="0" xfId="64" applyNumberFormat="1" applyFont="1" applyFill="1" applyAlignment="1">
      <alignment horizontal="right" vertical="center"/>
    </xf>
    <xf numFmtId="178" fontId="0" fillId="24" borderId="20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 shrinkToFit="1"/>
    </xf>
    <xf numFmtId="0" fontId="36" fillId="24" borderId="0" xfId="0" applyFont="1" applyFill="1" applyBorder="1" applyAlignment="1">
      <alignment horizontal="center" vertical="center" shrinkToFit="1"/>
    </xf>
    <xf numFmtId="189" fontId="27" fillId="24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6" fontId="8" fillId="0" borderId="14" xfId="0" applyNumberFormat="1" applyFont="1" applyFill="1" applyBorder="1" applyAlignment="1">
      <alignment horizontal="right" vertical="center"/>
    </xf>
    <xf numFmtId="41" fontId="8" fillId="0" borderId="0" xfId="64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41" fontId="8" fillId="0" borderId="14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41" fontId="8" fillId="0" borderId="22" xfId="64" applyNumberFormat="1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shrinkToFit="1"/>
    </xf>
    <xf numFmtId="179" fontId="8" fillId="0" borderId="0" xfId="64" applyNumberFormat="1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center" vertical="center"/>
    </xf>
    <xf numFmtId="178" fontId="18" fillId="0" borderId="0" xfId="0" applyNumberFormat="1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22" xfId="0" applyNumberFormat="1" applyFont="1" applyFill="1" applyBorder="1" applyAlignment="1">
      <alignment horizontal="right" vertical="center" shrinkToFit="1"/>
    </xf>
    <xf numFmtId="179" fontId="8" fillId="0" borderId="0" xfId="64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190" fontId="0" fillId="24" borderId="0" xfId="0" applyNumberFormat="1" applyFont="1" applyFill="1" applyBorder="1" applyAlignment="1">
      <alignment horizontal="center" vertical="center" shrinkToFit="1"/>
    </xf>
    <xf numFmtId="191" fontId="0" fillId="24" borderId="0" xfId="0" applyNumberFormat="1" applyFont="1" applyFill="1" applyBorder="1" applyAlignment="1">
      <alignment horizontal="center" vertical="center" shrinkToFit="1"/>
    </xf>
    <xf numFmtId="0" fontId="0" fillId="24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78" fontId="18" fillId="0" borderId="22" xfId="0" applyNumberFormat="1" applyFont="1" applyFill="1" applyBorder="1" applyAlignment="1">
      <alignment horizontal="center" vertical="center" shrinkToFit="1"/>
    </xf>
    <xf numFmtId="178" fontId="0" fillId="0" borderId="15" xfId="0" applyNumberFormat="1" applyFont="1" applyFill="1" applyBorder="1" applyAlignment="1">
      <alignment horizontal="center" vertical="center"/>
    </xf>
    <xf numFmtId="178" fontId="8" fillId="0" borderId="17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9" fillId="24" borderId="26" xfId="0" applyFont="1" applyFill="1" applyBorder="1" applyAlignment="1">
      <alignment horizontal="centerContinuous" vertical="center"/>
    </xf>
    <xf numFmtId="0" fontId="9" fillId="24" borderId="14" xfId="0" applyFont="1" applyFill="1" applyBorder="1" applyAlignment="1">
      <alignment horizontal="centerContinuous" vertical="center"/>
    </xf>
    <xf numFmtId="0" fontId="9" fillId="24" borderId="21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 shrinkToFit="1"/>
    </xf>
    <xf numFmtId="184" fontId="8" fillId="0" borderId="17" xfId="64" applyNumberFormat="1" applyFont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 indent="1" shrinkToFit="1"/>
    </xf>
    <xf numFmtId="0" fontId="0" fillId="0" borderId="14" xfId="0" applyFont="1" applyFill="1" applyBorder="1" applyAlignment="1" quotePrefix="1">
      <alignment horizontal="left" vertical="center" indent="1" shrinkToFit="1"/>
    </xf>
    <xf numFmtId="0" fontId="38" fillId="0" borderId="14" xfId="0" applyFont="1" applyFill="1" applyBorder="1" applyAlignment="1">
      <alignment horizontal="left" vertical="center" indent="1" shrinkToFit="1"/>
    </xf>
    <xf numFmtId="0" fontId="0" fillId="0" borderId="15" xfId="0" applyFont="1" applyFill="1" applyBorder="1" applyAlignment="1" quotePrefix="1">
      <alignment horizontal="left" vertical="center" indent="1" shrinkToFit="1"/>
    </xf>
    <xf numFmtId="0" fontId="4" fillId="24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8" fillId="0" borderId="17" xfId="81" applyNumberFormat="1" applyFont="1" applyBorder="1" applyAlignment="1">
      <alignment horizontal="center" vertical="center"/>
    </xf>
    <xf numFmtId="41" fontId="18" fillId="0" borderId="14" xfId="64" applyFont="1" applyFill="1" applyBorder="1" applyAlignment="1">
      <alignment horizontal="right" vertical="center"/>
    </xf>
    <xf numFmtId="41" fontId="18" fillId="0" borderId="0" xfId="64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0" xfId="0" applyFont="1" applyFill="1" applyAlignment="1">
      <alignment horizontal="justify" vertical="center"/>
    </xf>
    <xf numFmtId="0" fontId="18" fillId="0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1" fontId="18" fillId="0" borderId="22" xfId="64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1" fontId="18" fillId="0" borderId="22" xfId="64" applyFont="1" applyFill="1" applyBorder="1" applyAlignment="1">
      <alignment horizontal="right" vertical="center"/>
    </xf>
    <xf numFmtId="189" fontId="8" fillId="0" borderId="14" xfId="64" applyNumberFormat="1" applyFont="1" applyFill="1" applyBorder="1" applyAlignment="1">
      <alignment horizontal="center" vertical="center"/>
    </xf>
    <xf numFmtId="189" fontId="8" fillId="0" borderId="0" xfId="64" applyNumberFormat="1" applyFont="1" applyFill="1" applyBorder="1" applyAlignment="1">
      <alignment horizontal="center" vertical="center"/>
    </xf>
    <xf numFmtId="189" fontId="8" fillId="0" borderId="0" xfId="64" applyNumberFormat="1" applyFont="1" applyFill="1" applyAlignment="1">
      <alignment horizontal="center" vertical="center"/>
    </xf>
    <xf numFmtId="189" fontId="8" fillId="0" borderId="17" xfId="64" applyNumberFormat="1" applyFont="1" applyFill="1" applyBorder="1" applyAlignment="1">
      <alignment horizontal="center" vertical="center"/>
    </xf>
    <xf numFmtId="189" fontId="18" fillId="0" borderId="15" xfId="0" applyNumberFormat="1" applyFont="1" applyFill="1" applyBorder="1" applyAlignment="1">
      <alignment horizontal="center" vertical="center"/>
    </xf>
    <xf numFmtId="189" fontId="18" fillId="0" borderId="22" xfId="0" applyNumberFormat="1" applyFont="1" applyFill="1" applyBorder="1" applyAlignment="1">
      <alignment horizontal="center" vertical="center"/>
    </xf>
    <xf numFmtId="189" fontId="18" fillId="0" borderId="22" xfId="64" applyNumberFormat="1" applyFont="1" applyFill="1" applyBorder="1" applyAlignment="1">
      <alignment horizontal="center" vertical="center"/>
    </xf>
    <xf numFmtId="189" fontId="18" fillId="0" borderId="20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41" fontId="18" fillId="0" borderId="22" xfId="64" applyFont="1" applyFill="1" applyBorder="1" applyAlignment="1">
      <alignment horizontal="right" vertical="center" indent="1"/>
    </xf>
    <xf numFmtId="41" fontId="18" fillId="0" borderId="22" xfId="64" applyFont="1" applyBorder="1" applyAlignment="1">
      <alignment horizontal="right" vertical="center" indent="1"/>
    </xf>
    <xf numFmtId="41" fontId="22" fillId="0" borderId="15" xfId="64" applyFont="1" applyFill="1" applyBorder="1" applyAlignment="1">
      <alignment horizontal="right" vertical="center" indent="1"/>
    </xf>
    <xf numFmtId="41" fontId="22" fillId="0" borderId="22" xfId="64" applyFont="1" applyFill="1" applyBorder="1" applyAlignment="1">
      <alignment horizontal="right" vertical="center"/>
    </xf>
    <xf numFmtId="41" fontId="22" fillId="0" borderId="22" xfId="64" applyFont="1" applyBorder="1" applyAlignment="1">
      <alignment horizontal="right" vertical="center" indent="1"/>
    </xf>
    <xf numFmtId="176" fontId="18" fillId="24" borderId="22" xfId="64" applyNumberFormat="1" applyFont="1" applyFill="1" applyBorder="1" applyAlignment="1">
      <alignment horizontal="right" vertical="center"/>
    </xf>
    <xf numFmtId="176" fontId="18" fillId="24" borderId="20" xfId="64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31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vertical="center"/>
    </xf>
    <xf numFmtId="0" fontId="18" fillId="24" borderId="20" xfId="0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39" fillId="24" borderId="0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vertical="center"/>
    </xf>
    <xf numFmtId="0" fontId="4" fillId="24" borderId="0" xfId="0" applyFont="1" applyFill="1" applyBorder="1" applyAlignment="1" quotePrefix="1">
      <alignment vertical="center"/>
    </xf>
    <xf numFmtId="0" fontId="4" fillId="24" borderId="0" xfId="0" applyFont="1" applyFill="1" applyAlignment="1">
      <alignment horizontal="justify" vertical="center"/>
    </xf>
    <xf numFmtId="0" fontId="47" fillId="0" borderId="0" xfId="0" applyFont="1" applyAlignment="1">
      <alignment vertical="center"/>
    </xf>
    <xf numFmtId="41" fontId="22" fillId="0" borderId="22" xfId="64" applyFont="1" applyFill="1" applyBorder="1" applyAlignment="1">
      <alignment horizontal="center" vertical="center"/>
    </xf>
    <xf numFmtId="176" fontId="22" fillId="24" borderId="15" xfId="64" applyNumberFormat="1" applyFont="1" applyFill="1" applyBorder="1" applyAlignment="1">
      <alignment horizontal="right" vertical="center"/>
    </xf>
    <xf numFmtId="0" fontId="4" fillId="24" borderId="0" xfId="0" applyFont="1" applyFill="1" applyBorder="1" applyAlignment="1" quotePrefix="1">
      <alignment horizontal="right" vertical="center" wrapText="1"/>
    </xf>
    <xf numFmtId="179" fontId="18" fillId="0" borderId="22" xfId="64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9" fontId="18" fillId="0" borderId="15" xfId="64" applyNumberFormat="1" applyFont="1" applyFill="1" applyBorder="1" applyAlignment="1">
      <alignment horizontal="center" vertical="center"/>
    </xf>
    <xf numFmtId="179" fontId="18" fillId="0" borderId="20" xfId="64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79" fontId="22" fillId="0" borderId="22" xfId="64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shrinkToFit="1"/>
    </xf>
    <xf numFmtId="178" fontId="22" fillId="0" borderId="22" xfId="0" applyNumberFormat="1" applyFont="1" applyFill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178" fontId="18" fillId="0" borderId="15" xfId="0" applyNumberFormat="1" applyFont="1" applyFill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/>
    </xf>
    <xf numFmtId="178" fontId="22" fillId="0" borderId="15" xfId="0" applyNumberFormat="1" applyFont="1" applyBorder="1" applyAlignment="1">
      <alignment vertical="center" shrinkToFit="1"/>
    </xf>
    <xf numFmtId="178" fontId="22" fillId="0" borderId="22" xfId="0" applyNumberFormat="1" applyFont="1" applyBorder="1" applyAlignment="1">
      <alignment vertical="center" shrinkToFit="1"/>
    </xf>
    <xf numFmtId="185" fontId="22" fillId="0" borderId="22" xfId="64" applyNumberFormat="1" applyFont="1" applyBorder="1" applyAlignment="1">
      <alignment horizontal="center" vertical="center" shrinkToFit="1"/>
    </xf>
    <xf numFmtId="179" fontId="22" fillId="0" borderId="22" xfId="64" applyNumberFormat="1" applyFont="1" applyBorder="1" applyAlignment="1">
      <alignment vertical="center" shrinkToFit="1"/>
    </xf>
    <xf numFmtId="179" fontId="22" fillId="0" borderId="20" xfId="64" applyNumberFormat="1" applyFont="1" applyBorder="1" applyAlignment="1">
      <alignment vertical="center" shrinkToFit="1"/>
    </xf>
    <xf numFmtId="0" fontId="22" fillId="0" borderId="15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179" fontId="22" fillId="0" borderId="15" xfId="64" applyNumberFormat="1" applyFont="1" applyFill="1" applyBorder="1" applyAlignment="1">
      <alignment horizontal="center" vertical="center" shrinkToFit="1"/>
    </xf>
    <xf numFmtId="179" fontId="22" fillId="0" borderId="22" xfId="64" applyNumberFormat="1" applyFont="1" applyFill="1" applyBorder="1" applyAlignment="1">
      <alignment horizontal="center" vertical="center" shrinkToFit="1"/>
    </xf>
    <xf numFmtId="41" fontId="22" fillId="0" borderId="22" xfId="64" applyFont="1" applyBorder="1" applyAlignment="1">
      <alignment horizontal="center" vertical="center" shrinkToFit="1"/>
    </xf>
    <xf numFmtId="179" fontId="22" fillId="0" borderId="0" xfId="64" applyNumberFormat="1" applyFon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179" fontId="8" fillId="0" borderId="0" xfId="64" applyNumberFormat="1" applyFont="1" applyFill="1" applyAlignment="1">
      <alignment horizontal="center" vertical="center" shrinkToFit="1"/>
    </xf>
    <xf numFmtId="178" fontId="18" fillId="0" borderId="0" xfId="0" applyNumberFormat="1" applyFont="1" applyFill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 quotePrefix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 quotePrefix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179" fontId="8" fillId="0" borderId="0" xfId="64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178" fontId="18" fillId="0" borderId="0" xfId="0" applyNumberFormat="1" applyFont="1" applyFill="1" applyAlignment="1">
      <alignment vertical="center" shrinkToFit="1"/>
    </xf>
    <xf numFmtId="178" fontId="0" fillId="0" borderId="0" xfId="0" applyNumberFormat="1" applyFont="1" applyFill="1" applyAlignment="1">
      <alignment vertical="center" shrinkToFit="1"/>
    </xf>
    <xf numFmtId="178" fontId="0" fillId="0" borderId="0" xfId="0" applyNumberFormat="1" applyFont="1" applyFill="1" applyAlignment="1">
      <alignment horizontal="right" vertical="center" shrinkToFit="1"/>
    </xf>
    <xf numFmtId="178" fontId="0" fillId="0" borderId="22" xfId="0" applyNumberFormat="1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 quotePrefix="1">
      <alignment horizontal="right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78" fontId="0" fillId="0" borderId="15" xfId="0" applyNumberFormat="1" applyFont="1" applyFill="1" applyBorder="1" applyAlignment="1">
      <alignment horizontal="center" vertical="center" shrinkToFit="1"/>
    </xf>
    <xf numFmtId="179" fontId="8" fillId="0" borderId="22" xfId="64" applyNumberFormat="1" applyFont="1" applyBorder="1" applyAlignment="1">
      <alignment horizontal="center" vertical="center" shrinkToFit="1"/>
    </xf>
    <xf numFmtId="179" fontId="22" fillId="0" borderId="0" xfId="64" applyNumberFormat="1" applyFont="1" applyBorder="1" applyAlignment="1">
      <alignment horizontal="center" vertical="center" shrinkToFit="1"/>
    </xf>
    <xf numFmtId="179" fontId="22" fillId="0" borderId="0" xfId="64" applyNumberFormat="1" applyFont="1" applyAlignment="1">
      <alignment horizontal="center" vertical="center" shrinkToFit="1"/>
    </xf>
    <xf numFmtId="187" fontId="1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right" vertical="center"/>
    </xf>
    <xf numFmtId="0" fontId="0" fillId="24" borderId="15" xfId="0" applyFont="1" applyFill="1" applyBorder="1" applyAlignment="1">
      <alignment vertical="center" wrapText="1" shrinkToFit="1"/>
    </xf>
    <xf numFmtId="0" fontId="0" fillId="24" borderId="0" xfId="0" applyFont="1" applyFill="1" applyBorder="1" applyAlignment="1">
      <alignment vertical="center" wrapText="1" shrinkToFit="1"/>
    </xf>
    <xf numFmtId="0" fontId="0" fillId="24" borderId="14" xfId="0" applyFont="1" applyFill="1" applyBorder="1" applyAlignment="1">
      <alignment horizontal="left" vertical="center"/>
    </xf>
    <xf numFmtId="178" fontId="18" fillId="0" borderId="0" xfId="0" applyNumberFormat="1" applyFont="1" applyFill="1" applyBorder="1" applyAlignment="1">
      <alignment horizontal="center" vertical="center"/>
    </xf>
    <xf numFmtId="193" fontId="18" fillId="0" borderId="14" xfId="0" applyNumberFormat="1" applyFont="1" applyFill="1" applyBorder="1" applyAlignment="1">
      <alignment horizontal="center" vertical="center"/>
    </xf>
    <xf numFmtId="193" fontId="1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79" fontId="8" fillId="0" borderId="22" xfId="64" applyNumberFormat="1" applyFont="1" applyFill="1" applyBorder="1" applyAlignment="1">
      <alignment horizontal="center" vertical="center"/>
    </xf>
    <xf numFmtId="179" fontId="22" fillId="0" borderId="0" xfId="64" applyNumberFormat="1" applyFont="1" applyFill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18" fillId="24" borderId="17" xfId="0" applyFont="1" applyFill="1" applyBorder="1" applyAlignment="1">
      <alignment horizontal="center" vertical="center" shrinkToFit="1"/>
    </xf>
    <xf numFmtId="176" fontId="18" fillId="24" borderId="0" xfId="0" applyNumberFormat="1" applyFont="1" applyFill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 shrinkToFit="1"/>
    </xf>
    <xf numFmtId="178" fontId="0" fillId="0" borderId="20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left" vertical="center" indent="1" shrinkToFit="1"/>
    </xf>
    <xf numFmtId="178" fontId="18" fillId="0" borderId="0" xfId="0" applyNumberFormat="1" applyFont="1" applyFill="1" applyAlignment="1">
      <alignment vertical="center"/>
    </xf>
    <xf numFmtId="0" fontId="18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 shrinkToFit="1"/>
    </xf>
    <xf numFmtId="0" fontId="8" fillId="0" borderId="0" xfId="0" applyFont="1" applyFill="1" applyAlignment="1">
      <alignment horizontal="centerContinuous" vertical="center" shrinkToFit="1"/>
    </xf>
    <xf numFmtId="0" fontId="27" fillId="0" borderId="15" xfId="0" applyFont="1" applyFill="1" applyBorder="1" applyAlignment="1">
      <alignment horizontal="left" vertical="center" indent="1" shrinkToFit="1"/>
    </xf>
    <xf numFmtId="0" fontId="0" fillId="0" borderId="0" xfId="0" applyFont="1" applyFill="1" applyBorder="1" applyAlignment="1" quotePrefix="1">
      <alignment horizontal="left" vertical="center" wrapText="1" indent="1" shrinkToFit="1"/>
    </xf>
    <xf numFmtId="0" fontId="0" fillId="0" borderId="0" xfId="0" applyFont="1" applyFill="1" applyBorder="1" applyAlignment="1" quotePrefix="1">
      <alignment horizontal="left" vertical="center" indent="1" shrinkToFit="1"/>
    </xf>
    <xf numFmtId="0" fontId="4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9" fontId="0" fillId="0" borderId="0" xfId="64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vertical="center"/>
    </xf>
    <xf numFmtId="178" fontId="18" fillId="0" borderId="22" xfId="0" applyNumberFormat="1" applyFont="1" applyFill="1" applyBorder="1" applyAlignment="1">
      <alignment horizontal="right" vertical="center" shrinkToFit="1"/>
    </xf>
    <xf numFmtId="196" fontId="18" fillId="0" borderId="22" xfId="0" applyNumberFormat="1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vertical="center"/>
    </xf>
    <xf numFmtId="179" fontId="22" fillId="0" borderId="15" xfId="64" applyNumberFormat="1" applyFont="1" applyFill="1" applyBorder="1" applyAlignment="1">
      <alignment vertical="center" shrinkToFit="1"/>
    </xf>
    <xf numFmtId="0" fontId="0" fillId="24" borderId="0" xfId="87" applyFont="1" applyFill="1" applyAlignment="1">
      <alignment vertical="center"/>
      <protection/>
    </xf>
    <xf numFmtId="0" fontId="0" fillId="24" borderId="0" xfId="87" applyFont="1" applyFill="1" applyAlignment="1" quotePrefix="1">
      <alignment horizontal="left" vertical="center"/>
      <protection/>
    </xf>
    <xf numFmtId="0" fontId="0" fillId="24" borderId="0" xfId="87" applyFont="1" applyFill="1" applyAlignment="1">
      <alignment vertical="center" shrinkToFit="1"/>
      <protection/>
    </xf>
    <xf numFmtId="0" fontId="0" fillId="24" borderId="22" xfId="87" applyFont="1" applyFill="1" applyBorder="1" applyAlignment="1" quotePrefix="1">
      <alignment horizontal="right" vertical="center"/>
      <protection/>
    </xf>
    <xf numFmtId="0" fontId="36" fillId="24" borderId="14" xfId="87" applyFont="1" applyFill="1" applyBorder="1">
      <alignment/>
      <protection/>
    </xf>
    <xf numFmtId="0" fontId="75" fillId="24" borderId="14" xfId="87" applyFont="1" applyFill="1" applyBorder="1" applyAlignment="1">
      <alignment horizontal="center" vertical="center" wrapText="1"/>
      <protection/>
    </xf>
    <xf numFmtId="0" fontId="36" fillId="24" borderId="14" xfId="87" applyFont="1" applyFill="1" applyBorder="1" applyAlignment="1">
      <alignment horizontal="center" vertical="center"/>
      <protection/>
    </xf>
    <xf numFmtId="0" fontId="75" fillId="24" borderId="0" xfId="87" applyFont="1" applyFill="1" applyBorder="1" applyAlignment="1">
      <alignment horizontal="center" vertical="center" wrapText="1"/>
      <protection/>
    </xf>
    <xf numFmtId="0" fontId="36" fillId="24" borderId="15" xfId="87" applyFont="1" applyFill="1" applyBorder="1" applyAlignment="1">
      <alignment horizontal="center" vertical="center" wrapText="1"/>
      <protection/>
    </xf>
    <xf numFmtId="0" fontId="75" fillId="24" borderId="22" xfId="87" applyFont="1" applyFill="1" applyBorder="1" applyAlignment="1">
      <alignment horizontal="center" vertical="center" wrapText="1"/>
      <protection/>
    </xf>
    <xf numFmtId="0" fontId="75" fillId="24" borderId="15" xfId="87" applyFont="1" applyFill="1" applyBorder="1" applyAlignment="1">
      <alignment horizontal="center" vertical="center" wrapText="1"/>
      <protection/>
    </xf>
    <xf numFmtId="0" fontId="36" fillId="24" borderId="21" xfId="87" applyFont="1" applyFill="1" applyBorder="1" applyAlignment="1">
      <alignment horizontal="center" vertical="center" wrapText="1"/>
      <protection/>
    </xf>
    <xf numFmtId="0" fontId="8" fillId="24" borderId="19" xfId="87" applyFont="1" applyFill="1" applyBorder="1" applyAlignment="1">
      <alignment horizontal="center" vertical="center"/>
      <protection/>
    </xf>
    <xf numFmtId="0" fontId="8" fillId="24" borderId="26" xfId="87" applyFont="1" applyFill="1" applyBorder="1" applyAlignment="1">
      <alignment horizontal="center" vertical="center" wrapText="1"/>
      <protection/>
    </xf>
    <xf numFmtId="0" fontId="8" fillId="24" borderId="25" xfId="87" applyFont="1" applyFill="1" applyBorder="1" applyAlignment="1">
      <alignment horizontal="center" vertical="center" wrapText="1"/>
      <protection/>
    </xf>
    <xf numFmtId="3" fontId="8" fillId="24" borderId="25" xfId="87" applyNumberFormat="1" applyFont="1" applyFill="1" applyBorder="1" applyAlignment="1">
      <alignment horizontal="center" vertical="center" wrapText="1"/>
      <protection/>
    </xf>
    <xf numFmtId="3" fontId="8" fillId="24" borderId="24" xfId="87" applyNumberFormat="1" applyFont="1" applyFill="1" applyBorder="1" applyAlignment="1">
      <alignment horizontal="center" vertical="center" wrapText="1"/>
      <protection/>
    </xf>
    <xf numFmtId="0" fontId="22" fillId="24" borderId="21" xfId="87" applyFont="1" applyFill="1" applyBorder="1" applyAlignment="1">
      <alignment horizontal="center" vertical="center"/>
      <protection/>
    </xf>
    <xf numFmtId="0" fontId="22" fillId="24" borderId="15" xfId="87" applyFont="1" applyFill="1" applyBorder="1" applyAlignment="1">
      <alignment horizontal="center" vertical="center" wrapText="1"/>
      <protection/>
    </xf>
    <xf numFmtId="0" fontId="22" fillId="24" borderId="22" xfId="87" applyFont="1" applyFill="1" applyBorder="1" applyAlignment="1">
      <alignment horizontal="center" vertical="center" wrapText="1"/>
      <protection/>
    </xf>
    <xf numFmtId="3" fontId="22" fillId="24" borderId="22" xfId="87" applyNumberFormat="1" applyFont="1" applyFill="1" applyBorder="1" applyAlignment="1">
      <alignment horizontal="center" vertical="center" wrapText="1"/>
      <protection/>
    </xf>
    <xf numFmtId="3" fontId="22" fillId="24" borderId="20" xfId="87" applyNumberFormat="1" applyFont="1" applyFill="1" applyBorder="1" applyAlignment="1">
      <alignment horizontal="center" vertical="center" wrapText="1"/>
      <protection/>
    </xf>
    <xf numFmtId="0" fontId="4" fillId="24" borderId="0" xfId="87" applyFont="1" applyFill="1" applyBorder="1" applyAlignment="1" quotePrefix="1">
      <alignment horizontal="right" vertical="center" wrapText="1"/>
      <protection/>
    </xf>
    <xf numFmtId="0" fontId="4" fillId="24" borderId="0" xfId="87" applyFont="1" applyFill="1" applyAlignment="1">
      <alignment vertical="center"/>
      <protection/>
    </xf>
    <xf numFmtId="0" fontId="4" fillId="24" borderId="0" xfId="87" applyFont="1" applyFill="1" applyAlignment="1" quotePrefix="1">
      <alignment horizontal="right" vertical="center" wrapText="1"/>
      <protection/>
    </xf>
    <xf numFmtId="0" fontId="4" fillId="24" borderId="0" xfId="88" applyFont="1" applyFill="1" applyAlignment="1">
      <alignment horizontal="left"/>
      <protection/>
    </xf>
    <xf numFmtId="0" fontId="4" fillId="24" borderId="0" xfId="88" applyFont="1" applyFill="1" applyAlignment="1">
      <alignment/>
      <protection/>
    </xf>
    <xf numFmtId="0" fontId="4" fillId="24" borderId="0" xfId="0" applyFont="1" applyFill="1" applyAlignment="1">
      <alignment vertical="center" shrinkToFit="1"/>
    </xf>
    <xf numFmtId="0" fontId="4" fillId="24" borderId="0" xfId="0" applyFont="1" applyFill="1" applyBorder="1" applyAlignment="1">
      <alignment vertical="center" shrinkToFit="1"/>
    </xf>
    <xf numFmtId="0" fontId="4" fillId="0" borderId="0" xfId="0" applyFont="1" applyAlignment="1">
      <alignment/>
    </xf>
    <xf numFmtId="0" fontId="18" fillId="24" borderId="0" xfId="0" applyFont="1" applyFill="1" applyBorder="1" applyAlignment="1">
      <alignment horizontal="center" vertical="center" shrinkToFit="1"/>
    </xf>
    <xf numFmtId="189" fontId="18" fillId="24" borderId="14" xfId="0" applyNumberFormat="1" applyFont="1" applyFill="1" applyBorder="1" applyAlignment="1">
      <alignment horizontal="right" vertical="center" shrinkToFit="1"/>
    </xf>
    <xf numFmtId="189" fontId="18" fillId="24" borderId="0" xfId="0" applyNumberFormat="1" applyFont="1" applyFill="1" applyBorder="1" applyAlignment="1">
      <alignment horizontal="right" vertical="center" shrinkToFit="1"/>
    </xf>
    <xf numFmtId="189" fontId="18" fillId="24" borderId="17" xfId="0" applyNumberFormat="1" applyFont="1" applyFill="1" applyBorder="1" applyAlignment="1">
      <alignment horizontal="right" vertical="center" shrinkToFit="1"/>
    </xf>
    <xf numFmtId="189" fontId="0" fillId="24" borderId="0" xfId="0" applyNumberFormat="1" applyFont="1" applyFill="1" applyBorder="1" applyAlignment="1">
      <alignment horizontal="right" vertical="center" shrinkToFit="1"/>
    </xf>
    <xf numFmtId="189" fontId="0" fillId="24" borderId="17" xfId="0" applyNumberFormat="1" applyFont="1" applyFill="1" applyBorder="1" applyAlignment="1">
      <alignment horizontal="right" vertical="center" shrinkToFit="1"/>
    </xf>
    <xf numFmtId="189" fontId="0" fillId="24" borderId="15" xfId="0" applyNumberFormat="1" applyFont="1" applyFill="1" applyBorder="1" applyAlignment="1">
      <alignment horizontal="right" vertical="center" shrinkToFit="1"/>
    </xf>
    <xf numFmtId="189" fontId="0" fillId="24" borderId="22" xfId="0" applyNumberFormat="1" applyFont="1" applyFill="1" applyBorder="1" applyAlignment="1">
      <alignment horizontal="right" vertical="center" shrinkToFit="1"/>
    </xf>
    <xf numFmtId="189" fontId="0" fillId="24" borderId="20" xfId="0" applyNumberFormat="1" applyFont="1" applyFill="1" applyBorder="1" applyAlignment="1">
      <alignment horizontal="right" vertical="center" shrinkToFit="1"/>
    </xf>
    <xf numFmtId="0" fontId="0" fillId="24" borderId="22" xfId="87" applyFont="1" applyFill="1" applyBorder="1" applyAlignment="1">
      <alignment horizontal="right" vertical="center"/>
      <protection/>
    </xf>
    <xf numFmtId="0" fontId="0" fillId="24" borderId="24" xfId="87" applyFont="1" applyFill="1" applyBorder="1" applyAlignment="1">
      <alignment horizontal="center" vertical="center" shrinkToFit="1"/>
      <protection/>
    </xf>
    <xf numFmtId="0" fontId="4" fillId="24" borderId="19" xfId="87" applyFont="1" applyFill="1" applyBorder="1" applyAlignment="1">
      <alignment horizontal="center" vertical="center" shrinkToFit="1"/>
      <protection/>
    </xf>
    <xf numFmtId="0" fontId="0" fillId="24" borderId="26" xfId="87" applyFont="1" applyFill="1" applyBorder="1" applyAlignment="1">
      <alignment vertical="center" shrinkToFit="1"/>
      <protection/>
    </xf>
    <xf numFmtId="0" fontId="9" fillId="24" borderId="17" xfId="87" applyFont="1" applyFill="1" applyBorder="1" applyAlignment="1">
      <alignment horizontal="center" vertical="center" shrinkToFit="1"/>
      <protection/>
    </xf>
    <xf numFmtId="0" fontId="0" fillId="24" borderId="18" xfId="87" applyFont="1" applyFill="1" applyBorder="1" applyAlignment="1">
      <alignment horizontal="center" vertical="center" shrinkToFit="1"/>
      <protection/>
    </xf>
    <xf numFmtId="0" fontId="4" fillId="24" borderId="18" xfId="87" applyFont="1" applyFill="1" applyBorder="1" applyAlignment="1">
      <alignment horizontal="center" vertical="center" shrinkToFit="1"/>
      <protection/>
    </xf>
    <xf numFmtId="0" fontId="0" fillId="24" borderId="14" xfId="87" applyFont="1" applyFill="1" applyBorder="1" applyAlignment="1">
      <alignment horizontal="center" vertical="center" shrinkToFit="1"/>
      <protection/>
    </xf>
    <xf numFmtId="0" fontId="0" fillId="24" borderId="20" xfId="87" applyFont="1" applyFill="1" applyBorder="1" applyAlignment="1">
      <alignment horizontal="center" vertical="center" shrinkToFit="1"/>
      <protection/>
    </xf>
    <xf numFmtId="0" fontId="0" fillId="24" borderId="21" xfId="87" applyFont="1" applyFill="1" applyBorder="1" applyAlignment="1" quotePrefix="1">
      <alignment horizontal="center" vertical="center" shrinkToFit="1"/>
      <protection/>
    </xf>
    <xf numFmtId="0" fontId="0" fillId="24" borderId="21" xfId="87" applyFont="1" applyFill="1" applyBorder="1" applyAlignment="1">
      <alignment horizontal="center" vertical="center" shrinkToFit="1"/>
      <protection/>
    </xf>
    <xf numFmtId="0" fontId="0" fillId="24" borderId="15" xfId="87" applyFont="1" applyFill="1" applyBorder="1" applyAlignment="1">
      <alignment vertical="center" shrinkToFit="1"/>
      <protection/>
    </xf>
    <xf numFmtId="0" fontId="0" fillId="24" borderId="17" xfId="87" applyFont="1" applyFill="1" applyBorder="1" applyAlignment="1">
      <alignment horizontal="center" vertical="center"/>
      <protection/>
    </xf>
    <xf numFmtId="179" fontId="0" fillId="24" borderId="0" xfId="87" applyNumberFormat="1" applyFont="1" applyFill="1" applyAlignment="1">
      <alignment horizontal="center" vertical="center"/>
      <protection/>
    </xf>
    <xf numFmtId="176" fontId="0" fillId="24" borderId="0" xfId="87" applyNumberFormat="1" applyFont="1" applyFill="1" applyAlignment="1">
      <alignment horizontal="center" vertical="center" shrinkToFit="1"/>
      <protection/>
    </xf>
    <xf numFmtId="179" fontId="0" fillId="24" borderId="17" xfId="87" applyNumberFormat="1" applyFont="1" applyFill="1" applyBorder="1" applyAlignment="1">
      <alignment horizontal="center" vertical="center"/>
      <protection/>
    </xf>
    <xf numFmtId="0" fontId="0" fillId="24" borderId="0" xfId="87" applyFont="1" applyFill="1" applyAlignment="1">
      <alignment horizontal="center" vertical="center"/>
      <protection/>
    </xf>
    <xf numFmtId="0" fontId="0" fillId="24" borderId="17" xfId="87" applyFont="1" applyFill="1" applyBorder="1" applyAlignment="1">
      <alignment horizontal="center" vertical="center" shrinkToFit="1"/>
      <protection/>
    </xf>
    <xf numFmtId="178" fontId="0" fillId="24" borderId="0" xfId="87" applyNumberFormat="1" applyFont="1" applyFill="1" applyAlignment="1">
      <alignment horizontal="center" vertical="center" shrinkToFit="1"/>
      <protection/>
    </xf>
    <xf numFmtId="0" fontId="0" fillId="24" borderId="0" xfId="87" applyFont="1" applyFill="1" applyBorder="1" applyAlignment="1">
      <alignment horizontal="center" vertical="center" shrinkToFit="1"/>
      <protection/>
    </xf>
    <xf numFmtId="0" fontId="18" fillId="24" borderId="17" xfId="87" applyFont="1" applyFill="1" applyBorder="1" applyAlignment="1">
      <alignment horizontal="center" vertical="center" shrinkToFit="1"/>
      <protection/>
    </xf>
    <xf numFmtId="178" fontId="18" fillId="24" borderId="0" xfId="87" applyNumberFormat="1" applyFont="1" applyFill="1" applyAlignment="1">
      <alignment horizontal="center" vertical="center" shrinkToFit="1"/>
      <protection/>
    </xf>
    <xf numFmtId="0" fontId="18" fillId="24" borderId="14" xfId="87" applyFont="1" applyFill="1" applyBorder="1" applyAlignment="1">
      <alignment horizontal="center" vertical="center" shrinkToFit="1"/>
      <protection/>
    </xf>
    <xf numFmtId="0" fontId="18" fillId="24" borderId="0" xfId="87" applyFont="1" applyFill="1" applyAlignment="1">
      <alignment vertical="center"/>
      <protection/>
    </xf>
    <xf numFmtId="0" fontId="4" fillId="24" borderId="17" xfId="87" applyFont="1" applyFill="1" applyBorder="1" applyAlignment="1">
      <alignment horizontal="center" vertical="center" shrinkToFit="1"/>
      <protection/>
    </xf>
    <xf numFmtId="0" fontId="4" fillId="24" borderId="17" xfId="87" applyFont="1" applyFill="1" applyBorder="1" applyAlignment="1">
      <alignment horizontal="center" vertical="center" wrapText="1" shrinkToFit="1"/>
      <protection/>
    </xf>
    <xf numFmtId="0" fontId="0" fillId="24" borderId="14" xfId="87" applyFont="1" applyFill="1" applyBorder="1" applyAlignment="1">
      <alignment horizontal="center" vertical="center" wrapText="1"/>
      <protection/>
    </xf>
    <xf numFmtId="0" fontId="4" fillId="24" borderId="20" xfId="87" applyFont="1" applyFill="1" applyBorder="1" applyAlignment="1">
      <alignment horizontal="center" vertical="center" shrinkToFit="1"/>
      <protection/>
    </xf>
    <xf numFmtId="178" fontId="0" fillId="24" borderId="22" xfId="87" applyNumberFormat="1" applyFont="1" applyFill="1" applyBorder="1" applyAlignment="1">
      <alignment horizontal="center" vertical="center" shrinkToFit="1"/>
      <protection/>
    </xf>
    <xf numFmtId="179" fontId="0" fillId="24" borderId="22" xfId="87" applyNumberFormat="1" applyFont="1" applyFill="1" applyBorder="1" applyAlignment="1">
      <alignment horizontal="center" vertical="center"/>
      <protection/>
    </xf>
    <xf numFmtId="0" fontId="0" fillId="24" borderId="15" xfId="87" applyFont="1" applyFill="1" applyBorder="1" applyAlignment="1">
      <alignment horizontal="center" vertical="center" shrinkToFit="1"/>
      <protection/>
    </xf>
    <xf numFmtId="0" fontId="4" fillId="24" borderId="25" xfId="87" applyFont="1" applyFill="1" applyBorder="1" applyAlignment="1">
      <alignment vertical="center"/>
      <protection/>
    </xf>
    <xf numFmtId="178" fontId="0" fillId="24" borderId="0" xfId="87" applyNumberFormat="1" applyFont="1" applyFill="1" applyAlignment="1">
      <alignment vertical="center"/>
      <protection/>
    </xf>
    <xf numFmtId="185" fontId="8" fillId="0" borderId="0" xfId="65" applyNumberFormat="1" applyFont="1" applyFill="1" applyBorder="1" applyAlignment="1">
      <alignment horizontal="center" vertical="center"/>
    </xf>
    <xf numFmtId="190" fontId="18" fillId="0" borderId="22" xfId="0" applyNumberFormat="1" applyFont="1" applyFill="1" applyBorder="1" applyAlignment="1">
      <alignment horizontal="center" vertical="center" shrinkToFit="1"/>
    </xf>
    <xf numFmtId="190" fontId="18" fillId="0" borderId="15" xfId="0" applyNumberFormat="1" applyFont="1" applyFill="1" applyBorder="1" applyAlignment="1">
      <alignment horizontal="center" vertical="center" shrinkToFit="1"/>
    </xf>
    <xf numFmtId="190" fontId="0" fillId="0" borderId="26" xfId="0" applyNumberFormat="1" applyFont="1" applyFill="1" applyBorder="1" applyAlignment="1">
      <alignment horizontal="center" vertical="center" shrinkToFit="1"/>
    </xf>
    <xf numFmtId="190" fontId="0" fillId="0" borderId="14" xfId="0" applyNumberFormat="1" applyFont="1" applyFill="1" applyBorder="1" applyAlignment="1">
      <alignment horizontal="center" vertical="center" shrinkToFit="1"/>
    </xf>
    <xf numFmtId="187" fontId="8" fillId="24" borderId="14" xfId="66" applyNumberFormat="1" applyFont="1" applyFill="1" applyBorder="1" applyAlignment="1">
      <alignment horizontal="center" vertical="center"/>
    </xf>
    <xf numFmtId="179" fontId="8" fillId="24" borderId="0" xfId="64" applyNumberFormat="1" applyFont="1" applyFill="1" applyBorder="1" applyAlignment="1">
      <alignment horizontal="center" vertical="center" shrinkToFit="1"/>
    </xf>
    <xf numFmtId="190" fontId="8" fillId="24" borderId="0" xfId="0" applyNumberFormat="1" applyFont="1" applyFill="1" applyBorder="1" applyAlignment="1">
      <alignment horizontal="center" vertical="center" shrinkToFit="1"/>
    </xf>
    <xf numFmtId="0" fontId="8" fillId="24" borderId="0" xfId="0" applyFont="1" applyFill="1" applyAlignment="1">
      <alignment vertical="center"/>
    </xf>
    <xf numFmtId="187" fontId="0" fillId="24" borderId="14" xfId="66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12" xfId="0" applyFont="1" applyFill="1" applyBorder="1" applyAlignment="1">
      <alignment/>
    </xf>
    <xf numFmtId="178" fontId="8" fillId="24" borderId="0" xfId="0" applyNumberFormat="1" applyFont="1" applyFill="1" applyBorder="1" applyAlignment="1">
      <alignment horizontal="center" vertical="center" shrinkToFit="1"/>
    </xf>
    <xf numFmtId="181" fontId="8" fillId="24" borderId="0" xfId="65" applyFont="1" applyFill="1" applyBorder="1" applyAlignment="1">
      <alignment horizontal="center" vertical="center"/>
    </xf>
    <xf numFmtId="181" fontId="8" fillId="24" borderId="17" xfId="65" applyFont="1" applyFill="1" applyBorder="1" applyAlignment="1">
      <alignment horizontal="center" vertical="center"/>
    </xf>
    <xf numFmtId="187" fontId="8" fillId="24" borderId="0" xfId="66" applyNumberFormat="1" applyFont="1" applyFill="1" applyBorder="1" applyAlignment="1">
      <alignment horizontal="center" vertical="center"/>
    </xf>
    <xf numFmtId="187" fontId="0" fillId="24" borderId="0" xfId="66" applyNumberFormat="1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vertical="center"/>
    </xf>
    <xf numFmtId="187" fontId="18" fillId="24" borderId="15" xfId="66" applyNumberFormat="1" applyFont="1" applyFill="1" applyBorder="1" applyAlignment="1">
      <alignment horizontal="center" vertical="center"/>
    </xf>
    <xf numFmtId="178" fontId="18" fillId="24" borderId="22" xfId="0" applyNumberFormat="1" applyFont="1" applyFill="1" applyBorder="1" applyAlignment="1">
      <alignment horizontal="center" vertical="center" shrinkToFit="1"/>
    </xf>
    <xf numFmtId="190" fontId="18" fillId="24" borderId="22" xfId="0" applyNumberFormat="1" applyFont="1" applyFill="1" applyBorder="1" applyAlignment="1">
      <alignment horizontal="center" vertical="center" shrinkToFit="1"/>
    </xf>
    <xf numFmtId="191" fontId="18" fillId="24" borderId="22" xfId="0" applyNumberFormat="1" applyFont="1" applyFill="1" applyBorder="1" applyAlignment="1">
      <alignment horizontal="center" vertical="center" shrinkToFit="1"/>
    </xf>
    <xf numFmtId="0" fontId="18" fillId="24" borderId="22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 shrinkToFit="1"/>
    </xf>
    <xf numFmtId="49" fontId="0" fillId="24" borderId="0" xfId="0" applyNumberFormat="1" applyFont="1" applyFill="1" applyAlignment="1">
      <alignment horizontal="center" vertical="center" shrinkToFit="1"/>
    </xf>
    <xf numFmtId="49" fontId="0" fillId="24" borderId="0" xfId="0" applyNumberFormat="1" applyFont="1" applyFill="1" applyBorder="1" applyAlignment="1">
      <alignment horizontal="center" vertical="center" shrinkToFit="1"/>
    </xf>
    <xf numFmtId="49" fontId="18" fillId="24" borderId="22" xfId="0" applyNumberFormat="1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right" vertical="center"/>
    </xf>
    <xf numFmtId="189" fontId="18" fillId="0" borderId="22" xfId="0" applyNumberFormat="1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vertical="center"/>
    </xf>
    <xf numFmtId="178" fontId="0" fillId="24" borderId="0" xfId="0" applyNumberFormat="1" applyFont="1" applyFill="1" applyAlignment="1">
      <alignment horizontal="center" vertical="center" shrinkToFit="1"/>
    </xf>
    <xf numFmtId="178" fontId="0" fillId="24" borderId="0" xfId="0" applyNumberFormat="1" applyFont="1" applyFill="1" applyBorder="1" applyAlignment="1">
      <alignment horizontal="center" vertical="center" shrinkToFit="1"/>
    </xf>
    <xf numFmtId="0" fontId="18" fillId="24" borderId="20" xfId="0" applyFont="1" applyFill="1" applyBorder="1" applyAlignment="1">
      <alignment horizontal="center" vertical="center" shrinkToFit="1"/>
    </xf>
    <xf numFmtId="0" fontId="18" fillId="24" borderId="15" xfId="0" applyFont="1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center" vertical="center" shrinkToFit="1"/>
    </xf>
    <xf numFmtId="178" fontId="0" fillId="24" borderId="0" xfId="0" applyNumberFormat="1" applyFont="1" applyFill="1" applyAlignment="1">
      <alignment horizontal="center" vertical="center" shrinkToFit="1"/>
    </xf>
    <xf numFmtId="178" fontId="0" fillId="24" borderId="0" xfId="0" applyNumberFormat="1" applyFont="1" applyFill="1" applyBorder="1" applyAlignment="1">
      <alignment horizontal="center" vertical="center" shrinkToFit="1"/>
    </xf>
    <xf numFmtId="0" fontId="0" fillId="24" borderId="14" xfId="0" applyFont="1" applyFill="1" applyBorder="1" applyAlignment="1">
      <alignment horizontal="center" vertical="center" shrinkToFit="1"/>
    </xf>
    <xf numFmtId="178" fontId="0" fillId="24" borderId="0" xfId="0" applyNumberFormat="1" applyFont="1" applyFill="1" applyAlignment="1">
      <alignment horizontal="center" vertical="center"/>
    </xf>
    <xf numFmtId="178" fontId="0" fillId="24" borderId="0" xfId="0" applyNumberFormat="1" applyFont="1" applyFill="1" applyBorder="1" applyAlignment="1">
      <alignment horizontal="center" vertical="center"/>
    </xf>
    <xf numFmtId="178" fontId="0" fillId="24" borderId="17" xfId="0" applyNumberFormat="1" applyFont="1" applyFill="1" applyBorder="1" applyAlignment="1">
      <alignment horizontal="center" vertical="center"/>
    </xf>
    <xf numFmtId="178" fontId="18" fillId="24" borderId="22" xfId="0" applyNumberFormat="1" applyFont="1" applyFill="1" applyBorder="1" applyAlignment="1">
      <alignment horizontal="center" vertical="center"/>
    </xf>
    <xf numFmtId="178" fontId="18" fillId="24" borderId="20" xfId="0" applyNumberFormat="1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Continuous" vertical="center" shrinkToFit="1"/>
    </xf>
    <xf numFmtId="0" fontId="4" fillId="24" borderId="12" xfId="0" applyFont="1" applyFill="1" applyBorder="1" applyAlignment="1">
      <alignment horizontal="centerContinuous" vertical="center" shrinkToFit="1"/>
    </xf>
    <xf numFmtId="0" fontId="4" fillId="24" borderId="23" xfId="0" applyFont="1" applyFill="1" applyBorder="1" applyAlignment="1">
      <alignment horizontal="centerContinuous" vertical="center" shrinkToFit="1"/>
    </xf>
    <xf numFmtId="41" fontId="0" fillId="24" borderId="0" xfId="0" applyNumberFormat="1" applyFont="1" applyFill="1" applyBorder="1" applyAlignment="1">
      <alignment horizontal="center" vertical="center"/>
    </xf>
    <xf numFmtId="41" fontId="0" fillId="24" borderId="0" xfId="64" applyFont="1" applyFill="1" applyBorder="1" applyAlignment="1">
      <alignment horizontal="center" vertical="center"/>
    </xf>
    <xf numFmtId="41" fontId="0" fillId="24" borderId="17" xfId="64" applyFont="1" applyFill="1" applyBorder="1" applyAlignment="1">
      <alignment horizontal="center" vertical="center"/>
    </xf>
    <xf numFmtId="41" fontId="0" fillId="24" borderId="15" xfId="0" applyNumberFormat="1" applyFont="1" applyFill="1" applyBorder="1" applyAlignment="1">
      <alignment horizontal="center" vertical="center"/>
    </xf>
    <xf numFmtId="41" fontId="0" fillId="24" borderId="22" xfId="64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1" fontId="18" fillId="24" borderId="0" xfId="64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  <xf numFmtId="0" fontId="35" fillId="24" borderId="16" xfId="0" applyFont="1" applyFill="1" applyBorder="1" applyAlignment="1">
      <alignment horizontal="center" vertical="top" wrapText="1"/>
    </xf>
    <xf numFmtId="0" fontId="9" fillId="24" borderId="16" xfId="0" applyFont="1" applyFill="1" applyBorder="1" applyAlignment="1">
      <alignment horizontal="center" vertical="top" wrapText="1"/>
    </xf>
    <xf numFmtId="0" fontId="0" fillId="24" borderId="15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46" fillId="24" borderId="2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0" fillId="24" borderId="0" xfId="64" applyFont="1" applyFill="1" applyBorder="1" applyAlignment="1">
      <alignment horizontal="center" vertical="center"/>
    </xf>
    <xf numFmtId="41" fontId="8" fillId="24" borderId="0" xfId="64" applyFont="1" applyFill="1" applyBorder="1" applyAlignment="1">
      <alignment horizontal="center" vertical="center"/>
    </xf>
    <xf numFmtId="0" fontId="4" fillId="24" borderId="0" xfId="0" applyFont="1" applyFill="1" applyAlignment="1">
      <alignment vertical="center"/>
    </xf>
    <xf numFmtId="178" fontId="0" fillId="0" borderId="15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horizontal="center" vertical="center"/>
    </xf>
    <xf numFmtId="189" fontId="0" fillId="0" borderId="22" xfId="0" applyNumberFormat="1" applyFont="1" applyFill="1" applyBorder="1" applyAlignment="1">
      <alignment horizontal="center" vertical="center"/>
    </xf>
    <xf numFmtId="192" fontId="0" fillId="0" borderId="22" xfId="0" applyNumberFormat="1" applyFont="1" applyFill="1" applyBorder="1" applyAlignment="1">
      <alignment horizontal="center" vertical="center"/>
    </xf>
    <xf numFmtId="178" fontId="0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24" borderId="0" xfId="0" applyFont="1" applyFill="1" applyBorder="1" applyAlignment="1">
      <alignment horizontal="right" vertical="center"/>
    </xf>
    <xf numFmtId="0" fontId="0" fillId="0" borderId="0" xfId="87" applyFont="1" applyAlignment="1">
      <alignment vertical="center"/>
      <protection/>
    </xf>
    <xf numFmtId="0" fontId="40" fillId="24" borderId="28" xfId="87" applyFont="1" applyFill="1" applyBorder="1" applyAlignment="1">
      <alignment horizontal="left"/>
      <protection/>
    </xf>
    <xf numFmtId="0" fontId="14" fillId="24" borderId="28" xfId="87" applyFill="1" applyBorder="1" applyAlignment="1">
      <alignment/>
      <protection/>
    </xf>
    <xf numFmtId="0" fontId="35" fillId="24" borderId="29" xfId="87" applyFont="1" applyFill="1" applyBorder="1" applyAlignment="1">
      <alignment horizontal="center" wrapText="1"/>
      <protection/>
    </xf>
    <xf numFmtId="0" fontId="0" fillId="24" borderId="25" xfId="87" applyFont="1" applyFill="1" applyBorder="1" applyAlignment="1">
      <alignment vertical="center" shrinkToFit="1"/>
      <protection/>
    </xf>
    <xf numFmtId="0" fontId="35" fillId="24" borderId="30" xfId="87" applyFont="1" applyFill="1" applyBorder="1" applyAlignment="1">
      <alignment horizontal="center" wrapText="1"/>
      <protection/>
    </xf>
    <xf numFmtId="0" fontId="35" fillId="24" borderId="31" xfId="87" applyFont="1" applyFill="1" applyBorder="1" applyAlignment="1">
      <alignment horizontal="center" wrapText="1"/>
      <protection/>
    </xf>
    <xf numFmtId="0" fontId="35" fillId="24" borderId="32" xfId="87" applyFont="1" applyFill="1" applyBorder="1" applyAlignment="1">
      <alignment horizontal="center" wrapText="1"/>
      <protection/>
    </xf>
    <xf numFmtId="0" fontId="35" fillId="24" borderId="33" xfId="87" applyFont="1" applyFill="1" applyBorder="1" applyAlignment="1">
      <alignment horizontal="center" vertical="center" wrapText="1"/>
      <protection/>
    </xf>
    <xf numFmtId="0" fontId="0" fillId="24" borderId="22" xfId="87" applyFont="1" applyFill="1" applyBorder="1" applyAlignment="1">
      <alignment vertical="center" shrinkToFit="1"/>
      <protection/>
    </xf>
    <xf numFmtId="0" fontId="18" fillId="0" borderId="0" xfId="87" applyFont="1" applyAlignment="1">
      <alignment horizontal="center" vertical="center"/>
      <protection/>
    </xf>
    <xf numFmtId="0" fontId="8" fillId="24" borderId="30" xfId="87" applyFont="1" applyFill="1" applyBorder="1" applyAlignment="1">
      <alignment horizontal="center" vertical="center"/>
      <protection/>
    </xf>
    <xf numFmtId="0" fontId="8" fillId="24" borderId="0" xfId="87" applyFont="1" applyFill="1" applyBorder="1" applyAlignment="1">
      <alignment horizontal="center" vertical="center"/>
      <protection/>
    </xf>
    <xf numFmtId="0" fontId="0" fillId="0" borderId="0" xfId="87" applyFont="1" applyAlignment="1">
      <alignment horizontal="center" vertical="center"/>
      <protection/>
    </xf>
    <xf numFmtId="0" fontId="0" fillId="24" borderId="14" xfId="87" applyFont="1" applyFill="1" applyBorder="1" applyAlignment="1">
      <alignment horizontal="center" vertical="center"/>
      <protection/>
    </xf>
    <xf numFmtId="0" fontId="22" fillId="24" borderId="34" xfId="87" applyFont="1" applyFill="1" applyBorder="1" applyAlignment="1">
      <alignment horizontal="center" vertical="center"/>
      <protection/>
    </xf>
    <xf numFmtId="195" fontId="18" fillId="24" borderId="22" xfId="87" applyNumberFormat="1" applyFont="1" applyFill="1" applyBorder="1" applyAlignment="1">
      <alignment horizontal="center" vertical="center"/>
      <protection/>
    </xf>
    <xf numFmtId="0" fontId="18" fillId="24" borderId="15" xfId="87" applyFont="1" applyFill="1" applyBorder="1" applyAlignment="1">
      <alignment horizontal="center" vertical="center"/>
      <protection/>
    </xf>
    <xf numFmtId="0" fontId="35" fillId="24" borderId="0" xfId="87" applyFont="1" applyFill="1" applyBorder="1" applyAlignment="1">
      <alignment horizontal="left"/>
      <protection/>
    </xf>
    <xf numFmtId="0" fontId="4" fillId="0" borderId="0" xfId="87" applyFont="1" applyAlignment="1">
      <alignment vertical="center"/>
      <protection/>
    </xf>
    <xf numFmtId="0" fontId="4" fillId="24" borderId="0" xfId="87" applyFont="1" applyFill="1" applyAlignment="1">
      <alignment/>
      <protection/>
    </xf>
    <xf numFmtId="194" fontId="8" fillId="0" borderId="0" xfId="0" applyNumberFormat="1" applyFont="1" applyFill="1" applyBorder="1" applyAlignment="1">
      <alignment horizontal="right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 wrapText="1"/>
    </xf>
    <xf numFmtId="0" fontId="75" fillId="24" borderId="0" xfId="87" applyFont="1" applyFill="1">
      <alignment/>
      <protection/>
    </xf>
    <xf numFmtId="0" fontId="75" fillId="24" borderId="0" xfId="87" applyFont="1" applyFill="1" applyAlignment="1">
      <alignment horizontal="center" vertical="center" wrapText="1"/>
      <protection/>
    </xf>
    <xf numFmtId="0" fontId="8" fillId="24" borderId="0" xfId="87" applyFont="1" applyFill="1" applyAlignment="1">
      <alignment horizontal="center" vertical="center" wrapText="1"/>
      <protection/>
    </xf>
    <xf numFmtId="0" fontId="22" fillId="24" borderId="0" xfId="87" applyFont="1" applyFill="1" applyAlignment="1">
      <alignment horizontal="center" vertical="center" wrapText="1"/>
      <protection/>
    </xf>
    <xf numFmtId="0" fontId="4" fillId="24" borderId="0" xfId="87" applyFont="1" applyFill="1" applyBorder="1" applyAlignment="1">
      <alignment vertical="center"/>
      <protection/>
    </xf>
    <xf numFmtId="0" fontId="4" fillId="24" borderId="0" xfId="87" applyFont="1" applyFill="1" applyAlignment="1">
      <alignment vertical="center" shrinkToFit="1"/>
      <protection/>
    </xf>
    <xf numFmtId="0" fontId="4" fillId="24" borderId="25" xfId="87" applyFont="1" applyFill="1" applyBorder="1" applyAlignment="1">
      <alignment horizontal="right" vertical="center"/>
      <protection/>
    </xf>
    <xf numFmtId="0" fontId="4" fillId="24" borderId="25" xfId="0" applyFont="1" applyFill="1" applyBorder="1" applyAlignment="1">
      <alignment horizontal="right" vertical="center"/>
    </xf>
    <xf numFmtId="0" fontId="4" fillId="24" borderId="0" xfId="0" applyFont="1" applyFill="1" applyAlignment="1" quotePrefix="1">
      <alignment horizontal="left" vertical="center"/>
    </xf>
    <xf numFmtId="178" fontId="4" fillId="24" borderId="0" xfId="0" applyNumberFormat="1" applyFont="1" applyFill="1" applyAlignment="1" quotePrefix="1">
      <alignment horizontal="left" vertical="center"/>
    </xf>
    <xf numFmtId="0" fontId="4" fillId="0" borderId="25" xfId="0" applyFont="1" applyBorder="1" applyAlignment="1">
      <alignment vertical="center"/>
    </xf>
    <xf numFmtId="0" fontId="4" fillId="24" borderId="25" xfId="0" applyFont="1" applyFill="1" applyBorder="1" applyAlignment="1">
      <alignment vertical="center"/>
    </xf>
    <xf numFmtId="0" fontId="9" fillId="24" borderId="24" xfId="0" applyFont="1" applyFill="1" applyBorder="1" applyAlignment="1">
      <alignment horizontal="center"/>
    </xf>
    <xf numFmtId="0" fontId="9" fillId="24" borderId="20" xfId="0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 vertical="center"/>
    </xf>
    <xf numFmtId="0" fontId="46" fillId="24" borderId="17" xfId="0" applyFont="1" applyFill="1" applyBorder="1" applyAlignment="1">
      <alignment horizontal="center" vertical="center"/>
    </xf>
    <xf numFmtId="0" fontId="25" fillId="24" borderId="22" xfId="0" applyFont="1" applyFill="1" applyBorder="1" applyAlignment="1">
      <alignment horizontal="center" vertical="center"/>
    </xf>
    <xf numFmtId="0" fontId="0" fillId="24" borderId="21" xfId="0" applyFont="1" applyFill="1" applyBorder="1" applyAlignment="1" quotePrefix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9" fillId="24" borderId="27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25" fillId="24" borderId="19" xfId="0" applyFont="1" applyFill="1" applyBorder="1" applyAlignment="1" quotePrefix="1">
      <alignment horizontal="center" vertical="center" wrapText="1"/>
    </xf>
    <xf numFmtId="0" fontId="25" fillId="24" borderId="18" xfId="0" applyFont="1" applyFill="1" applyBorder="1" applyAlignment="1" quotePrefix="1">
      <alignment horizontal="center" vertical="center" wrapText="1"/>
    </xf>
    <xf numFmtId="0" fontId="25" fillId="24" borderId="21" xfId="0" applyFont="1" applyFill="1" applyBorder="1" applyAlignment="1" quotePrefix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25" xfId="0" applyFont="1" applyFill="1" applyBorder="1" applyAlignment="1">
      <alignment horizontal="center" vertical="center"/>
    </xf>
    <xf numFmtId="0" fontId="25" fillId="24" borderId="24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194" fontId="18" fillId="0" borderId="0" xfId="64" applyNumberFormat="1" applyFont="1" applyFill="1" applyBorder="1" applyAlignment="1">
      <alignment horizontal="right" vertical="center"/>
    </xf>
    <xf numFmtId="0" fontId="27" fillId="24" borderId="17" xfId="0" applyFont="1" applyFill="1" applyBorder="1" applyAlignment="1">
      <alignment horizontal="center" vertical="center"/>
    </xf>
    <xf numFmtId="0" fontId="25" fillId="24" borderId="24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 quotePrefix="1">
      <alignment horizontal="center" vertical="center" wrapText="1"/>
    </xf>
    <xf numFmtId="0" fontId="27" fillId="24" borderId="15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center"/>
    </xf>
    <xf numFmtId="0" fontId="27" fillId="24" borderId="26" xfId="0" applyFont="1" applyFill="1" applyBorder="1" applyAlignment="1">
      <alignment horizontal="center" vertical="center" wrapText="1"/>
    </xf>
    <xf numFmtId="0" fontId="27" fillId="24" borderId="25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/>
    </xf>
    <xf numFmtId="0" fontId="25" fillId="24" borderId="26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5" fillId="24" borderId="26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0" fillId="24" borderId="25" xfId="0" applyFont="1" applyFill="1" applyBorder="1" applyAlignment="1" quotePrefix="1">
      <alignment horizontal="center" vertical="center" wrapText="1"/>
    </xf>
    <xf numFmtId="0" fontId="0" fillId="24" borderId="24" xfId="0" applyFont="1" applyFill="1" applyBorder="1" applyAlignment="1" quotePrefix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 quotePrefix="1">
      <alignment horizontal="right" vertical="center"/>
    </xf>
    <xf numFmtId="0" fontId="9" fillId="24" borderId="26" xfId="0" applyFont="1" applyFill="1" applyBorder="1" applyAlignment="1" quotePrefix="1">
      <alignment horizontal="center" vertical="center" wrapText="1"/>
    </xf>
    <xf numFmtId="0" fontId="0" fillId="24" borderId="25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9" fillId="24" borderId="19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24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quotePrefix="1">
      <alignment vertical="center" wrapText="1"/>
    </xf>
    <xf numFmtId="0" fontId="4" fillId="0" borderId="25" xfId="0" applyFont="1" applyFill="1" applyBorder="1" applyAlignment="1" quotePrefix="1">
      <alignment vertical="center" wrapText="1"/>
    </xf>
    <xf numFmtId="178" fontId="4" fillId="0" borderId="0" xfId="0" applyNumberFormat="1" applyFont="1" applyFill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9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24" borderId="0" xfId="0" applyFont="1" applyFill="1" applyBorder="1" applyAlignment="1" quotePrefix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20" xfId="0" applyFont="1" applyBorder="1" applyAlignment="1" quotePrefix="1">
      <alignment horizontal="center" vertical="center"/>
    </xf>
    <xf numFmtId="0" fontId="0" fillId="24" borderId="2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 quotePrefix="1">
      <alignment horizontal="center" vertical="center" wrapText="1"/>
    </xf>
    <xf numFmtId="0" fontId="0" fillId="24" borderId="20" xfId="0" applyFont="1" applyFill="1" applyBorder="1" applyAlignment="1" quotePrefix="1">
      <alignment horizontal="center" vertical="center" wrapText="1"/>
    </xf>
    <xf numFmtId="0" fontId="9" fillId="24" borderId="25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 quotePrefix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9" fillId="24" borderId="26" xfId="0" applyFont="1" applyFill="1" applyBorder="1" applyAlignment="1">
      <alignment horizontal="center" vertical="center" shrinkToFit="1"/>
    </xf>
    <xf numFmtId="0" fontId="0" fillId="24" borderId="25" xfId="0" applyFont="1" applyFill="1" applyBorder="1" applyAlignment="1">
      <alignment horizontal="center" vertical="center" shrinkToFit="1"/>
    </xf>
    <xf numFmtId="0" fontId="0" fillId="24" borderId="24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center" vertical="center" shrinkToFit="1"/>
    </xf>
    <xf numFmtId="0" fontId="0" fillId="24" borderId="14" xfId="0" applyFont="1" applyFill="1" applyBorder="1" applyAlignment="1">
      <alignment horizontal="center" vertical="center" shrinkToFit="1"/>
    </xf>
    <xf numFmtId="0" fontId="9" fillId="24" borderId="25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22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15" xfId="0" applyFont="1" applyFill="1" applyBorder="1" applyAlignment="1" quotePrefix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shrinkToFit="1"/>
    </xf>
    <xf numFmtId="0" fontId="0" fillId="24" borderId="0" xfId="0" applyFont="1" applyFill="1" applyAlignment="1">
      <alignment horizontal="center" vertical="center" shrinkToFit="1"/>
    </xf>
    <xf numFmtId="0" fontId="0" fillId="24" borderId="17" xfId="0" applyFont="1" applyFill="1" applyBorder="1" applyAlignment="1">
      <alignment horizontal="center" vertical="center" shrinkToFit="1"/>
    </xf>
    <xf numFmtId="0" fontId="0" fillId="24" borderId="14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 shrinkToFit="1"/>
    </xf>
    <xf numFmtId="0" fontId="0" fillId="24" borderId="25" xfId="0" applyFont="1" applyFill="1" applyBorder="1" applyAlignment="1">
      <alignment horizontal="center" vertical="center" shrinkToFit="1"/>
    </xf>
    <xf numFmtId="0" fontId="0" fillId="24" borderId="24" xfId="0" applyFont="1" applyFill="1" applyBorder="1" applyAlignment="1">
      <alignment horizontal="center" vertical="center" shrinkToFit="1"/>
    </xf>
    <xf numFmtId="0" fontId="0" fillId="24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shrinkToFit="1"/>
    </xf>
    <xf numFmtId="0" fontId="0" fillId="24" borderId="20" xfId="0" applyFont="1" applyFill="1" applyBorder="1" applyAlignment="1">
      <alignment horizontal="center" vertical="center" shrinkToFit="1"/>
    </xf>
    <xf numFmtId="0" fontId="0" fillId="24" borderId="15" xfId="0" applyFont="1" applyFill="1" applyBorder="1" applyAlignment="1">
      <alignment horizontal="center" vertical="center" shrinkToFit="1"/>
    </xf>
    <xf numFmtId="0" fontId="0" fillId="24" borderId="15" xfId="0" applyFont="1" applyFill="1" applyBorder="1" applyAlignment="1" quotePrefix="1">
      <alignment horizontal="center" vertical="center" shrinkToFit="1"/>
    </xf>
    <xf numFmtId="0" fontId="0" fillId="24" borderId="20" xfId="0" applyFont="1" applyFill="1" applyBorder="1" applyAlignment="1" quotePrefix="1">
      <alignment horizontal="center" vertical="center" shrinkToFit="1"/>
    </xf>
    <xf numFmtId="0" fontId="9" fillId="24" borderId="24" xfId="0" applyFont="1" applyFill="1" applyBorder="1" applyAlignment="1">
      <alignment horizontal="center" vertical="center" wrapText="1" shrinkToFit="1"/>
    </xf>
    <xf numFmtId="0" fontId="0" fillId="24" borderId="17" xfId="0" applyFont="1" applyFill="1" applyBorder="1" applyAlignment="1">
      <alignment horizontal="center" vertical="center" wrapText="1" shrinkToFit="1"/>
    </xf>
    <xf numFmtId="0" fontId="0" fillId="24" borderId="20" xfId="0" applyFont="1" applyFill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 quotePrefix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 shrinkToFit="1"/>
    </xf>
    <xf numFmtId="0" fontId="0" fillId="0" borderId="2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9" fillId="24" borderId="26" xfId="0" applyFont="1" applyFill="1" applyBorder="1" applyAlignment="1" quotePrefix="1">
      <alignment horizontal="center" vertical="center" shrinkToFit="1"/>
    </xf>
    <xf numFmtId="0" fontId="0" fillId="24" borderId="25" xfId="0" applyFont="1" applyFill="1" applyBorder="1" applyAlignment="1" quotePrefix="1">
      <alignment horizontal="center" vertical="center" shrinkToFit="1"/>
    </xf>
    <xf numFmtId="0" fontId="0" fillId="24" borderId="24" xfId="0" applyFont="1" applyFill="1" applyBorder="1" applyAlignment="1" quotePrefix="1">
      <alignment horizontal="center" vertical="center" shrinkToFit="1"/>
    </xf>
    <xf numFmtId="0" fontId="0" fillId="24" borderId="22" xfId="0" applyFont="1" applyFill="1" applyBorder="1" applyAlignment="1" quotePrefix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9" fillId="24" borderId="24" xfId="0" applyFont="1" applyFill="1" applyBorder="1" applyAlignment="1">
      <alignment horizontal="center" vertical="center" shrinkToFit="1"/>
    </xf>
    <xf numFmtId="0" fontId="0" fillId="24" borderId="20" xfId="0" applyFont="1" applyFill="1" applyBorder="1" applyAlignment="1">
      <alignment horizontal="center" vertical="center" shrinkToFit="1"/>
    </xf>
    <xf numFmtId="0" fontId="4" fillId="24" borderId="25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6" fillId="24" borderId="19" xfId="87" applyFont="1" applyFill="1" applyBorder="1" applyAlignment="1">
      <alignment horizontal="center" vertical="center"/>
      <protection/>
    </xf>
    <xf numFmtId="0" fontId="36" fillId="24" borderId="18" xfId="87" applyFont="1" applyFill="1" applyBorder="1" applyAlignment="1">
      <alignment horizontal="center" vertical="center"/>
      <protection/>
    </xf>
    <xf numFmtId="0" fontId="36" fillId="24" borderId="19" xfId="87" applyFont="1" applyFill="1" applyBorder="1" applyAlignment="1">
      <alignment horizontal="center" vertical="center" wrapText="1"/>
      <protection/>
    </xf>
    <xf numFmtId="0" fontId="36" fillId="24" borderId="18" xfId="87" applyFont="1" applyFill="1" applyBorder="1" applyAlignment="1">
      <alignment horizontal="center" vertical="center" wrapText="1"/>
      <protection/>
    </xf>
    <xf numFmtId="0" fontId="75" fillId="24" borderId="19" xfId="87" applyFont="1" applyFill="1" applyBorder="1" applyAlignment="1">
      <alignment horizontal="center" vertical="center" wrapText="1"/>
      <protection/>
    </xf>
    <xf numFmtId="0" fontId="75" fillId="24" borderId="18" xfId="87" applyFont="1" applyFill="1" applyBorder="1" applyAlignment="1">
      <alignment horizontal="center" vertical="center" wrapText="1"/>
      <protection/>
    </xf>
    <xf numFmtId="0" fontId="75" fillId="24" borderId="21" xfId="87" applyFont="1" applyFill="1" applyBorder="1" applyAlignment="1">
      <alignment horizontal="center" vertical="center" wrapText="1"/>
      <protection/>
    </xf>
    <xf numFmtId="0" fontId="2" fillId="24" borderId="0" xfId="87" applyFont="1" applyFill="1" applyAlignment="1">
      <alignment horizontal="center" vertical="center"/>
      <protection/>
    </xf>
    <xf numFmtId="0" fontId="75" fillId="24" borderId="27" xfId="87" applyFont="1" applyFill="1" applyBorder="1" applyAlignment="1">
      <alignment horizontal="center" vertical="center"/>
      <protection/>
    </xf>
    <xf numFmtId="0" fontId="75" fillId="24" borderId="12" xfId="87" applyFont="1" applyFill="1" applyBorder="1" applyAlignment="1">
      <alignment horizontal="center" vertical="center"/>
      <protection/>
    </xf>
    <xf numFmtId="0" fontId="75" fillId="24" borderId="23" xfId="87" applyFont="1" applyFill="1" applyBorder="1" applyAlignment="1">
      <alignment horizontal="center" vertical="center"/>
      <protection/>
    </xf>
    <xf numFmtId="0" fontId="75" fillId="24" borderId="19" xfId="87" applyFont="1" applyFill="1" applyBorder="1" applyAlignment="1">
      <alignment horizontal="center" vertical="center"/>
      <protection/>
    </xf>
    <xf numFmtId="0" fontId="75" fillId="24" borderId="18" xfId="87" applyFont="1" applyFill="1" applyBorder="1" applyAlignment="1">
      <alignment horizontal="center" vertical="center"/>
      <protection/>
    </xf>
    <xf numFmtId="0" fontId="75" fillId="24" borderId="21" xfId="87" applyFont="1" applyFill="1" applyBorder="1" applyAlignment="1">
      <alignment horizontal="center" vertical="center"/>
      <protection/>
    </xf>
    <xf numFmtId="0" fontId="36" fillId="24" borderId="19" xfId="87" applyFont="1" applyFill="1" applyBorder="1" applyAlignment="1">
      <alignment horizontal="center" vertical="center" wrapText="1"/>
      <protection/>
    </xf>
    <xf numFmtId="0" fontId="36" fillId="24" borderId="18" xfId="87" applyFont="1" applyFill="1" applyBorder="1" applyAlignment="1">
      <alignment horizontal="center" vertical="center" wrapText="1"/>
      <protection/>
    </xf>
    <xf numFmtId="0" fontId="36" fillId="24" borderId="21" xfId="87" applyFont="1" applyFill="1" applyBorder="1" applyAlignment="1">
      <alignment horizontal="center" vertical="center" wrapText="1"/>
      <protection/>
    </xf>
    <xf numFmtId="0" fontId="75" fillId="24" borderId="26" xfId="87" applyFont="1" applyFill="1" applyBorder="1" applyAlignment="1">
      <alignment horizontal="center" vertical="center"/>
      <protection/>
    </xf>
    <xf numFmtId="0" fontId="75" fillId="24" borderId="14" xfId="87" applyFont="1" applyFill="1" applyBorder="1" applyAlignment="1">
      <alignment horizontal="center" vertical="center"/>
      <protection/>
    </xf>
    <xf numFmtId="0" fontId="75" fillId="24" borderId="15" xfId="87" applyFont="1" applyFill="1" applyBorder="1" applyAlignment="1">
      <alignment horizontal="center" vertical="center"/>
      <protection/>
    </xf>
    <xf numFmtId="0" fontId="36" fillId="24" borderId="27" xfId="87" applyFont="1" applyFill="1" applyBorder="1" applyAlignment="1">
      <alignment horizontal="center" vertical="center"/>
      <protection/>
    </xf>
    <xf numFmtId="0" fontId="36" fillId="24" borderId="12" xfId="87" applyFont="1" applyFill="1" applyBorder="1" applyAlignment="1">
      <alignment horizontal="center" vertical="center"/>
      <protection/>
    </xf>
    <xf numFmtId="0" fontId="36" fillId="24" borderId="23" xfId="87" applyFont="1" applyFill="1" applyBorder="1" applyAlignment="1">
      <alignment horizontal="center" vertical="center"/>
      <protection/>
    </xf>
    <xf numFmtId="0" fontId="75" fillId="24" borderId="26" xfId="87" applyFont="1" applyFill="1" applyBorder="1" applyAlignment="1">
      <alignment horizontal="center" vertical="center" wrapText="1"/>
      <protection/>
    </xf>
    <xf numFmtId="0" fontId="75" fillId="24" borderId="24" xfId="87" applyFont="1" applyFill="1" applyBorder="1" applyAlignment="1">
      <alignment horizontal="center" vertical="center" wrapText="1"/>
      <protection/>
    </xf>
    <xf numFmtId="0" fontId="75" fillId="24" borderId="14" xfId="87" applyFont="1" applyFill="1" applyBorder="1" applyAlignment="1">
      <alignment horizontal="center" vertical="center" wrapText="1"/>
      <protection/>
    </xf>
    <xf numFmtId="0" fontId="75" fillId="24" borderId="17" xfId="87" applyFont="1" applyFill="1" applyBorder="1" applyAlignment="1">
      <alignment horizontal="center" vertical="center" wrapText="1"/>
      <protection/>
    </xf>
    <xf numFmtId="0" fontId="36" fillId="24" borderId="14" xfId="87" applyFont="1" applyFill="1" applyBorder="1" applyAlignment="1">
      <alignment horizontal="center" vertical="center" wrapText="1"/>
      <protection/>
    </xf>
    <xf numFmtId="0" fontId="36" fillId="24" borderId="0" xfId="87" applyFont="1" applyFill="1" applyBorder="1" applyAlignment="1">
      <alignment horizontal="center" vertical="center" wrapText="1"/>
      <protection/>
    </xf>
    <xf numFmtId="0" fontId="36" fillId="24" borderId="17" xfId="87" applyFont="1" applyFill="1" applyBorder="1" applyAlignment="1">
      <alignment horizontal="center" vertical="center" wrapText="1"/>
      <protection/>
    </xf>
    <xf numFmtId="0" fontId="36" fillId="24" borderId="27" xfId="87" applyFont="1" applyFill="1" applyBorder="1" applyAlignment="1">
      <alignment horizontal="center" vertical="center" wrapText="1"/>
      <protection/>
    </xf>
    <xf numFmtId="0" fontId="36" fillId="24" borderId="12" xfId="87" applyFont="1" applyFill="1" applyBorder="1" applyAlignment="1">
      <alignment horizontal="center" vertical="center" wrapText="1"/>
      <protection/>
    </xf>
    <xf numFmtId="0" fontId="36" fillId="24" borderId="23" xfId="87" applyFont="1" applyFill="1" applyBorder="1" applyAlignment="1">
      <alignment horizontal="center" vertical="center" wrapText="1"/>
      <protection/>
    </xf>
    <xf numFmtId="0" fontId="0" fillId="24" borderId="22" xfId="0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4" fillId="24" borderId="25" xfId="0" applyFont="1" applyFill="1" applyBorder="1" applyAlignment="1">
      <alignment horizontal="right" vertical="center" wrapText="1"/>
    </xf>
    <xf numFmtId="0" fontId="4" fillId="24" borderId="26" xfId="87" applyFont="1" applyFill="1" applyBorder="1" applyAlignment="1">
      <alignment horizontal="center" vertical="center" shrinkToFit="1"/>
      <protection/>
    </xf>
    <xf numFmtId="0" fontId="4" fillId="24" borderId="12" xfId="87" applyFont="1" applyFill="1" applyBorder="1" applyAlignment="1">
      <alignment horizontal="center" vertical="center" shrinkToFit="1"/>
      <protection/>
    </xf>
    <xf numFmtId="0" fontId="4" fillId="24" borderId="23" xfId="87" applyFont="1" applyFill="1" applyBorder="1" applyAlignment="1">
      <alignment horizontal="center" vertical="center" shrinkToFit="1"/>
      <protection/>
    </xf>
    <xf numFmtId="0" fontId="0" fillId="24" borderId="26" xfId="0" applyFont="1" applyFill="1" applyBorder="1" applyAlignment="1">
      <alignment horizontal="center" vertical="center" shrinkToFit="1"/>
    </xf>
    <xf numFmtId="0" fontId="9" fillId="24" borderId="19" xfId="0" applyFont="1" applyFill="1" applyBorder="1" applyAlignment="1" quotePrefix="1">
      <alignment horizontal="center" vertical="center" shrinkToFit="1"/>
    </xf>
    <xf numFmtId="0" fontId="9" fillId="24" borderId="18" xfId="0" applyFont="1" applyFill="1" applyBorder="1" applyAlignment="1" quotePrefix="1">
      <alignment horizontal="center" vertical="center" shrinkToFit="1"/>
    </xf>
    <xf numFmtId="0" fontId="9" fillId="24" borderId="19" xfId="0" applyFont="1" applyFill="1" applyBorder="1" applyAlignment="1">
      <alignment horizontal="center" vertical="center" wrapText="1" shrinkToFit="1"/>
    </xf>
    <xf numFmtId="0" fontId="9" fillId="24" borderId="18" xfId="0" applyFont="1" applyFill="1" applyBorder="1" applyAlignment="1">
      <alignment horizontal="center" vertical="center" shrinkToFit="1"/>
    </xf>
    <xf numFmtId="0" fontId="0" fillId="24" borderId="25" xfId="0" applyFont="1" applyFill="1" applyBorder="1" applyAlignment="1">
      <alignment horizontal="center" vertical="center" shrinkToFit="1"/>
    </xf>
    <xf numFmtId="0" fontId="0" fillId="24" borderId="24" xfId="0" applyFont="1" applyFill="1" applyBorder="1" applyAlignment="1">
      <alignment horizontal="center" vertical="center" shrinkToFit="1"/>
    </xf>
    <xf numFmtId="0" fontId="9" fillId="24" borderId="14" xfId="0" applyFont="1" applyFill="1" applyBorder="1" applyAlignment="1">
      <alignment horizontal="center" vertical="center" shrinkToFit="1"/>
    </xf>
    <xf numFmtId="0" fontId="0" fillId="24" borderId="14" xfId="0" applyFont="1" applyFill="1" applyBorder="1" applyAlignment="1" quotePrefix="1">
      <alignment horizontal="center" vertical="center" shrinkToFit="1"/>
    </xf>
    <xf numFmtId="0" fontId="0" fillId="24" borderId="15" xfId="0" applyFont="1" applyFill="1" applyBorder="1" applyAlignment="1">
      <alignment horizontal="center" vertical="center" shrinkToFit="1"/>
    </xf>
    <xf numFmtId="0" fontId="0" fillId="24" borderId="22" xfId="0" applyFont="1" applyFill="1" applyBorder="1" applyAlignment="1">
      <alignment horizontal="center" vertical="center" shrinkToFit="1"/>
    </xf>
    <xf numFmtId="0" fontId="0" fillId="24" borderId="20" xfId="0" applyFont="1" applyFill="1" applyBorder="1" applyAlignment="1">
      <alignment horizontal="center" vertical="center" shrinkToFit="1"/>
    </xf>
    <xf numFmtId="0" fontId="2" fillId="0" borderId="0" xfId="0" applyFont="1" applyAlignment="1" quotePrefix="1">
      <alignment horizontal="center" vertical="center"/>
    </xf>
    <xf numFmtId="0" fontId="44" fillId="24" borderId="0" xfId="0" applyFont="1" applyFill="1" applyAlignment="1">
      <alignment horizontal="left" vertical="center"/>
    </xf>
    <xf numFmtId="0" fontId="36" fillId="24" borderId="19" xfId="0" applyFont="1" applyFill="1" applyBorder="1" applyAlignment="1">
      <alignment horizontal="center" vertical="center" wrapText="1" shrinkToFit="1"/>
    </xf>
    <xf numFmtId="0" fontId="36" fillId="24" borderId="18" xfId="0" applyFont="1" applyFill="1" applyBorder="1" applyAlignment="1">
      <alignment horizontal="center" vertical="center" wrapText="1" shrinkToFit="1"/>
    </xf>
    <xf numFmtId="0" fontId="36" fillId="24" borderId="21" xfId="0" applyFont="1" applyFill="1" applyBorder="1" applyAlignment="1">
      <alignment horizontal="center" vertical="center" wrapText="1" shrinkToFit="1"/>
    </xf>
    <xf numFmtId="0" fontId="36" fillId="24" borderId="27" xfId="0" applyFont="1" applyFill="1" applyBorder="1" applyAlignment="1">
      <alignment horizontal="center" vertical="center" wrapText="1" shrinkToFit="1"/>
    </xf>
    <xf numFmtId="0" fontId="36" fillId="24" borderId="12" xfId="0" applyFont="1" applyFill="1" applyBorder="1" applyAlignment="1">
      <alignment horizontal="center" vertical="center" wrapText="1" shrinkToFit="1"/>
    </xf>
    <xf numFmtId="0" fontId="36" fillId="24" borderId="23" xfId="0" applyFont="1" applyFill="1" applyBorder="1" applyAlignment="1">
      <alignment horizontal="center" vertical="center" wrapText="1" shrinkToFit="1"/>
    </xf>
    <xf numFmtId="0" fontId="36" fillId="24" borderId="21" xfId="0" applyFont="1" applyFill="1" applyBorder="1" applyAlignment="1" quotePrefix="1">
      <alignment horizontal="center" vertical="center" wrapText="1" shrinkToFit="1"/>
    </xf>
    <xf numFmtId="0" fontId="25" fillId="24" borderId="24" xfId="0" applyFont="1" applyFill="1" applyBorder="1" applyAlignment="1">
      <alignment horizontal="center" vertical="center" shrinkToFit="1"/>
    </xf>
    <xf numFmtId="0" fontId="25" fillId="24" borderId="17" xfId="0" applyFont="1" applyFill="1" applyBorder="1" applyAlignment="1">
      <alignment horizontal="center" vertical="center" shrinkToFit="1"/>
    </xf>
    <xf numFmtId="0" fontId="25" fillId="24" borderId="20" xfId="0" applyFont="1" applyFill="1" applyBorder="1" applyAlignment="1">
      <alignment horizontal="center" vertical="center" shrinkToFit="1"/>
    </xf>
    <xf numFmtId="0" fontId="36" fillId="24" borderId="16" xfId="0" applyFont="1" applyFill="1" applyBorder="1" applyAlignment="1">
      <alignment horizontal="center" vertical="center" wrapText="1" shrinkToFit="1"/>
    </xf>
    <xf numFmtId="0" fontId="36" fillId="24" borderId="16" xfId="0" applyFont="1" applyFill="1" applyBorder="1" applyAlignment="1" quotePrefix="1">
      <alignment horizontal="center" vertical="center" wrapText="1" shrinkToFit="1"/>
    </xf>
    <xf numFmtId="0" fontId="4" fillId="24" borderId="27" xfId="0" applyFont="1" applyFill="1" applyBorder="1" applyAlignment="1">
      <alignment horizontal="center" vertical="center" wrapText="1" shrinkToFit="1"/>
    </xf>
    <xf numFmtId="0" fontId="4" fillId="24" borderId="12" xfId="0" applyFont="1" applyFill="1" applyBorder="1" applyAlignment="1">
      <alignment horizontal="center" vertical="center" wrapText="1" shrinkToFit="1"/>
    </xf>
    <xf numFmtId="0" fontId="41" fillId="24" borderId="0" xfId="0" applyFont="1" applyFill="1" applyAlignment="1">
      <alignment horizontal="center" vertical="center"/>
    </xf>
    <xf numFmtId="0" fontId="27" fillId="24" borderId="26" xfId="0" applyFont="1" applyFill="1" applyBorder="1" applyAlignment="1">
      <alignment horizontal="center" vertical="center" shrinkToFit="1"/>
    </xf>
    <xf numFmtId="0" fontId="27" fillId="24" borderId="14" xfId="0" applyFont="1" applyFill="1" applyBorder="1" applyAlignment="1">
      <alignment horizontal="center" vertical="center" shrinkToFit="1"/>
    </xf>
    <xf numFmtId="0" fontId="27" fillId="24" borderId="15" xfId="0" applyFont="1" applyFill="1" applyBorder="1" applyAlignment="1">
      <alignment horizontal="center" vertical="center" shrinkToFit="1"/>
    </xf>
    <xf numFmtId="0" fontId="4" fillId="24" borderId="27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1" fillId="24" borderId="0" xfId="0" applyFont="1" applyFill="1" applyAlignment="1" quotePrefix="1">
      <alignment horizontal="center" vertical="center"/>
    </xf>
    <xf numFmtId="0" fontId="9" fillId="24" borderId="26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9" fillId="24" borderId="19" xfId="0" applyFont="1" applyFill="1" applyBorder="1" applyAlignment="1">
      <alignment horizontal="center" vertical="top" wrapText="1"/>
    </xf>
    <xf numFmtId="0" fontId="0" fillId="24" borderId="21" xfId="0" applyFont="1" applyFill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24" borderId="0" xfId="0" applyFont="1" applyFill="1" applyBorder="1" applyAlignment="1" quotePrefix="1">
      <alignment horizontal="center" vertical="center" shrinkToFit="1"/>
    </xf>
    <xf numFmtId="0" fontId="41" fillId="24" borderId="0" xfId="87" applyFont="1" applyFill="1" applyAlignment="1">
      <alignment horizontal="center" wrapText="1"/>
      <protection/>
    </xf>
    <xf numFmtId="0" fontId="40" fillId="0" borderId="0" xfId="87" applyFont="1" applyAlignment="1">
      <alignment horizontal="justify"/>
      <protection/>
    </xf>
    <xf numFmtId="0" fontId="14" fillId="0" borderId="0" xfId="87" applyAlignment="1">
      <alignment/>
      <protection/>
    </xf>
    <xf numFmtId="0" fontId="4" fillId="24" borderId="35" xfId="87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2" xfId="0" applyBorder="1" applyAlignment="1">
      <alignment vertical="center"/>
    </xf>
    <xf numFmtId="0" fontId="35" fillId="24" borderId="35" xfId="87" applyFont="1" applyFill="1" applyBorder="1" applyAlignment="1">
      <alignment horizontal="center" vertical="center" wrapText="1"/>
      <protection/>
    </xf>
  </cellXfs>
  <cellStyles count="10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咬訌裝?INCOM1" xfId="41"/>
    <cellStyle name="咬訌裝?INCOM10" xfId="42"/>
    <cellStyle name="咬訌裝?INCOM2" xfId="43"/>
    <cellStyle name="咬訌裝?INCOM3" xfId="44"/>
    <cellStyle name="咬訌裝?INCOM4" xfId="45"/>
    <cellStyle name="咬訌裝?INCOM5" xfId="46"/>
    <cellStyle name="咬訌裝?INCOM6" xfId="47"/>
    <cellStyle name="咬訌裝?INCOM7" xfId="48"/>
    <cellStyle name="咬訌裝?INCOM8" xfId="49"/>
    <cellStyle name="咬訌裝?INCOM9" xfId="50"/>
    <cellStyle name="咬訌裝?PRIB11" xfId="51"/>
    <cellStyle name="나쁨" xfId="52"/>
    <cellStyle name="똿뗦먛귟 [0.00]_PRODUCT DETAIL Q1" xfId="53"/>
    <cellStyle name="똿뗦먛귟_PRODUCT DETAIL Q1" xfId="54"/>
    <cellStyle name="메모" xfId="55"/>
    <cellStyle name="믅됞 [0.00]_PRODUCT DETAIL Q1" xfId="56"/>
    <cellStyle name="믅됞_PRODUCT DETAIL Q1" xfId="57"/>
    <cellStyle name="Percent" xfId="58"/>
    <cellStyle name="보통" xfId="59"/>
    <cellStyle name="뷭?_BOOKSHIP" xfId="60"/>
    <cellStyle name="설명 텍스트" xfId="61"/>
    <cellStyle name="셀 확인" xfId="62"/>
    <cellStyle name="Comma" xfId="63"/>
    <cellStyle name="Comma [0]" xfId="64"/>
    <cellStyle name="쉼표 [0]_14.교육및문화" xfId="65"/>
    <cellStyle name="쉼표 [0]_기획감사14" xfId="66"/>
    <cellStyle name="스타일 1" xfId="67"/>
    <cellStyle name="안건회계법인" xfId="68"/>
    <cellStyle name="연결된 셀" xfId="69"/>
    <cellStyle name="Followed Hyperlink" xfId="70"/>
    <cellStyle name="요약" xfId="71"/>
    <cellStyle name="입력" xfId="72"/>
    <cellStyle name="제목" xfId="73"/>
    <cellStyle name="제목 1" xfId="74"/>
    <cellStyle name="제목 2" xfId="75"/>
    <cellStyle name="제목 3" xfId="76"/>
    <cellStyle name="제목 4" xfId="77"/>
    <cellStyle name="좋음" xfId="78"/>
    <cellStyle name="출력" xfId="79"/>
    <cellStyle name="콤마 [0]_ 견적기준 FLOW " xfId="80"/>
    <cellStyle name="콤마 [0]_해안선및도서" xfId="81"/>
    <cellStyle name="콤마_ 견적기준 FLOW " xfId="82"/>
    <cellStyle name="Currency" xfId="83"/>
    <cellStyle name="Currency [0]" xfId="84"/>
    <cellStyle name="통화 [0] 2" xfId="85"/>
    <cellStyle name="표준 2" xfId="86"/>
    <cellStyle name="표준_교육및 문화" xfId="87"/>
    <cellStyle name="표준_인구" xfId="88"/>
    <cellStyle name="Hyperlink" xfId="89"/>
    <cellStyle name="A¨­￠￢￠O [0]_INQUIRY ￠?￥i¨u¡AAⓒ￢Aⓒª " xfId="90"/>
    <cellStyle name="A¨­￠￢￠O_INQUIRY ￠?￥i¨u¡AAⓒ￢Aⓒª " xfId="91"/>
    <cellStyle name="AeE­ [0]_AMT " xfId="92"/>
    <cellStyle name="AeE­_AMT " xfId="93"/>
    <cellStyle name="AeE¡ⓒ [0]_INQUIRY ￠?￥i¨u¡AAⓒ￢Aⓒª " xfId="94"/>
    <cellStyle name="AeE¡ⓒ_INQUIRY ￠?￥i¨u¡AAⓒ￢Aⓒª " xfId="95"/>
    <cellStyle name="AÞ¸¶ [0]_AN°y(1.25) " xfId="96"/>
    <cellStyle name="AÞ¸¶_AN°y(1.25) " xfId="97"/>
    <cellStyle name="C¡IA¨ª_¡ic¨u¡A¨￢I¨￢¡Æ AN¡Æe " xfId="98"/>
    <cellStyle name="C￥AØ_¿μ¾÷CoE² " xfId="99"/>
    <cellStyle name="Calc Currency (0)" xfId="100"/>
    <cellStyle name="Comma [0]_ SG&amp;A Bridge " xfId="101"/>
    <cellStyle name="Comma_ SG&amp;A Bridge " xfId="102"/>
    <cellStyle name="Comma0" xfId="103"/>
    <cellStyle name="Curren?_x0012_퐀_x0017_?" xfId="104"/>
    <cellStyle name="Currency [0]_ SG&amp;A Bridge " xfId="105"/>
    <cellStyle name="Currency_ SG&amp;A Bridge " xfId="106"/>
    <cellStyle name="Currency0" xfId="107"/>
    <cellStyle name="Date" xfId="108"/>
    <cellStyle name="Fixed" xfId="109"/>
    <cellStyle name="Header1" xfId="110"/>
    <cellStyle name="Header2" xfId="111"/>
    <cellStyle name="Heading 1" xfId="112"/>
    <cellStyle name="Heading 2" xfId="113"/>
    <cellStyle name="Normal_ SG&amp;A Bridge " xfId="114"/>
    <cellStyle name="Percent [2]" xfId="115"/>
    <cellStyle name="subhead" xfId="116"/>
    <cellStyle name="Total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85" zoomScaleNormal="85" zoomScaleSheetLayoutView="85" workbookViewId="0" topLeftCell="A1">
      <pane ySplit="5" topLeftCell="BM6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14.140625" style="0" customWidth="1"/>
    <col min="2" max="2" width="10.28125" style="0" customWidth="1"/>
    <col min="3" max="3" width="9.421875" style="0" customWidth="1"/>
    <col min="4" max="4" width="12.28125" style="0" customWidth="1"/>
    <col min="5" max="5" width="11.140625" style="0" customWidth="1"/>
    <col min="6" max="6" width="11.57421875" style="0" customWidth="1"/>
    <col min="7" max="7" width="9.421875" style="0" customWidth="1"/>
    <col min="8" max="8" width="9.7109375" style="0" customWidth="1"/>
    <col min="9" max="9" width="10.28125" style="0" customWidth="1"/>
    <col min="10" max="10" width="9.57421875" style="0" customWidth="1"/>
    <col min="11" max="11" width="10.00390625" style="0" customWidth="1"/>
    <col min="12" max="12" width="7.8515625" style="0" customWidth="1"/>
    <col min="13" max="13" width="9.421875" style="0" bestFit="1" customWidth="1"/>
    <col min="14" max="14" width="9.421875" style="0" customWidth="1"/>
    <col min="15" max="15" width="7.8515625" style="0" customWidth="1"/>
    <col min="16" max="16" width="9.57421875" style="0" customWidth="1"/>
    <col min="17" max="17" width="20.57421875" style="0" customWidth="1"/>
  </cols>
  <sheetData>
    <row r="1" spans="1:18" s="242" customFormat="1" ht="23.25" customHeight="1">
      <c r="A1" s="903" t="s">
        <v>303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237"/>
    </row>
    <row r="2" spans="1:18" s="245" customFormat="1" ht="18" customHeight="1">
      <c r="A2" s="151" t="s">
        <v>304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43" t="s">
        <v>305</v>
      </c>
      <c r="R2" s="244"/>
    </row>
    <row r="3" spans="1:18" s="23" customFormat="1" ht="21.75" customHeight="1">
      <c r="A3" s="904" t="s">
        <v>306</v>
      </c>
      <c r="B3" s="910" t="s">
        <v>758</v>
      </c>
      <c r="C3" s="911"/>
      <c r="D3" s="907" t="s">
        <v>307</v>
      </c>
      <c r="E3" s="907" t="s">
        <v>308</v>
      </c>
      <c r="F3" s="461" t="s">
        <v>309</v>
      </c>
      <c r="G3" s="178"/>
      <c r="H3" s="179"/>
      <c r="I3" s="461" t="s">
        <v>310</v>
      </c>
      <c r="J3" s="178"/>
      <c r="K3" s="178"/>
      <c r="L3" s="178"/>
      <c r="M3" s="178"/>
      <c r="N3" s="178"/>
      <c r="O3" s="179"/>
      <c r="P3" s="907" t="s">
        <v>448</v>
      </c>
      <c r="Q3" s="918" t="s">
        <v>302</v>
      </c>
      <c r="R3" s="22"/>
    </row>
    <row r="4" spans="1:18" s="24" customFormat="1" ht="22.5" customHeight="1">
      <c r="A4" s="905"/>
      <c r="B4" s="912"/>
      <c r="C4" s="913"/>
      <c r="D4" s="908"/>
      <c r="E4" s="908"/>
      <c r="F4" s="901" t="s">
        <v>311</v>
      </c>
      <c r="G4" s="899" t="s">
        <v>312</v>
      </c>
      <c r="H4" s="899" t="s">
        <v>313</v>
      </c>
      <c r="I4" s="901" t="s">
        <v>311</v>
      </c>
      <c r="J4" s="462" t="s">
        <v>314</v>
      </c>
      <c r="K4" s="26"/>
      <c r="L4" s="26"/>
      <c r="M4" s="7" t="s">
        <v>315</v>
      </c>
      <c r="N4" s="26"/>
      <c r="O4" s="27"/>
      <c r="P4" s="916"/>
      <c r="Q4" s="919"/>
      <c r="R4" s="22"/>
    </row>
    <row r="5" spans="1:18" s="24" customFormat="1" ht="54.75" customHeight="1">
      <c r="A5" s="906"/>
      <c r="B5" s="914"/>
      <c r="C5" s="915"/>
      <c r="D5" s="909"/>
      <c r="E5" s="909"/>
      <c r="F5" s="902"/>
      <c r="G5" s="900"/>
      <c r="H5" s="900"/>
      <c r="I5" s="902"/>
      <c r="J5" s="463" t="s">
        <v>316</v>
      </c>
      <c r="K5" s="10" t="s">
        <v>312</v>
      </c>
      <c r="L5" s="10" t="s">
        <v>313</v>
      </c>
      <c r="M5" s="464" t="s">
        <v>316</v>
      </c>
      <c r="N5" s="10" t="s">
        <v>312</v>
      </c>
      <c r="O5" s="10" t="s">
        <v>313</v>
      </c>
      <c r="P5" s="917"/>
      <c r="Q5" s="920"/>
      <c r="R5" s="22"/>
    </row>
    <row r="6" spans="1:17" s="32" customFormat="1" ht="13.5" customHeight="1">
      <c r="A6" s="37" t="s">
        <v>301</v>
      </c>
      <c r="B6" s="190">
        <v>189</v>
      </c>
      <c r="C6" s="403">
        <v>-10</v>
      </c>
      <c r="D6" s="190">
        <v>2720</v>
      </c>
      <c r="E6" s="190">
        <v>2487</v>
      </c>
      <c r="F6" s="190">
        <f>SUM(G6:H6)</f>
        <v>103546</v>
      </c>
      <c r="G6" s="190">
        <v>55915</v>
      </c>
      <c r="H6" s="190">
        <v>47631</v>
      </c>
      <c r="I6" s="190">
        <f>SUM(M6+J6)</f>
        <v>5787</v>
      </c>
      <c r="J6" s="190">
        <f>SUM(K6:L6)</f>
        <v>4667</v>
      </c>
      <c r="K6" s="190">
        <v>2345</v>
      </c>
      <c r="L6" s="190">
        <v>2322</v>
      </c>
      <c r="M6" s="190">
        <f>SUM(N6:O6)</f>
        <v>1120</v>
      </c>
      <c r="N6" s="190">
        <v>673</v>
      </c>
      <c r="O6" s="190">
        <v>447</v>
      </c>
      <c r="P6" s="465">
        <f>F6/J6</f>
        <v>22.186843796871653</v>
      </c>
      <c r="Q6" s="38" t="s">
        <v>301</v>
      </c>
    </row>
    <row r="7" spans="1:17" s="32" customFormat="1" ht="13.5" customHeight="1">
      <c r="A7" s="37" t="s">
        <v>299</v>
      </c>
      <c r="B7" s="190">
        <v>191</v>
      </c>
      <c r="C7" s="402">
        <v>-10</v>
      </c>
      <c r="D7" s="190">
        <v>2698</v>
      </c>
      <c r="E7" s="190">
        <v>3218</v>
      </c>
      <c r="F7" s="190">
        <f>SUM(G7:H7)</f>
        <v>98693</v>
      </c>
      <c r="G7" s="190">
        <v>51480</v>
      </c>
      <c r="H7" s="190">
        <v>47213</v>
      </c>
      <c r="I7" s="190">
        <f>SUM(M7+J7)</f>
        <v>5838</v>
      </c>
      <c r="J7" s="190">
        <f>SUM(K7:L7)</f>
        <v>4752</v>
      </c>
      <c r="K7" s="190">
        <v>2298</v>
      </c>
      <c r="L7" s="190">
        <v>2454</v>
      </c>
      <c r="M7" s="190">
        <f>SUM(N7:O7)</f>
        <v>1086</v>
      </c>
      <c r="N7" s="190">
        <v>657</v>
      </c>
      <c r="O7" s="190">
        <v>429</v>
      </c>
      <c r="P7" s="465">
        <f>F7/J7</f>
        <v>20.768728956228955</v>
      </c>
      <c r="Q7" s="38" t="s">
        <v>299</v>
      </c>
    </row>
    <row r="8" spans="1:17" s="32" customFormat="1" ht="13.5" customHeight="1">
      <c r="A8" s="37" t="s">
        <v>498</v>
      </c>
      <c r="B8" s="190">
        <v>190</v>
      </c>
      <c r="C8" s="402">
        <v>-10</v>
      </c>
      <c r="D8" s="190">
        <v>2728</v>
      </c>
      <c r="E8" s="190">
        <v>3354</v>
      </c>
      <c r="F8" s="190">
        <f>SUM(G8:H8)</f>
        <v>99563</v>
      </c>
      <c r="G8" s="190">
        <v>52454</v>
      </c>
      <c r="H8" s="190">
        <v>47109</v>
      </c>
      <c r="I8" s="190">
        <f>SUM(M8+J8)</f>
        <v>6007</v>
      </c>
      <c r="J8" s="190">
        <f>SUM(K8:L8)</f>
        <v>4844</v>
      </c>
      <c r="K8" s="190">
        <v>2246</v>
      </c>
      <c r="L8" s="190">
        <v>2598</v>
      </c>
      <c r="M8" s="190">
        <f>SUM(N8:O8)</f>
        <v>1163</v>
      </c>
      <c r="N8" s="190">
        <v>696</v>
      </c>
      <c r="O8" s="190">
        <v>467</v>
      </c>
      <c r="P8" s="465">
        <f>F8/J8</f>
        <v>20.553881090008257</v>
      </c>
      <c r="Q8" s="38" t="s">
        <v>498</v>
      </c>
    </row>
    <row r="9" spans="1:17" s="32" customFormat="1" ht="13.5" customHeight="1">
      <c r="A9" s="37" t="s">
        <v>893</v>
      </c>
      <c r="B9" s="190">
        <v>192</v>
      </c>
      <c r="C9" s="402">
        <v>-10</v>
      </c>
      <c r="D9" s="190">
        <v>2742</v>
      </c>
      <c r="E9" s="190">
        <v>2530</v>
      </c>
      <c r="F9" s="190">
        <f>SUM(G9:H9)</f>
        <v>98135</v>
      </c>
      <c r="G9" s="190">
        <v>51668</v>
      </c>
      <c r="H9" s="190">
        <v>46467</v>
      </c>
      <c r="I9" s="190">
        <f>SUM(M9+J9)</f>
        <v>6076</v>
      </c>
      <c r="J9" s="190">
        <f>SUM(K9:L9)</f>
        <v>4924</v>
      </c>
      <c r="K9" s="190">
        <v>2252</v>
      </c>
      <c r="L9" s="190">
        <v>2672</v>
      </c>
      <c r="M9" s="190">
        <f>SUM(N9:O9)</f>
        <v>1152</v>
      </c>
      <c r="N9" s="190">
        <v>688</v>
      </c>
      <c r="O9" s="190">
        <v>464</v>
      </c>
      <c r="P9" s="465">
        <f>F9/J9</f>
        <v>19.929935012185215</v>
      </c>
      <c r="Q9" s="32" t="s">
        <v>893</v>
      </c>
    </row>
    <row r="10" spans="1:17" s="32" customFormat="1" ht="13.5" customHeight="1">
      <c r="A10" s="37" t="s">
        <v>170</v>
      </c>
      <c r="B10" s="190">
        <v>191</v>
      </c>
      <c r="C10" s="402">
        <v>-9</v>
      </c>
      <c r="D10" s="190">
        <v>2734</v>
      </c>
      <c r="E10" s="190">
        <v>2552</v>
      </c>
      <c r="F10" s="190">
        <f>SUM(G10:H10)</f>
        <v>95544</v>
      </c>
      <c r="G10" s="190">
        <v>49781</v>
      </c>
      <c r="H10" s="190">
        <v>45763</v>
      </c>
      <c r="I10" s="190">
        <f>SUM(M10+J10)</f>
        <v>5955</v>
      </c>
      <c r="J10" s="190">
        <f>SUM(K10:L10)</f>
        <v>4841</v>
      </c>
      <c r="K10" s="190">
        <v>2217</v>
      </c>
      <c r="L10" s="190">
        <v>2624</v>
      </c>
      <c r="M10" s="190">
        <f>SUM(N10:O10)</f>
        <v>1114</v>
      </c>
      <c r="N10" s="190">
        <v>675</v>
      </c>
      <c r="O10" s="190">
        <v>439</v>
      </c>
      <c r="P10" s="465">
        <f>F10/J10</f>
        <v>19.73641809543483</v>
      </c>
      <c r="Q10" s="32" t="s">
        <v>706</v>
      </c>
    </row>
    <row r="11" spans="1:17" s="477" customFormat="1" ht="13.5" customHeight="1">
      <c r="A11" s="473" t="s">
        <v>201</v>
      </c>
      <c r="B11" s="474">
        <f>SUM(B12,B13,B14,B17,B20,B23,B24,B25,B26,B27)</f>
        <v>194</v>
      </c>
      <c r="C11" s="829">
        <v>-7</v>
      </c>
      <c r="D11" s="475">
        <f aca="true" t="shared" si="0" ref="D11:O11">SUM(D12,D13,D14,D17,D20,D23,D24,D25,D26,D27)</f>
        <v>2757</v>
      </c>
      <c r="E11" s="475">
        <f t="shared" si="0"/>
        <v>2594</v>
      </c>
      <c r="F11" s="475">
        <f t="shared" si="0"/>
        <v>94643</v>
      </c>
      <c r="G11" s="475">
        <f t="shared" si="0"/>
        <v>49160</v>
      </c>
      <c r="H11" s="475">
        <f t="shared" si="0"/>
        <v>45483</v>
      </c>
      <c r="I11" s="475">
        <f t="shared" si="0"/>
        <v>6077</v>
      </c>
      <c r="J11" s="475">
        <f t="shared" si="0"/>
        <v>4960</v>
      </c>
      <c r="K11" s="475">
        <f t="shared" si="0"/>
        <v>2201</v>
      </c>
      <c r="L11" s="475">
        <f t="shared" si="0"/>
        <v>2759</v>
      </c>
      <c r="M11" s="475">
        <f t="shared" si="0"/>
        <v>1117</v>
      </c>
      <c r="N11" s="475">
        <f t="shared" si="0"/>
        <v>662</v>
      </c>
      <c r="O11" s="475">
        <f t="shared" si="0"/>
        <v>455</v>
      </c>
      <c r="P11" s="465">
        <f aca="true" t="shared" si="1" ref="P11:P27">F11/J11</f>
        <v>19.08125</v>
      </c>
      <c r="Q11" s="476" t="s">
        <v>370</v>
      </c>
    </row>
    <row r="12" spans="1:17" s="16" customFormat="1" ht="13.5" customHeight="1">
      <c r="A12" s="391" t="s">
        <v>320</v>
      </c>
      <c r="B12" s="427">
        <v>67</v>
      </c>
      <c r="C12" s="428"/>
      <c r="D12" s="429">
        <v>181</v>
      </c>
      <c r="E12" s="429">
        <v>158</v>
      </c>
      <c r="F12" s="429">
        <f>SUM(G12:H12)</f>
        <v>4058</v>
      </c>
      <c r="G12" s="429">
        <v>2108</v>
      </c>
      <c r="H12" s="429">
        <v>1950</v>
      </c>
      <c r="I12" s="429">
        <f>SUM(M12,J12)</f>
        <v>315</v>
      </c>
      <c r="J12" s="429">
        <f>SUM(K12:L12)</f>
        <v>253</v>
      </c>
      <c r="K12" s="429">
        <v>4</v>
      </c>
      <c r="L12" s="429">
        <v>249</v>
      </c>
      <c r="M12" s="429">
        <f>SUM(N12:O12)</f>
        <v>62</v>
      </c>
      <c r="N12" s="429">
        <v>28</v>
      </c>
      <c r="O12" s="429">
        <v>34</v>
      </c>
      <c r="P12" s="465">
        <f t="shared" si="1"/>
        <v>16.039525691699605</v>
      </c>
      <c r="Q12" s="466" t="s">
        <v>759</v>
      </c>
    </row>
    <row r="13" spans="1:17" s="16" customFormat="1" ht="13.5" customHeight="1">
      <c r="A13" s="391" t="s">
        <v>317</v>
      </c>
      <c r="B13" s="427">
        <v>63</v>
      </c>
      <c r="C13" s="792">
        <v>-7</v>
      </c>
      <c r="D13" s="429">
        <v>1221</v>
      </c>
      <c r="E13" s="429">
        <v>1242</v>
      </c>
      <c r="F13" s="429">
        <f>SUM(G13:H13)</f>
        <v>32484</v>
      </c>
      <c r="G13" s="429">
        <v>17170</v>
      </c>
      <c r="H13" s="429">
        <v>15314</v>
      </c>
      <c r="I13" s="429">
        <f>SUM(M13,J13)</f>
        <v>2008</v>
      </c>
      <c r="J13" s="429">
        <f>SUM(K13:L13)</f>
        <v>1747</v>
      </c>
      <c r="K13" s="429">
        <v>433</v>
      </c>
      <c r="L13" s="429">
        <v>1314</v>
      </c>
      <c r="M13" s="429">
        <f>SUM(N13:O13)</f>
        <v>261</v>
      </c>
      <c r="N13" s="429">
        <v>111</v>
      </c>
      <c r="O13" s="429">
        <v>150</v>
      </c>
      <c r="P13" s="465">
        <f t="shared" si="1"/>
        <v>18.594161419576416</v>
      </c>
      <c r="Q13" s="467" t="s">
        <v>760</v>
      </c>
    </row>
    <row r="14" spans="1:17" s="16" customFormat="1" ht="13.5" customHeight="1">
      <c r="A14" s="391" t="s">
        <v>321</v>
      </c>
      <c r="B14" s="427">
        <f>SUM(B15:B16)</f>
        <v>28</v>
      </c>
      <c r="C14" s="429"/>
      <c r="D14" s="429">
        <f aca="true" t="shared" si="2" ref="D14:O14">SUM(D15:D16)</f>
        <v>521</v>
      </c>
      <c r="E14" s="429">
        <f t="shared" si="2"/>
        <v>574</v>
      </c>
      <c r="F14" s="429">
        <f t="shared" si="2"/>
        <v>18810</v>
      </c>
      <c r="G14" s="429">
        <f t="shared" si="2"/>
        <v>9898</v>
      </c>
      <c r="H14" s="429">
        <f t="shared" si="2"/>
        <v>8912</v>
      </c>
      <c r="I14" s="429">
        <f t="shared" si="2"/>
        <v>1075</v>
      </c>
      <c r="J14" s="429">
        <f t="shared" si="2"/>
        <v>956</v>
      </c>
      <c r="K14" s="429">
        <f t="shared" si="2"/>
        <v>399</v>
      </c>
      <c r="L14" s="429">
        <f t="shared" si="2"/>
        <v>557</v>
      </c>
      <c r="M14" s="429">
        <f t="shared" si="2"/>
        <v>119</v>
      </c>
      <c r="N14" s="429">
        <f t="shared" si="2"/>
        <v>72</v>
      </c>
      <c r="O14" s="429">
        <f t="shared" si="2"/>
        <v>47</v>
      </c>
      <c r="P14" s="465">
        <f t="shared" si="1"/>
        <v>19.675732217573223</v>
      </c>
      <c r="Q14" s="468" t="s">
        <v>761</v>
      </c>
    </row>
    <row r="15" spans="1:17" s="33" customFormat="1" ht="13.5" customHeight="1">
      <c r="A15" s="392" t="s">
        <v>322</v>
      </c>
      <c r="B15" s="427">
        <v>23</v>
      </c>
      <c r="C15" s="428"/>
      <c r="D15" s="429">
        <v>417</v>
      </c>
      <c r="E15" s="429">
        <v>465</v>
      </c>
      <c r="F15" s="429">
        <f>SUM(G15:H15)</f>
        <v>14759</v>
      </c>
      <c r="G15" s="429">
        <v>7945</v>
      </c>
      <c r="H15" s="429">
        <v>6814</v>
      </c>
      <c r="I15" s="429">
        <f aca="true" t="shared" si="3" ref="I15:I27">SUM(M15,J15)</f>
        <v>881</v>
      </c>
      <c r="J15" s="429">
        <f>SUM(K15:L15)</f>
        <v>783</v>
      </c>
      <c r="K15" s="429">
        <v>287</v>
      </c>
      <c r="L15" s="429">
        <v>496</v>
      </c>
      <c r="M15" s="429">
        <f>SUM(N15:O15)</f>
        <v>98</v>
      </c>
      <c r="N15" s="429">
        <v>56</v>
      </c>
      <c r="O15" s="429">
        <v>42</v>
      </c>
      <c r="P15" s="465">
        <f t="shared" si="1"/>
        <v>18.849297573435503</v>
      </c>
      <c r="Q15" s="467" t="s">
        <v>762</v>
      </c>
    </row>
    <row r="16" spans="1:17" s="33" customFormat="1" ht="13.5" customHeight="1">
      <c r="A16" s="392" t="s">
        <v>323</v>
      </c>
      <c r="B16" s="427">
        <v>5</v>
      </c>
      <c r="C16" s="428"/>
      <c r="D16" s="429">
        <v>104</v>
      </c>
      <c r="E16" s="429">
        <v>109</v>
      </c>
      <c r="F16" s="429">
        <f aca="true" t="shared" si="4" ref="F16:F27">SUM(G16:H16)</f>
        <v>4051</v>
      </c>
      <c r="G16" s="429">
        <v>1953</v>
      </c>
      <c r="H16" s="429">
        <v>2098</v>
      </c>
      <c r="I16" s="429">
        <f t="shared" si="3"/>
        <v>194</v>
      </c>
      <c r="J16" s="429">
        <f aca="true" t="shared" si="5" ref="J16:J27">SUM(K16:L16)</f>
        <v>173</v>
      </c>
      <c r="K16" s="429">
        <v>112</v>
      </c>
      <c r="L16" s="429">
        <v>61</v>
      </c>
      <c r="M16" s="429">
        <f aca="true" t="shared" si="6" ref="M16:M27">SUM(N16:O16)</f>
        <v>21</v>
      </c>
      <c r="N16" s="429">
        <v>16</v>
      </c>
      <c r="O16" s="429">
        <v>5</v>
      </c>
      <c r="P16" s="465">
        <f t="shared" si="1"/>
        <v>23.416184971098264</v>
      </c>
      <c r="Q16" s="467" t="s">
        <v>763</v>
      </c>
    </row>
    <row r="17" spans="1:17" s="16" customFormat="1" ht="13.5" customHeight="1">
      <c r="A17" s="391" t="s">
        <v>318</v>
      </c>
      <c r="B17" s="427">
        <f>SUM(B18:B19)</f>
        <v>13</v>
      </c>
      <c r="C17" s="429"/>
      <c r="D17" s="429">
        <f aca="true" t="shared" si="7" ref="D17:O17">SUM(D18:D19)</f>
        <v>324</v>
      </c>
      <c r="E17" s="429">
        <f t="shared" si="7"/>
        <v>382</v>
      </c>
      <c r="F17" s="429">
        <f t="shared" si="7"/>
        <v>12417</v>
      </c>
      <c r="G17" s="429">
        <f t="shared" si="7"/>
        <v>6374</v>
      </c>
      <c r="H17" s="429">
        <f t="shared" si="7"/>
        <v>6043</v>
      </c>
      <c r="I17" s="429">
        <f t="shared" si="7"/>
        <v>773</v>
      </c>
      <c r="J17" s="429">
        <f t="shared" si="7"/>
        <v>684</v>
      </c>
      <c r="K17" s="429">
        <f t="shared" si="7"/>
        <v>434</v>
      </c>
      <c r="L17" s="429">
        <f t="shared" si="7"/>
        <v>250</v>
      </c>
      <c r="M17" s="429">
        <f t="shared" si="7"/>
        <v>89</v>
      </c>
      <c r="N17" s="429">
        <f t="shared" si="7"/>
        <v>54</v>
      </c>
      <c r="O17" s="429">
        <f t="shared" si="7"/>
        <v>35</v>
      </c>
      <c r="P17" s="465">
        <f t="shared" si="1"/>
        <v>18.153508771929825</v>
      </c>
      <c r="Q17" s="468" t="s">
        <v>764</v>
      </c>
    </row>
    <row r="18" spans="1:17" s="33" customFormat="1" ht="13.5" customHeight="1">
      <c r="A18" s="392" t="s">
        <v>322</v>
      </c>
      <c r="B18" s="427">
        <v>8</v>
      </c>
      <c r="C18" s="428"/>
      <c r="D18" s="429">
        <v>174</v>
      </c>
      <c r="E18" s="429">
        <v>210</v>
      </c>
      <c r="F18" s="429">
        <f t="shared" si="4"/>
        <v>6259</v>
      </c>
      <c r="G18" s="429">
        <v>3117</v>
      </c>
      <c r="H18" s="429">
        <v>3142</v>
      </c>
      <c r="I18" s="429">
        <f t="shared" si="3"/>
        <v>437</v>
      </c>
      <c r="J18" s="429">
        <f t="shared" si="5"/>
        <v>384</v>
      </c>
      <c r="K18" s="429">
        <v>195</v>
      </c>
      <c r="L18" s="429">
        <v>189</v>
      </c>
      <c r="M18" s="429">
        <f t="shared" si="6"/>
        <v>53</v>
      </c>
      <c r="N18" s="429">
        <v>29</v>
      </c>
      <c r="O18" s="429">
        <v>24</v>
      </c>
      <c r="P18" s="465">
        <f t="shared" si="1"/>
        <v>16.299479166666668</v>
      </c>
      <c r="Q18" s="467" t="s">
        <v>762</v>
      </c>
    </row>
    <row r="19" spans="1:17" s="33" customFormat="1" ht="13.5" customHeight="1">
      <c r="A19" s="392" t="s">
        <v>323</v>
      </c>
      <c r="B19" s="427">
        <v>5</v>
      </c>
      <c r="C19" s="428"/>
      <c r="D19" s="429">
        <v>150</v>
      </c>
      <c r="E19" s="429">
        <v>172</v>
      </c>
      <c r="F19" s="429">
        <f t="shared" si="4"/>
        <v>6158</v>
      </c>
      <c r="G19" s="429">
        <v>3257</v>
      </c>
      <c r="H19" s="429">
        <v>2901</v>
      </c>
      <c r="I19" s="429">
        <f t="shared" si="3"/>
        <v>336</v>
      </c>
      <c r="J19" s="429">
        <f t="shared" si="5"/>
        <v>300</v>
      </c>
      <c r="K19" s="429">
        <v>239</v>
      </c>
      <c r="L19" s="429">
        <v>61</v>
      </c>
      <c r="M19" s="429">
        <f t="shared" si="6"/>
        <v>36</v>
      </c>
      <c r="N19" s="429">
        <v>25</v>
      </c>
      <c r="O19" s="429">
        <v>11</v>
      </c>
      <c r="P19" s="465">
        <f t="shared" si="1"/>
        <v>20.526666666666667</v>
      </c>
      <c r="Q19" s="467" t="s">
        <v>765</v>
      </c>
    </row>
    <row r="20" spans="1:17" s="16" customFormat="1" ht="13.5" customHeight="1">
      <c r="A20" s="391" t="s">
        <v>967</v>
      </c>
      <c r="B20" s="427">
        <f>SUM(B21:B22)</f>
        <v>7</v>
      </c>
      <c r="C20" s="429"/>
      <c r="D20" s="429">
        <f aca="true" t="shared" si="8" ref="D20:O20">SUM(D21:D22)</f>
        <v>170</v>
      </c>
      <c r="E20" s="429">
        <f t="shared" si="8"/>
        <v>177</v>
      </c>
      <c r="F20" s="429">
        <f t="shared" si="8"/>
        <v>5710</v>
      </c>
      <c r="G20" s="429">
        <f t="shared" si="8"/>
        <v>2965</v>
      </c>
      <c r="H20" s="429">
        <f t="shared" si="8"/>
        <v>2745</v>
      </c>
      <c r="I20" s="429">
        <f t="shared" si="8"/>
        <v>425</v>
      </c>
      <c r="J20" s="429">
        <f t="shared" si="8"/>
        <v>361</v>
      </c>
      <c r="K20" s="429">
        <f t="shared" si="8"/>
        <v>226</v>
      </c>
      <c r="L20" s="429">
        <f t="shared" si="8"/>
        <v>135</v>
      </c>
      <c r="M20" s="429">
        <f t="shared" si="8"/>
        <v>64</v>
      </c>
      <c r="N20" s="429">
        <f t="shared" si="8"/>
        <v>48</v>
      </c>
      <c r="O20" s="429">
        <f t="shared" si="8"/>
        <v>16</v>
      </c>
      <c r="P20" s="465">
        <f t="shared" si="1"/>
        <v>15.817174515235457</v>
      </c>
      <c r="Q20" s="468" t="s">
        <v>766</v>
      </c>
    </row>
    <row r="21" spans="1:17" s="33" customFormat="1" ht="13.5" customHeight="1">
      <c r="A21" s="392" t="s">
        <v>322</v>
      </c>
      <c r="B21" s="427">
        <v>5</v>
      </c>
      <c r="C21" s="428"/>
      <c r="D21" s="429">
        <v>116</v>
      </c>
      <c r="E21" s="429">
        <v>119</v>
      </c>
      <c r="F21" s="429">
        <f t="shared" si="4"/>
        <v>3672</v>
      </c>
      <c r="G21" s="429">
        <v>1594</v>
      </c>
      <c r="H21" s="429">
        <v>2078</v>
      </c>
      <c r="I21" s="429">
        <f t="shared" si="3"/>
        <v>299</v>
      </c>
      <c r="J21" s="429">
        <f t="shared" si="5"/>
        <v>251</v>
      </c>
      <c r="K21" s="429">
        <v>138</v>
      </c>
      <c r="L21" s="429">
        <v>113</v>
      </c>
      <c r="M21" s="429">
        <f t="shared" si="6"/>
        <v>48</v>
      </c>
      <c r="N21" s="429">
        <v>36</v>
      </c>
      <c r="O21" s="429">
        <v>12</v>
      </c>
      <c r="P21" s="465">
        <f t="shared" si="1"/>
        <v>14.629482071713147</v>
      </c>
      <c r="Q21" s="467" t="s">
        <v>762</v>
      </c>
    </row>
    <row r="22" spans="1:17" s="33" customFormat="1" ht="13.5" customHeight="1">
      <c r="A22" s="392" t="s">
        <v>323</v>
      </c>
      <c r="B22" s="427">
        <v>2</v>
      </c>
      <c r="C22" s="428"/>
      <c r="D22" s="429">
        <v>54</v>
      </c>
      <c r="E22" s="429">
        <v>58</v>
      </c>
      <c r="F22" s="429">
        <f t="shared" si="4"/>
        <v>2038</v>
      </c>
      <c r="G22" s="429">
        <v>1371</v>
      </c>
      <c r="H22" s="429">
        <v>667</v>
      </c>
      <c r="I22" s="429">
        <f t="shared" si="3"/>
        <v>126</v>
      </c>
      <c r="J22" s="429">
        <f t="shared" si="5"/>
        <v>110</v>
      </c>
      <c r="K22" s="429">
        <v>88</v>
      </c>
      <c r="L22" s="429">
        <v>22</v>
      </c>
      <c r="M22" s="429">
        <f t="shared" si="6"/>
        <v>16</v>
      </c>
      <c r="N22" s="429">
        <v>12</v>
      </c>
      <c r="O22" s="429">
        <v>4</v>
      </c>
      <c r="P22" s="465">
        <f t="shared" si="1"/>
        <v>18.527272727272727</v>
      </c>
      <c r="Q22" s="467" t="s">
        <v>765</v>
      </c>
    </row>
    <row r="23" spans="1:17" s="16" customFormat="1" ht="13.5" customHeight="1">
      <c r="A23" s="391" t="s">
        <v>324</v>
      </c>
      <c r="B23" s="427">
        <v>3</v>
      </c>
      <c r="C23" s="428"/>
      <c r="D23" s="429">
        <v>74</v>
      </c>
      <c r="E23" s="430">
        <v>0</v>
      </c>
      <c r="F23" s="429">
        <f t="shared" si="4"/>
        <v>8297</v>
      </c>
      <c r="G23" s="429">
        <v>3724</v>
      </c>
      <c r="H23" s="429">
        <v>4573</v>
      </c>
      <c r="I23" s="429">
        <f t="shared" si="3"/>
        <v>435</v>
      </c>
      <c r="J23" s="429">
        <f t="shared" si="5"/>
        <v>265</v>
      </c>
      <c r="K23" s="429">
        <v>169</v>
      </c>
      <c r="L23" s="429">
        <v>96</v>
      </c>
      <c r="M23" s="429">
        <f t="shared" si="6"/>
        <v>170</v>
      </c>
      <c r="N23" s="429">
        <v>118</v>
      </c>
      <c r="O23" s="429">
        <v>52</v>
      </c>
      <c r="P23" s="465">
        <f t="shared" si="1"/>
        <v>31.30943396226415</v>
      </c>
      <c r="Q23" s="466" t="s">
        <v>767</v>
      </c>
    </row>
    <row r="24" spans="1:17" s="16" customFormat="1" ht="13.5" customHeight="1">
      <c r="A24" s="391" t="s">
        <v>319</v>
      </c>
      <c r="B24" s="431">
        <v>0</v>
      </c>
      <c r="C24" s="428">
        <v>0</v>
      </c>
      <c r="D24" s="432">
        <v>0</v>
      </c>
      <c r="E24" s="430"/>
      <c r="F24" s="429">
        <f t="shared" si="4"/>
        <v>293</v>
      </c>
      <c r="G24" s="429">
        <v>98</v>
      </c>
      <c r="H24" s="433">
        <v>195</v>
      </c>
      <c r="I24" s="429" t="s">
        <v>130</v>
      </c>
      <c r="J24" s="429" t="s">
        <v>130</v>
      </c>
      <c r="K24" s="432">
        <v>0</v>
      </c>
      <c r="L24" s="432">
        <v>0</v>
      </c>
      <c r="M24" s="429" t="s">
        <v>130</v>
      </c>
      <c r="N24" s="432">
        <v>0</v>
      </c>
      <c r="O24" s="432">
        <v>0</v>
      </c>
      <c r="P24" s="465" t="s">
        <v>779</v>
      </c>
      <c r="Q24" s="466" t="s">
        <v>768</v>
      </c>
    </row>
    <row r="25" spans="1:17" s="16" customFormat="1" ht="13.5" customHeight="1">
      <c r="A25" s="391" t="s">
        <v>325</v>
      </c>
      <c r="B25" s="427">
        <v>1</v>
      </c>
      <c r="C25" s="428"/>
      <c r="D25" s="429">
        <v>52</v>
      </c>
      <c r="E25" s="430">
        <v>0</v>
      </c>
      <c r="F25" s="429">
        <f t="shared" si="4"/>
        <v>9941</v>
      </c>
      <c r="G25" s="429">
        <v>5378</v>
      </c>
      <c r="H25" s="429">
        <v>4563</v>
      </c>
      <c r="I25" s="429">
        <f t="shared" si="3"/>
        <v>764</v>
      </c>
      <c r="J25" s="429">
        <f t="shared" si="5"/>
        <v>446</v>
      </c>
      <c r="K25" s="429">
        <v>387</v>
      </c>
      <c r="L25" s="429">
        <v>59</v>
      </c>
      <c r="M25" s="429">
        <f t="shared" si="6"/>
        <v>318</v>
      </c>
      <c r="N25" s="429">
        <v>213</v>
      </c>
      <c r="O25" s="429">
        <v>105</v>
      </c>
      <c r="P25" s="465">
        <f t="shared" si="1"/>
        <v>22.289237668161434</v>
      </c>
      <c r="Q25" s="467" t="s">
        <v>769</v>
      </c>
    </row>
    <row r="26" spans="1:17" s="16" customFormat="1" ht="13.5" customHeight="1">
      <c r="A26" s="391" t="s">
        <v>326</v>
      </c>
      <c r="B26" s="427">
        <v>9</v>
      </c>
      <c r="C26" s="428"/>
      <c r="D26" s="429">
        <v>131</v>
      </c>
      <c r="E26" s="430">
        <v>0</v>
      </c>
      <c r="F26" s="429">
        <f t="shared" si="4"/>
        <v>1793</v>
      </c>
      <c r="G26" s="429">
        <v>994</v>
      </c>
      <c r="H26" s="429">
        <v>799</v>
      </c>
      <c r="I26" s="429">
        <f t="shared" si="3"/>
        <v>142</v>
      </c>
      <c r="J26" s="429">
        <f t="shared" si="5"/>
        <v>130</v>
      </c>
      <c r="K26" s="429">
        <v>103</v>
      </c>
      <c r="L26" s="429">
        <v>27</v>
      </c>
      <c r="M26" s="429">
        <f t="shared" si="6"/>
        <v>12</v>
      </c>
      <c r="N26" s="429">
        <v>5</v>
      </c>
      <c r="O26" s="429">
        <v>7</v>
      </c>
      <c r="P26" s="465">
        <f t="shared" si="1"/>
        <v>13.792307692307693</v>
      </c>
      <c r="Q26" s="466" t="s">
        <v>770</v>
      </c>
    </row>
    <row r="27" spans="1:17" s="16" customFormat="1" ht="13.5" customHeight="1">
      <c r="A27" s="393" t="s">
        <v>327</v>
      </c>
      <c r="B27" s="434">
        <v>3</v>
      </c>
      <c r="C27" s="435"/>
      <c r="D27" s="436">
        <v>83</v>
      </c>
      <c r="E27" s="437">
        <v>61</v>
      </c>
      <c r="F27" s="436">
        <f t="shared" si="4"/>
        <v>840</v>
      </c>
      <c r="G27" s="436">
        <v>451</v>
      </c>
      <c r="H27" s="436">
        <v>389</v>
      </c>
      <c r="I27" s="436">
        <f t="shared" si="3"/>
        <v>140</v>
      </c>
      <c r="J27" s="436">
        <f t="shared" si="5"/>
        <v>118</v>
      </c>
      <c r="K27" s="436">
        <v>46</v>
      </c>
      <c r="L27" s="436">
        <v>72</v>
      </c>
      <c r="M27" s="429">
        <f t="shared" si="6"/>
        <v>22</v>
      </c>
      <c r="N27" s="436">
        <v>13</v>
      </c>
      <c r="O27" s="436">
        <v>9</v>
      </c>
      <c r="P27" s="465">
        <f t="shared" si="1"/>
        <v>7.11864406779661</v>
      </c>
      <c r="Q27" s="469" t="s">
        <v>771</v>
      </c>
    </row>
    <row r="28" spans="1:17" s="895" customFormat="1" ht="15" customHeight="1">
      <c r="A28" s="892" t="s">
        <v>968</v>
      </c>
      <c r="B28" s="893"/>
      <c r="C28" s="893"/>
      <c r="D28" s="893"/>
      <c r="E28" s="893"/>
      <c r="F28" s="524"/>
      <c r="G28" s="524"/>
      <c r="H28" s="524"/>
      <c r="I28" s="894" t="s">
        <v>205</v>
      </c>
      <c r="K28" s="896"/>
      <c r="L28" s="897"/>
      <c r="M28" s="897"/>
      <c r="N28" s="897"/>
      <c r="O28" s="897"/>
      <c r="P28" s="897"/>
      <c r="Q28" s="897"/>
    </row>
    <row r="29" spans="1:10" s="895" customFormat="1" ht="15" customHeight="1">
      <c r="A29" s="214" t="s">
        <v>198</v>
      </c>
      <c r="B29" s="214"/>
      <c r="C29" s="214"/>
      <c r="D29" s="214"/>
      <c r="E29" s="214"/>
      <c r="F29" s="214"/>
      <c r="G29" s="214"/>
      <c r="H29" s="214"/>
      <c r="I29" s="768" t="s">
        <v>196</v>
      </c>
      <c r="J29" s="214"/>
    </row>
    <row r="30" spans="1:17" s="895" customFormat="1" ht="15" customHeight="1">
      <c r="A30" s="768" t="s">
        <v>197</v>
      </c>
      <c r="Q30" s="768"/>
    </row>
    <row r="31" spans="1:8" s="598" customFormat="1" ht="15" customHeight="1">
      <c r="A31" s="598" t="s">
        <v>199</v>
      </c>
      <c r="F31" s="898"/>
      <c r="G31" s="898"/>
      <c r="H31" s="898"/>
    </row>
    <row r="32" s="598" customFormat="1" ht="15" customHeight="1">
      <c r="A32" s="598" t="s">
        <v>200</v>
      </c>
    </row>
  </sheetData>
  <mergeCells count="11">
    <mergeCell ref="Q3:Q5"/>
    <mergeCell ref="G4:G5"/>
    <mergeCell ref="H4:H5"/>
    <mergeCell ref="I4:I5"/>
    <mergeCell ref="A1:Q1"/>
    <mergeCell ref="A3:A5"/>
    <mergeCell ref="E3:E5"/>
    <mergeCell ref="D3:D5"/>
    <mergeCell ref="B3:C5"/>
    <mergeCell ref="P3:P5"/>
    <mergeCell ref="F4:F5"/>
  </mergeCells>
  <printOptions/>
  <pageMargins left="0.27" right="0.34" top="0.984251968503937" bottom="0.7" header="0.34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14"/>
  <sheetViews>
    <sheetView zoomScaleSheetLayoutView="100" workbookViewId="0" topLeftCell="A1">
      <selection activeCell="A1" sqref="A1:M1"/>
    </sheetView>
  </sheetViews>
  <sheetFormatPr defaultColWidth="9.140625" defaultRowHeight="12.75"/>
  <cols>
    <col min="1" max="1" width="14.00390625" style="0" customWidth="1"/>
    <col min="2" max="2" width="9.8515625" style="0" customWidth="1"/>
    <col min="3" max="3" width="8.8515625" style="0" customWidth="1"/>
    <col min="4" max="4" width="8.7109375" style="0" customWidth="1"/>
    <col min="5" max="5" width="11.8515625" style="0" customWidth="1"/>
    <col min="6" max="6" width="15.7109375" style="0" customWidth="1"/>
    <col min="7" max="7" width="13.00390625" style="0" customWidth="1"/>
    <col min="8" max="11" width="12.57421875" style="0" customWidth="1"/>
    <col min="12" max="12" width="6.7109375" style="0" customWidth="1"/>
    <col min="13" max="13" width="7.8515625" style="0" customWidth="1"/>
    <col min="14" max="14" width="6.8515625" style="0" customWidth="1"/>
    <col min="15" max="15" width="10.28125" style="0" customWidth="1"/>
    <col min="16" max="17" width="10.421875" style="0" customWidth="1"/>
    <col min="18" max="18" width="8.57421875" style="0" customWidth="1"/>
    <col min="19" max="21" width="8.140625" style="0" customWidth="1"/>
    <col min="22" max="22" width="13.57421875" style="0" customWidth="1"/>
  </cols>
  <sheetData>
    <row r="1" spans="1:22" s="18" customFormat="1" ht="32.25" customHeight="1">
      <c r="A1" s="890" t="s">
        <v>871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17"/>
      <c r="O1" s="17"/>
      <c r="P1" s="17"/>
      <c r="Q1" s="17"/>
      <c r="R1" s="17"/>
      <c r="S1" s="17"/>
      <c r="T1" s="17"/>
      <c r="U1" s="17"/>
      <c r="V1" s="17"/>
    </row>
    <row r="2" spans="1:13" s="20" customFormat="1" ht="15" customHeight="1">
      <c r="A2" s="19" t="s">
        <v>887</v>
      </c>
      <c r="K2" s="21"/>
      <c r="M2" s="51" t="s">
        <v>538</v>
      </c>
    </row>
    <row r="3" spans="1:13" s="35" customFormat="1" ht="15" customHeight="1">
      <c r="A3" s="935" t="s">
        <v>278</v>
      </c>
      <c r="B3" s="950" t="s">
        <v>892</v>
      </c>
      <c r="C3" s="944"/>
      <c r="D3" s="945"/>
      <c r="E3" s="70" t="s">
        <v>414</v>
      </c>
      <c r="F3" s="943" t="s">
        <v>897</v>
      </c>
      <c r="G3" s="944"/>
      <c r="H3" s="945"/>
      <c r="I3" s="943" t="s">
        <v>898</v>
      </c>
      <c r="J3" s="944"/>
      <c r="K3" s="945"/>
      <c r="L3" s="926" t="s">
        <v>385</v>
      </c>
      <c r="M3" s="927"/>
    </row>
    <row r="4" spans="1:13" s="35" customFormat="1" ht="15" customHeight="1">
      <c r="A4" s="952"/>
      <c r="B4" s="946" t="s">
        <v>888</v>
      </c>
      <c r="C4" s="947"/>
      <c r="D4" s="948"/>
      <c r="E4" s="28"/>
      <c r="F4" s="949" t="s">
        <v>423</v>
      </c>
      <c r="G4" s="947"/>
      <c r="H4" s="948"/>
      <c r="I4" s="949" t="s">
        <v>424</v>
      </c>
      <c r="J4" s="947"/>
      <c r="K4" s="948"/>
      <c r="L4" s="941"/>
      <c r="M4" s="942"/>
    </row>
    <row r="5" spans="1:13" s="35" customFormat="1" ht="15" customHeight="1">
      <c r="A5" s="952"/>
      <c r="B5" s="119"/>
      <c r="C5" s="40" t="s">
        <v>722</v>
      </c>
      <c r="D5" s="40" t="s">
        <v>723</v>
      </c>
      <c r="E5" s="99" t="s">
        <v>962</v>
      </c>
      <c r="F5" s="40" t="s">
        <v>428</v>
      </c>
      <c r="G5" s="40" t="s">
        <v>429</v>
      </c>
      <c r="H5" s="40" t="s">
        <v>430</v>
      </c>
      <c r="I5" s="40" t="s">
        <v>428</v>
      </c>
      <c r="J5" s="40" t="s">
        <v>429</v>
      </c>
      <c r="K5" s="40" t="s">
        <v>430</v>
      </c>
      <c r="L5" s="941"/>
      <c r="M5" s="942"/>
    </row>
    <row r="6" spans="1:13" s="35" customFormat="1" ht="15" customHeight="1">
      <c r="A6" s="936"/>
      <c r="B6" s="102"/>
      <c r="C6" s="423" t="s">
        <v>724</v>
      </c>
      <c r="D6" s="60" t="s">
        <v>725</v>
      </c>
      <c r="E6" s="100" t="s">
        <v>902</v>
      </c>
      <c r="F6" s="60" t="s">
        <v>347</v>
      </c>
      <c r="G6" s="60" t="s">
        <v>903</v>
      </c>
      <c r="H6" s="60" t="s">
        <v>904</v>
      </c>
      <c r="I6" s="60" t="s">
        <v>347</v>
      </c>
      <c r="J6" s="60" t="s">
        <v>903</v>
      </c>
      <c r="K6" s="60" t="s">
        <v>904</v>
      </c>
      <c r="L6" s="928"/>
      <c r="M6" s="929"/>
    </row>
    <row r="7" spans="1:13" s="62" customFormat="1" ht="20.25" customHeight="1">
      <c r="A7" s="67" t="s">
        <v>905</v>
      </c>
      <c r="B7" s="345">
        <v>6</v>
      </c>
      <c r="C7" s="346">
        <v>6</v>
      </c>
      <c r="D7" s="113">
        <v>0</v>
      </c>
      <c r="E7" s="344">
        <v>130</v>
      </c>
      <c r="F7" s="344">
        <f aca="true" t="shared" si="0" ref="F7:F12">SUM(G7:H7)</f>
        <v>3616</v>
      </c>
      <c r="G7" s="344">
        <v>1595</v>
      </c>
      <c r="H7" s="344">
        <v>2021</v>
      </c>
      <c r="I7" s="344">
        <f aca="true" t="shared" si="1" ref="I7:I12">SUM(J7:K7)</f>
        <v>287</v>
      </c>
      <c r="J7" s="344">
        <v>170</v>
      </c>
      <c r="K7" s="347">
        <v>117</v>
      </c>
      <c r="L7" s="888" t="s">
        <v>905</v>
      </c>
      <c r="M7" s="889"/>
    </row>
    <row r="8" spans="1:13" s="62" customFormat="1" ht="20.25" customHeight="1">
      <c r="A8" s="67" t="s">
        <v>299</v>
      </c>
      <c r="B8" s="345">
        <v>6</v>
      </c>
      <c r="C8" s="346">
        <v>6</v>
      </c>
      <c r="D8" s="113" t="s">
        <v>502</v>
      </c>
      <c r="E8" s="344">
        <v>130</v>
      </c>
      <c r="F8" s="344">
        <f t="shared" si="0"/>
        <v>3790</v>
      </c>
      <c r="G8" s="344">
        <v>1583</v>
      </c>
      <c r="H8" s="344">
        <v>2207</v>
      </c>
      <c r="I8" s="344">
        <f t="shared" si="1"/>
        <v>291</v>
      </c>
      <c r="J8" s="344">
        <v>165</v>
      </c>
      <c r="K8" s="347">
        <v>126</v>
      </c>
      <c r="L8" s="888" t="s">
        <v>299</v>
      </c>
      <c r="M8" s="889"/>
    </row>
    <row r="9" spans="1:13" s="62" customFormat="1" ht="20.25" customHeight="1">
      <c r="A9" s="67" t="s">
        <v>174</v>
      </c>
      <c r="B9" s="345">
        <v>6</v>
      </c>
      <c r="C9" s="346">
        <v>6</v>
      </c>
      <c r="D9" s="113" t="s">
        <v>502</v>
      </c>
      <c r="E9" s="344">
        <v>132</v>
      </c>
      <c r="F9" s="344">
        <f t="shared" si="0"/>
        <v>4008</v>
      </c>
      <c r="G9" s="344">
        <v>1690</v>
      </c>
      <c r="H9" s="344">
        <v>2318</v>
      </c>
      <c r="I9" s="344">
        <f t="shared" si="1"/>
        <v>292</v>
      </c>
      <c r="J9" s="344">
        <v>169</v>
      </c>
      <c r="K9" s="347">
        <v>123</v>
      </c>
      <c r="L9" s="888" t="s">
        <v>499</v>
      </c>
      <c r="M9" s="922"/>
    </row>
    <row r="10" spans="1:13" s="62" customFormat="1" ht="20.25" customHeight="1">
      <c r="A10" s="67" t="s">
        <v>893</v>
      </c>
      <c r="B10" s="345">
        <v>6</v>
      </c>
      <c r="C10" s="346">
        <v>6</v>
      </c>
      <c r="D10" s="113" t="s">
        <v>300</v>
      </c>
      <c r="E10" s="344">
        <v>132</v>
      </c>
      <c r="F10" s="344">
        <f t="shared" si="0"/>
        <v>4186</v>
      </c>
      <c r="G10" s="344">
        <v>1823</v>
      </c>
      <c r="H10" s="344">
        <v>2363</v>
      </c>
      <c r="I10" s="344">
        <f t="shared" si="1"/>
        <v>286</v>
      </c>
      <c r="J10" s="344">
        <v>159</v>
      </c>
      <c r="K10" s="347">
        <v>127</v>
      </c>
      <c r="L10" s="888" t="s">
        <v>893</v>
      </c>
      <c r="M10" s="922"/>
    </row>
    <row r="11" spans="1:13" s="61" customFormat="1" ht="20.25" customHeight="1">
      <c r="A11" s="67" t="s">
        <v>756</v>
      </c>
      <c r="B11" s="345">
        <v>6</v>
      </c>
      <c r="C11" s="346">
        <v>6</v>
      </c>
      <c r="D11" s="113">
        <v>0</v>
      </c>
      <c r="E11" s="344">
        <v>134</v>
      </c>
      <c r="F11" s="344">
        <f t="shared" si="0"/>
        <v>4211</v>
      </c>
      <c r="G11" s="344">
        <v>1853</v>
      </c>
      <c r="H11" s="344">
        <v>2358</v>
      </c>
      <c r="I11" s="344">
        <f t="shared" si="1"/>
        <v>287</v>
      </c>
      <c r="J11" s="344">
        <v>164</v>
      </c>
      <c r="K11" s="347">
        <v>123</v>
      </c>
      <c r="L11" s="888" t="s">
        <v>896</v>
      </c>
      <c r="M11" s="940"/>
    </row>
    <row r="12" spans="1:13" s="323" customFormat="1" ht="20.25" customHeight="1">
      <c r="A12" s="543" t="s">
        <v>370</v>
      </c>
      <c r="B12" s="544">
        <v>5</v>
      </c>
      <c r="C12" s="545">
        <v>5</v>
      </c>
      <c r="D12" s="546" t="s">
        <v>502</v>
      </c>
      <c r="E12" s="547">
        <v>116</v>
      </c>
      <c r="F12" s="547">
        <f t="shared" si="0"/>
        <v>3672</v>
      </c>
      <c r="G12" s="547">
        <v>1594</v>
      </c>
      <c r="H12" s="547">
        <v>2078</v>
      </c>
      <c r="I12" s="547">
        <f t="shared" si="1"/>
        <v>251</v>
      </c>
      <c r="J12" s="547">
        <v>138</v>
      </c>
      <c r="K12" s="548">
        <v>113</v>
      </c>
      <c r="L12" s="951" t="s">
        <v>370</v>
      </c>
      <c r="M12" s="863"/>
    </row>
    <row r="13" spans="1:22" s="66" customFormat="1" ht="10.5" customHeight="1">
      <c r="A13" s="64"/>
      <c r="B13" s="125"/>
      <c r="C13" s="125"/>
      <c r="D13" s="19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64"/>
    </row>
    <row r="14" spans="1:13" s="35" customFormat="1" ht="13.5" customHeight="1">
      <c r="A14" s="935" t="s">
        <v>278</v>
      </c>
      <c r="B14" s="943" t="s">
        <v>417</v>
      </c>
      <c r="C14" s="944"/>
      <c r="D14" s="945"/>
      <c r="E14" s="943" t="s">
        <v>418</v>
      </c>
      <c r="F14" s="945"/>
      <c r="G14" s="943" t="s">
        <v>899</v>
      </c>
      <c r="H14" s="945"/>
      <c r="I14" s="180" t="s">
        <v>419</v>
      </c>
      <c r="J14" s="41" t="s">
        <v>420</v>
      </c>
      <c r="K14" s="130" t="s">
        <v>361</v>
      </c>
      <c r="L14" s="926" t="s">
        <v>385</v>
      </c>
      <c r="M14" s="927"/>
    </row>
    <row r="15" spans="1:13" s="35" customFormat="1" ht="13.5" customHeight="1">
      <c r="A15" s="952"/>
      <c r="B15" s="953" t="s">
        <v>889</v>
      </c>
      <c r="C15" s="954"/>
      <c r="D15" s="955"/>
      <c r="E15" s="956" t="s">
        <v>425</v>
      </c>
      <c r="F15" s="957"/>
      <c r="G15" s="956" t="s">
        <v>426</v>
      </c>
      <c r="H15" s="957"/>
      <c r="I15" s="56"/>
      <c r="J15" s="28"/>
      <c r="K15" s="55"/>
      <c r="L15" s="941"/>
      <c r="M15" s="942"/>
    </row>
    <row r="16" spans="1:13" s="35" customFormat="1" ht="15" customHeight="1">
      <c r="A16" s="952"/>
      <c r="B16" s="70" t="s">
        <v>428</v>
      </c>
      <c r="C16" s="70" t="s">
        <v>429</v>
      </c>
      <c r="D16" s="120" t="s">
        <v>430</v>
      </c>
      <c r="E16" s="71" t="s">
        <v>890</v>
      </c>
      <c r="F16" s="121" t="s">
        <v>432</v>
      </c>
      <c r="G16" s="41" t="s">
        <v>160</v>
      </c>
      <c r="H16" s="115" t="s">
        <v>900</v>
      </c>
      <c r="I16" s="56"/>
      <c r="J16" s="28"/>
      <c r="K16" s="55"/>
      <c r="L16" s="941"/>
      <c r="M16" s="942"/>
    </row>
    <row r="17" spans="1:13" s="35" customFormat="1" ht="13.5" customHeight="1">
      <c r="A17" s="952"/>
      <c r="B17" s="57"/>
      <c r="C17" s="122"/>
      <c r="D17" s="54"/>
      <c r="E17" s="123"/>
      <c r="F17" s="119" t="s">
        <v>901</v>
      </c>
      <c r="G17" s="188" t="s">
        <v>163</v>
      </c>
      <c r="H17" s="54"/>
      <c r="I17" s="119" t="s">
        <v>868</v>
      </c>
      <c r="J17" s="122" t="s">
        <v>869</v>
      </c>
      <c r="K17" s="57"/>
      <c r="L17" s="941"/>
      <c r="M17" s="942"/>
    </row>
    <row r="18" spans="1:13" s="35" customFormat="1" ht="13.5" customHeight="1">
      <c r="A18" s="936"/>
      <c r="B18" s="59" t="s">
        <v>347</v>
      </c>
      <c r="C18" s="60" t="s">
        <v>441</v>
      </c>
      <c r="D18" s="58" t="s">
        <v>442</v>
      </c>
      <c r="E18" s="60" t="s">
        <v>443</v>
      </c>
      <c r="F18" s="187" t="s">
        <v>262</v>
      </c>
      <c r="G18" s="124" t="s">
        <v>165</v>
      </c>
      <c r="H18" s="58" t="s">
        <v>445</v>
      </c>
      <c r="I18" s="102" t="s">
        <v>891</v>
      </c>
      <c r="J18" s="60" t="s">
        <v>446</v>
      </c>
      <c r="K18" s="59" t="s">
        <v>422</v>
      </c>
      <c r="L18" s="928"/>
      <c r="M18" s="929"/>
    </row>
    <row r="19" spans="1:13" s="62" customFormat="1" ht="20.25" customHeight="1">
      <c r="A19" s="67" t="s">
        <v>905</v>
      </c>
      <c r="B19" s="346">
        <f aca="true" t="shared" si="2" ref="B19:B24">SUM(C19:D19)</f>
        <v>58</v>
      </c>
      <c r="C19" s="346">
        <v>40</v>
      </c>
      <c r="D19" s="346">
        <v>18</v>
      </c>
      <c r="E19" s="344">
        <v>1159</v>
      </c>
      <c r="F19" s="344">
        <v>1062</v>
      </c>
      <c r="G19" s="344">
        <v>1596</v>
      </c>
      <c r="H19" s="344">
        <v>1339</v>
      </c>
      <c r="I19" s="344">
        <v>432.2</v>
      </c>
      <c r="J19" s="344">
        <v>73.7</v>
      </c>
      <c r="K19" s="347">
        <v>143</v>
      </c>
      <c r="L19" s="888" t="s">
        <v>905</v>
      </c>
      <c r="M19" s="889"/>
    </row>
    <row r="20" spans="1:13" s="62" customFormat="1" ht="20.25" customHeight="1">
      <c r="A20" s="67" t="s">
        <v>299</v>
      </c>
      <c r="B20" s="346">
        <f t="shared" si="2"/>
        <v>55</v>
      </c>
      <c r="C20" s="346">
        <v>38</v>
      </c>
      <c r="D20" s="346">
        <v>17</v>
      </c>
      <c r="E20" s="344">
        <v>1100</v>
      </c>
      <c r="F20" s="344">
        <v>983</v>
      </c>
      <c r="G20" s="344">
        <v>1755</v>
      </c>
      <c r="H20" s="344">
        <v>1425</v>
      </c>
      <c r="I20" s="344">
        <v>432</v>
      </c>
      <c r="J20" s="344">
        <v>74</v>
      </c>
      <c r="K20" s="347">
        <v>139</v>
      </c>
      <c r="L20" s="888" t="s">
        <v>299</v>
      </c>
      <c r="M20" s="889"/>
    </row>
    <row r="21" spans="1:13" s="62" customFormat="1" ht="20.25" customHeight="1">
      <c r="A21" s="67" t="s">
        <v>499</v>
      </c>
      <c r="B21" s="346">
        <f t="shared" si="2"/>
        <v>54</v>
      </c>
      <c r="C21" s="346">
        <v>40</v>
      </c>
      <c r="D21" s="346">
        <v>14</v>
      </c>
      <c r="E21" s="344">
        <v>1111</v>
      </c>
      <c r="F21" s="344">
        <v>970</v>
      </c>
      <c r="G21" s="344">
        <v>1705</v>
      </c>
      <c r="H21" s="344">
        <v>1468</v>
      </c>
      <c r="I21" s="344">
        <v>433</v>
      </c>
      <c r="J21" s="344">
        <v>75</v>
      </c>
      <c r="K21" s="344">
        <v>139</v>
      </c>
      <c r="L21" s="888" t="s">
        <v>499</v>
      </c>
      <c r="M21" s="922"/>
    </row>
    <row r="22" spans="1:13" s="62" customFormat="1" ht="20.25" customHeight="1">
      <c r="A22" s="67" t="s">
        <v>893</v>
      </c>
      <c r="B22" s="346">
        <f t="shared" si="2"/>
        <v>54</v>
      </c>
      <c r="C22" s="346">
        <v>39</v>
      </c>
      <c r="D22" s="346">
        <v>15</v>
      </c>
      <c r="E22" s="344">
        <v>1187</v>
      </c>
      <c r="F22" s="344">
        <v>1096</v>
      </c>
      <c r="G22" s="344">
        <v>1454</v>
      </c>
      <c r="H22" s="344">
        <v>1492</v>
      </c>
      <c r="I22" s="344">
        <v>432</v>
      </c>
      <c r="J22" s="344">
        <v>74</v>
      </c>
      <c r="K22" s="344">
        <v>135</v>
      </c>
      <c r="L22" s="888" t="s">
        <v>893</v>
      </c>
      <c r="M22" s="922"/>
    </row>
    <row r="23" spans="1:13" s="61" customFormat="1" ht="20.25" customHeight="1">
      <c r="A23" s="67" t="s">
        <v>757</v>
      </c>
      <c r="B23" s="346">
        <f t="shared" si="2"/>
        <v>51</v>
      </c>
      <c r="C23" s="346">
        <v>37</v>
      </c>
      <c r="D23" s="346">
        <v>14</v>
      </c>
      <c r="E23" s="344">
        <v>1294</v>
      </c>
      <c r="F23" s="344">
        <v>1111</v>
      </c>
      <c r="G23" s="344">
        <v>1466</v>
      </c>
      <c r="H23" s="344">
        <v>1477</v>
      </c>
      <c r="I23" s="344">
        <v>432</v>
      </c>
      <c r="J23" s="344">
        <v>77</v>
      </c>
      <c r="K23" s="344">
        <v>139</v>
      </c>
      <c r="L23" s="888" t="s">
        <v>894</v>
      </c>
      <c r="M23" s="940"/>
    </row>
    <row r="24" spans="1:13" s="550" customFormat="1" ht="20.25" customHeight="1">
      <c r="A24" s="543" t="s">
        <v>169</v>
      </c>
      <c r="B24" s="544">
        <f t="shared" si="2"/>
        <v>48</v>
      </c>
      <c r="C24" s="545">
        <v>36</v>
      </c>
      <c r="D24" s="545">
        <v>12</v>
      </c>
      <c r="E24" s="547">
        <v>1178</v>
      </c>
      <c r="F24" s="547">
        <v>939</v>
      </c>
      <c r="G24" s="547">
        <v>1249</v>
      </c>
      <c r="H24" s="547">
        <v>1285</v>
      </c>
      <c r="I24" s="547">
        <v>398</v>
      </c>
      <c r="J24" s="547">
        <v>70</v>
      </c>
      <c r="K24" s="548">
        <v>119</v>
      </c>
      <c r="L24" s="951" t="s">
        <v>169</v>
      </c>
      <c r="M24" s="863"/>
    </row>
    <row r="25" spans="1:15" s="6" customFormat="1" ht="12" customHeight="1">
      <c r="A25" s="6" t="s">
        <v>204</v>
      </c>
      <c r="B25" s="470"/>
      <c r="C25" s="470"/>
      <c r="D25" s="470"/>
      <c r="F25" s="515" t="s">
        <v>205</v>
      </c>
      <c r="I25" s="515"/>
      <c r="J25" s="515"/>
      <c r="M25" s="515"/>
      <c r="N25" s="470"/>
      <c r="O25" s="470"/>
    </row>
    <row r="26" spans="1:5" s="133" customFormat="1" ht="14.25" customHeight="1">
      <c r="A26" s="471" t="s">
        <v>206</v>
      </c>
      <c r="B26" s="471"/>
      <c r="C26" s="471"/>
      <c r="D26" s="471"/>
      <c r="E26" s="471"/>
    </row>
    <row r="27" s="133" customFormat="1" ht="14.25" customHeight="1">
      <c r="A27" s="133" t="s">
        <v>168</v>
      </c>
    </row>
    <row r="28" ht="12.75">
      <c r="A28" s="118"/>
    </row>
    <row r="29" ht="12.75">
      <c r="A29" s="118"/>
    </row>
    <row r="30" ht="12.75">
      <c r="A30" s="118"/>
    </row>
    <row r="31" ht="12.75">
      <c r="A31" s="118"/>
    </row>
    <row r="32" ht="12.75">
      <c r="A32" s="118"/>
    </row>
    <row r="33" ht="12.75">
      <c r="A33" s="118"/>
    </row>
    <row r="34" ht="12.75">
      <c r="A34" s="118"/>
    </row>
    <row r="35" ht="12.75">
      <c r="A35" s="118"/>
    </row>
    <row r="36" ht="12.75">
      <c r="A36" s="118"/>
    </row>
    <row r="37" ht="12.75">
      <c r="A37" s="118"/>
    </row>
    <row r="38" ht="12.75">
      <c r="A38" s="118"/>
    </row>
    <row r="39" ht="12.75">
      <c r="A39" s="118"/>
    </row>
    <row r="40" ht="12.75">
      <c r="A40" s="118"/>
    </row>
    <row r="41" ht="12.75">
      <c r="A41" s="118"/>
    </row>
    <row r="42" ht="12.75">
      <c r="A42" s="118"/>
    </row>
    <row r="43" ht="12.75">
      <c r="A43" s="118"/>
    </row>
    <row r="44" ht="12.75">
      <c r="A44" s="118"/>
    </row>
    <row r="45" ht="12.75">
      <c r="A45" s="118"/>
    </row>
    <row r="46" ht="12.75">
      <c r="A46" s="118"/>
    </row>
    <row r="47" ht="12.75">
      <c r="A47" s="118"/>
    </row>
    <row r="48" ht="12.75">
      <c r="A48" s="118"/>
    </row>
    <row r="49" ht="12.75">
      <c r="A49" s="118"/>
    </row>
    <row r="50" ht="12.75">
      <c r="A50" s="118"/>
    </row>
    <row r="51" ht="12.75">
      <c r="A51" s="118"/>
    </row>
    <row r="52" ht="12.75">
      <c r="A52" s="118"/>
    </row>
    <row r="53" ht="12.75">
      <c r="A53" s="118"/>
    </row>
    <row r="54" ht="12.75">
      <c r="A54" s="118"/>
    </row>
    <row r="55" ht="12.75">
      <c r="A55" s="118"/>
    </row>
    <row r="56" ht="12.75">
      <c r="A56" s="118"/>
    </row>
    <row r="57" ht="12.75">
      <c r="A57" s="118"/>
    </row>
    <row r="58" ht="12.75">
      <c r="A58" s="118"/>
    </row>
    <row r="59" ht="12.75">
      <c r="A59" s="118"/>
    </row>
    <row r="60" ht="12.75">
      <c r="A60" s="118"/>
    </row>
    <row r="61" ht="12.75">
      <c r="A61" s="118"/>
    </row>
    <row r="62" ht="12.75">
      <c r="A62" s="118"/>
    </row>
    <row r="63" ht="12.75">
      <c r="A63" s="118"/>
    </row>
    <row r="64" ht="12.75">
      <c r="A64" s="118"/>
    </row>
    <row r="65" ht="12.75">
      <c r="A65" s="118"/>
    </row>
    <row r="66" ht="12.75">
      <c r="A66" s="118"/>
    </row>
    <row r="67" ht="12.75">
      <c r="A67" s="118"/>
    </row>
    <row r="68" ht="12.75">
      <c r="A68" s="118"/>
    </row>
    <row r="69" ht="12.75">
      <c r="A69" s="118"/>
    </row>
    <row r="70" ht="12.75">
      <c r="A70" s="118"/>
    </row>
    <row r="71" ht="12.75">
      <c r="A71" s="118"/>
    </row>
    <row r="72" ht="12.75">
      <c r="A72" s="118"/>
    </row>
    <row r="73" ht="12.75">
      <c r="A73" s="118"/>
    </row>
    <row r="74" ht="12.75">
      <c r="A74" s="118"/>
    </row>
    <row r="75" ht="12.75">
      <c r="A75" s="118"/>
    </row>
    <row r="76" ht="12.75">
      <c r="A76" s="118"/>
    </row>
    <row r="77" ht="12.75">
      <c r="A77" s="118"/>
    </row>
    <row r="78" ht="12.75">
      <c r="A78" s="118"/>
    </row>
    <row r="79" ht="12.75">
      <c r="A79" s="118"/>
    </row>
    <row r="80" ht="12.75">
      <c r="A80" s="118"/>
    </row>
    <row r="81" ht="12.75">
      <c r="A81" s="118"/>
    </row>
    <row r="82" ht="12.75">
      <c r="A82" s="118"/>
    </row>
    <row r="83" ht="12.75">
      <c r="A83" s="118"/>
    </row>
    <row r="84" ht="12.75">
      <c r="A84" s="118"/>
    </row>
    <row r="85" ht="12.75">
      <c r="A85" s="118"/>
    </row>
    <row r="86" ht="12.75">
      <c r="A86" s="118"/>
    </row>
    <row r="87" ht="12.75">
      <c r="A87" s="118"/>
    </row>
    <row r="88" ht="12.75">
      <c r="A88" s="118"/>
    </row>
    <row r="89" ht="12.75">
      <c r="A89" s="118"/>
    </row>
    <row r="90" ht="12.75">
      <c r="A90" s="118"/>
    </row>
    <row r="91" ht="12.75">
      <c r="A91" s="118"/>
    </row>
    <row r="92" ht="12.75">
      <c r="A92" s="118"/>
    </row>
    <row r="93" ht="12.75">
      <c r="A93" s="118"/>
    </row>
    <row r="94" ht="12.75">
      <c r="A94" s="118"/>
    </row>
    <row r="95" ht="12.75">
      <c r="A95" s="118"/>
    </row>
    <row r="96" ht="12.75">
      <c r="A96" s="118"/>
    </row>
    <row r="97" ht="12.75">
      <c r="A97" s="118"/>
    </row>
    <row r="98" ht="12.75">
      <c r="A98" s="118"/>
    </row>
    <row r="99" ht="12.75">
      <c r="A99" s="118"/>
    </row>
    <row r="100" ht="12.75">
      <c r="A100" s="118"/>
    </row>
    <row r="101" ht="12.75">
      <c r="A101" s="118"/>
    </row>
    <row r="102" ht="12.75">
      <c r="A102" s="118"/>
    </row>
    <row r="103" ht="12.75">
      <c r="A103" s="118"/>
    </row>
    <row r="104" ht="12.75">
      <c r="A104" s="118"/>
    </row>
    <row r="105" ht="12.75">
      <c r="A105" s="118"/>
    </row>
    <row r="106" ht="12.75">
      <c r="A106" s="118"/>
    </row>
    <row r="107" ht="12.75">
      <c r="A107" s="118"/>
    </row>
    <row r="108" ht="12.75">
      <c r="A108" s="118"/>
    </row>
    <row r="109" ht="12.75">
      <c r="A109" s="118"/>
    </row>
    <row r="110" ht="12.75">
      <c r="A110" s="118"/>
    </row>
    <row r="111" spans="1:2" ht="12.75">
      <c r="A111" s="118"/>
      <c r="B111" t="s">
        <v>886</v>
      </c>
    </row>
    <row r="112" ht="12.75">
      <c r="A112" s="118"/>
    </row>
    <row r="113" ht="12.75">
      <c r="A113" s="118"/>
    </row>
    <row r="114" ht="12.75">
      <c r="A114" s="118"/>
    </row>
  </sheetData>
  <mergeCells count="29">
    <mergeCell ref="B14:D14"/>
    <mergeCell ref="E14:F14"/>
    <mergeCell ref="A3:A6"/>
    <mergeCell ref="L22:M22"/>
    <mergeCell ref="L8:M8"/>
    <mergeCell ref="A14:A18"/>
    <mergeCell ref="F3:H3"/>
    <mergeCell ref="B15:D15"/>
    <mergeCell ref="E15:F15"/>
    <mergeCell ref="G15:H15"/>
    <mergeCell ref="G14:H14"/>
    <mergeCell ref="L24:M24"/>
    <mergeCell ref="L23:M23"/>
    <mergeCell ref="L9:M9"/>
    <mergeCell ref="L21:M21"/>
    <mergeCell ref="L20:M20"/>
    <mergeCell ref="L14:M18"/>
    <mergeCell ref="L19:M19"/>
    <mergeCell ref="L10:M10"/>
    <mergeCell ref="L12:M12"/>
    <mergeCell ref="L11:M11"/>
    <mergeCell ref="A1:M1"/>
    <mergeCell ref="L7:M7"/>
    <mergeCell ref="L3:M6"/>
    <mergeCell ref="I3:K3"/>
    <mergeCell ref="B4:D4"/>
    <mergeCell ref="F4:H4"/>
    <mergeCell ref="I4:K4"/>
    <mergeCell ref="B3:D3"/>
  </mergeCells>
  <printOptions/>
  <pageMargins left="0.41" right="0.42" top="0.984251968503937" bottom="0.5905511811023623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3"/>
  <sheetViews>
    <sheetView zoomScaleSheetLayoutView="100" workbookViewId="0" topLeftCell="A1">
      <selection activeCell="A1" sqref="A1:M1"/>
    </sheetView>
  </sheetViews>
  <sheetFormatPr defaultColWidth="9.140625" defaultRowHeight="12.75"/>
  <cols>
    <col min="1" max="1" width="15.7109375" style="0" customWidth="1"/>
    <col min="2" max="2" width="9.421875" style="0" customWidth="1"/>
    <col min="3" max="4" width="8.7109375" style="0" customWidth="1"/>
    <col min="5" max="5" width="12.57421875" style="0" customWidth="1"/>
    <col min="6" max="6" width="12.140625" style="0" customWidth="1"/>
    <col min="7" max="7" width="11.28125" style="0" customWidth="1"/>
    <col min="8" max="9" width="9.8515625" style="0" customWidth="1"/>
    <col min="10" max="11" width="10.7109375" style="0" customWidth="1"/>
    <col min="12" max="12" width="14.8515625" style="0" customWidth="1"/>
    <col min="13" max="13" width="15.140625" style="0" customWidth="1"/>
    <col min="14" max="15" width="6.7109375" style="0" customWidth="1"/>
    <col min="16" max="16" width="9.28125" style="0" customWidth="1"/>
    <col min="17" max="17" width="12.00390625" style="0" customWidth="1"/>
    <col min="18" max="18" width="9.28125" style="0" bestFit="1" customWidth="1"/>
    <col min="19" max="19" width="8.57421875" style="0" customWidth="1"/>
    <col min="20" max="21" width="10.7109375" style="0" customWidth="1"/>
    <col min="22" max="22" width="9.7109375" style="0" customWidth="1"/>
    <col min="23" max="23" width="15.421875" style="0" customWidth="1"/>
  </cols>
  <sheetData>
    <row r="1" spans="1:23" s="18" customFormat="1" ht="32.25" customHeight="1">
      <c r="A1" s="890" t="s">
        <v>872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11" s="1" customFormat="1" ht="13.5" customHeight="1">
      <c r="A2" s="151" t="s">
        <v>887</v>
      </c>
      <c r="K2" s="318" t="s">
        <v>539</v>
      </c>
    </row>
    <row r="3" spans="1:12" s="254" customFormat="1" ht="14.25" customHeight="1">
      <c r="A3" s="891" t="s">
        <v>278</v>
      </c>
      <c r="B3" s="961" t="s">
        <v>892</v>
      </c>
      <c r="C3" s="883"/>
      <c r="D3" s="958"/>
      <c r="E3" s="255" t="s">
        <v>414</v>
      </c>
      <c r="F3" s="856" t="s">
        <v>897</v>
      </c>
      <c r="G3" s="883"/>
      <c r="H3" s="958"/>
      <c r="I3" s="856" t="s">
        <v>898</v>
      </c>
      <c r="J3" s="883"/>
      <c r="K3" s="958"/>
      <c r="L3" s="882" t="s">
        <v>388</v>
      </c>
    </row>
    <row r="4" spans="1:12" s="254" customFormat="1" ht="14.25" customHeight="1">
      <c r="A4" s="884"/>
      <c r="B4" s="962" t="s">
        <v>915</v>
      </c>
      <c r="C4" s="881"/>
      <c r="D4" s="884"/>
      <c r="E4" s="287"/>
      <c r="F4" s="880" t="s">
        <v>916</v>
      </c>
      <c r="G4" s="881"/>
      <c r="H4" s="884"/>
      <c r="I4" s="880" t="s">
        <v>917</v>
      </c>
      <c r="J4" s="881"/>
      <c r="K4" s="884"/>
      <c r="L4" s="880"/>
    </row>
    <row r="5" spans="1:12" s="254" customFormat="1" ht="14.25" customHeight="1">
      <c r="A5" s="884"/>
      <c r="B5" s="248"/>
      <c r="C5" s="40" t="s">
        <v>722</v>
      </c>
      <c r="D5" s="40" t="s">
        <v>723</v>
      </c>
      <c r="E5" s="288" t="s">
        <v>922</v>
      </c>
      <c r="F5" s="255" t="s">
        <v>923</v>
      </c>
      <c r="G5" s="255" t="s">
        <v>924</v>
      </c>
      <c r="H5" s="255" t="s">
        <v>925</v>
      </c>
      <c r="I5" s="255" t="s">
        <v>923</v>
      </c>
      <c r="J5" s="255" t="s">
        <v>924</v>
      </c>
      <c r="K5" s="255" t="s">
        <v>925</v>
      </c>
      <c r="L5" s="880"/>
    </row>
    <row r="6" spans="1:12" s="254" customFormat="1" ht="15" customHeight="1">
      <c r="A6" s="885"/>
      <c r="B6" s="261"/>
      <c r="C6" s="423" t="s">
        <v>724</v>
      </c>
      <c r="D6" s="60" t="s">
        <v>725</v>
      </c>
      <c r="E6" s="289" t="s">
        <v>902</v>
      </c>
      <c r="F6" s="260" t="s">
        <v>347</v>
      </c>
      <c r="G6" s="260" t="s">
        <v>441</v>
      </c>
      <c r="H6" s="260" t="s">
        <v>442</v>
      </c>
      <c r="I6" s="260" t="s">
        <v>440</v>
      </c>
      <c r="J6" s="260" t="s">
        <v>441</v>
      </c>
      <c r="K6" s="260" t="s">
        <v>442</v>
      </c>
      <c r="L6" s="870"/>
    </row>
    <row r="7" spans="1:12" s="126" customFormat="1" ht="17.25" customHeight="1">
      <c r="A7" s="67" t="s">
        <v>927</v>
      </c>
      <c r="B7" s="232">
        <v>2</v>
      </c>
      <c r="C7" s="233">
        <v>2</v>
      </c>
      <c r="D7" s="228" t="s">
        <v>300</v>
      </c>
      <c r="E7" s="233">
        <v>60</v>
      </c>
      <c r="F7" s="233">
        <f aca="true" t="shared" si="0" ref="F7:F12">SUM(G7:H7)</f>
        <v>1865</v>
      </c>
      <c r="G7" s="233">
        <v>1328</v>
      </c>
      <c r="H7" s="233">
        <v>537</v>
      </c>
      <c r="I7" s="233">
        <f aca="true" t="shared" si="1" ref="I7:I12">SUM(J7:K7)</f>
        <v>125</v>
      </c>
      <c r="J7" s="233">
        <v>107</v>
      </c>
      <c r="K7" s="233">
        <v>18</v>
      </c>
      <c r="L7" s="38" t="s">
        <v>927</v>
      </c>
    </row>
    <row r="8" spans="1:12" s="126" customFormat="1" ht="17.25" customHeight="1">
      <c r="A8" s="67" t="s">
        <v>299</v>
      </c>
      <c r="B8" s="232">
        <v>2</v>
      </c>
      <c r="C8" s="233">
        <v>2</v>
      </c>
      <c r="D8" s="229" t="s">
        <v>502</v>
      </c>
      <c r="E8" s="233">
        <v>58</v>
      </c>
      <c r="F8" s="233">
        <f t="shared" si="0"/>
        <v>1958</v>
      </c>
      <c r="G8" s="233">
        <v>1423</v>
      </c>
      <c r="H8" s="233">
        <v>535</v>
      </c>
      <c r="I8" s="233">
        <f t="shared" si="1"/>
        <v>121</v>
      </c>
      <c r="J8" s="233">
        <v>100</v>
      </c>
      <c r="K8" s="233">
        <v>21</v>
      </c>
      <c r="L8" s="38" t="s">
        <v>299</v>
      </c>
    </row>
    <row r="9" spans="1:12" s="126" customFormat="1" ht="17.25" customHeight="1">
      <c r="A9" s="67" t="s">
        <v>499</v>
      </c>
      <c r="B9" s="232">
        <v>2</v>
      </c>
      <c r="C9" s="233">
        <v>2</v>
      </c>
      <c r="D9" s="229" t="s">
        <v>502</v>
      </c>
      <c r="E9" s="233">
        <v>56</v>
      </c>
      <c r="F9" s="233">
        <f t="shared" si="0"/>
        <v>1976</v>
      </c>
      <c r="G9" s="233">
        <v>1466</v>
      </c>
      <c r="H9" s="233">
        <v>510</v>
      </c>
      <c r="I9" s="233">
        <f t="shared" si="1"/>
        <v>121</v>
      </c>
      <c r="J9" s="233">
        <v>98</v>
      </c>
      <c r="K9" s="233">
        <v>23</v>
      </c>
      <c r="L9" s="38" t="s">
        <v>499</v>
      </c>
    </row>
    <row r="10" spans="1:12" s="126" customFormat="1" ht="17.25" customHeight="1">
      <c r="A10" s="67" t="s">
        <v>893</v>
      </c>
      <c r="B10" s="232">
        <v>2</v>
      </c>
      <c r="C10" s="233">
        <v>2</v>
      </c>
      <c r="D10" s="229" t="s">
        <v>300</v>
      </c>
      <c r="E10" s="233">
        <v>54</v>
      </c>
      <c r="F10" s="233">
        <f t="shared" si="0"/>
        <v>2006</v>
      </c>
      <c r="G10" s="233">
        <v>1439</v>
      </c>
      <c r="H10" s="233">
        <v>567</v>
      </c>
      <c r="I10" s="233">
        <f t="shared" si="1"/>
        <v>116</v>
      </c>
      <c r="J10" s="233">
        <v>95</v>
      </c>
      <c r="K10" s="233">
        <v>21</v>
      </c>
      <c r="L10" s="38" t="s">
        <v>893</v>
      </c>
    </row>
    <row r="11" spans="1:12" s="439" customFormat="1" ht="17.25" customHeight="1">
      <c r="A11" s="67" t="s">
        <v>756</v>
      </c>
      <c r="B11" s="232">
        <v>2</v>
      </c>
      <c r="C11" s="233">
        <v>2</v>
      </c>
      <c r="D11" s="229" t="s">
        <v>300</v>
      </c>
      <c r="E11" s="233">
        <v>54</v>
      </c>
      <c r="F11" s="233">
        <f t="shared" si="0"/>
        <v>2022</v>
      </c>
      <c r="G11" s="233">
        <v>1440</v>
      </c>
      <c r="H11" s="233">
        <v>582</v>
      </c>
      <c r="I11" s="233">
        <f t="shared" si="1"/>
        <v>114</v>
      </c>
      <c r="J11" s="233">
        <v>93</v>
      </c>
      <c r="K11" s="233">
        <v>21</v>
      </c>
      <c r="L11" s="38" t="s">
        <v>702</v>
      </c>
    </row>
    <row r="12" spans="1:12" s="554" customFormat="1" ht="17.25" customHeight="1">
      <c r="A12" s="543" t="s">
        <v>370</v>
      </c>
      <c r="B12" s="551">
        <v>2</v>
      </c>
      <c r="C12" s="552">
        <v>2</v>
      </c>
      <c r="D12" s="553" t="s">
        <v>502</v>
      </c>
      <c r="E12" s="552">
        <v>54</v>
      </c>
      <c r="F12" s="552">
        <f t="shared" si="0"/>
        <v>2038</v>
      </c>
      <c r="G12" s="552">
        <v>1371</v>
      </c>
      <c r="H12" s="552">
        <v>667</v>
      </c>
      <c r="I12" s="552">
        <f t="shared" si="1"/>
        <v>110</v>
      </c>
      <c r="J12" s="552">
        <v>88</v>
      </c>
      <c r="K12" s="552">
        <v>22</v>
      </c>
      <c r="L12" s="549" t="s">
        <v>370</v>
      </c>
    </row>
    <row r="13" spans="1:23" s="16" customFormat="1" ht="9.75" customHeight="1">
      <c r="A13" s="15"/>
      <c r="B13" s="34"/>
      <c r="C13" s="34"/>
      <c r="D13" s="34"/>
      <c r="E13" s="34"/>
      <c r="J13" s="36"/>
      <c r="K13" s="36"/>
      <c r="W13" s="36"/>
    </row>
    <row r="14" spans="1:12" s="254" customFormat="1" ht="13.5" customHeight="1">
      <c r="A14" s="891" t="s">
        <v>278</v>
      </c>
      <c r="B14" s="856" t="s">
        <v>417</v>
      </c>
      <c r="C14" s="883"/>
      <c r="D14" s="958"/>
      <c r="E14" s="856" t="s">
        <v>418</v>
      </c>
      <c r="F14" s="958"/>
      <c r="G14" s="856" t="s">
        <v>899</v>
      </c>
      <c r="H14" s="958"/>
      <c r="I14" s="286" t="s">
        <v>419</v>
      </c>
      <c r="J14" s="255" t="s">
        <v>420</v>
      </c>
      <c r="K14" s="247" t="s">
        <v>421</v>
      </c>
      <c r="L14" s="882" t="s">
        <v>388</v>
      </c>
    </row>
    <row r="15" spans="1:12" s="254" customFormat="1" ht="13.5" customHeight="1">
      <c r="A15" s="884"/>
      <c r="B15" s="870" t="s">
        <v>918</v>
      </c>
      <c r="C15" s="871"/>
      <c r="D15" s="885"/>
      <c r="E15" s="959" t="s">
        <v>919</v>
      </c>
      <c r="F15" s="960"/>
      <c r="G15" s="959" t="s">
        <v>920</v>
      </c>
      <c r="H15" s="960"/>
      <c r="I15" s="248"/>
      <c r="J15" s="287"/>
      <c r="K15" s="253"/>
      <c r="L15" s="880"/>
    </row>
    <row r="16" spans="1:12" s="254" customFormat="1" ht="13.5" customHeight="1">
      <c r="A16" s="884"/>
      <c r="B16" s="255" t="s">
        <v>923</v>
      </c>
      <c r="C16" s="255" t="s">
        <v>924</v>
      </c>
      <c r="D16" s="246" t="s">
        <v>925</v>
      </c>
      <c r="E16" s="290" t="s">
        <v>354</v>
      </c>
      <c r="F16" s="291" t="s">
        <v>355</v>
      </c>
      <c r="G16" s="262" t="s">
        <v>162</v>
      </c>
      <c r="H16" s="292" t="s">
        <v>926</v>
      </c>
      <c r="I16" s="248"/>
      <c r="J16" s="287"/>
      <c r="K16" s="253"/>
      <c r="L16" s="880"/>
    </row>
    <row r="17" spans="1:12" s="254" customFormat="1" ht="13.5" customHeight="1">
      <c r="A17" s="884"/>
      <c r="B17" s="253"/>
      <c r="C17" s="287"/>
      <c r="D17" s="249"/>
      <c r="E17" s="293"/>
      <c r="F17" s="248" t="s">
        <v>901</v>
      </c>
      <c r="G17" s="287" t="s">
        <v>164</v>
      </c>
      <c r="H17" s="249"/>
      <c r="I17" s="248" t="s">
        <v>868</v>
      </c>
      <c r="J17" s="287" t="s">
        <v>869</v>
      </c>
      <c r="K17" s="253"/>
      <c r="L17" s="880"/>
    </row>
    <row r="18" spans="1:12" s="254" customFormat="1" ht="13.5" customHeight="1">
      <c r="A18" s="885"/>
      <c r="B18" s="259" t="s">
        <v>440</v>
      </c>
      <c r="C18" s="260" t="s">
        <v>441</v>
      </c>
      <c r="D18" s="258" t="s">
        <v>442</v>
      </c>
      <c r="E18" s="260" t="s">
        <v>443</v>
      </c>
      <c r="F18" s="261" t="s">
        <v>444</v>
      </c>
      <c r="G18" s="289" t="s">
        <v>161</v>
      </c>
      <c r="H18" s="258" t="s">
        <v>445</v>
      </c>
      <c r="I18" s="261" t="s">
        <v>891</v>
      </c>
      <c r="J18" s="260" t="s">
        <v>446</v>
      </c>
      <c r="K18" s="259" t="s">
        <v>422</v>
      </c>
      <c r="L18" s="870"/>
    </row>
    <row r="19" spans="1:12" s="126" customFormat="1" ht="17.25" customHeight="1">
      <c r="A19" s="67" t="s">
        <v>927</v>
      </c>
      <c r="B19" s="233">
        <f aca="true" t="shared" si="2" ref="B19:B24">SUM(C19:D19)</f>
        <v>20</v>
      </c>
      <c r="C19" s="233">
        <v>16</v>
      </c>
      <c r="D19" s="233">
        <v>4</v>
      </c>
      <c r="E19" s="233">
        <v>572</v>
      </c>
      <c r="F19" s="233">
        <v>513</v>
      </c>
      <c r="G19" s="233">
        <v>708</v>
      </c>
      <c r="H19" s="233">
        <v>642</v>
      </c>
      <c r="I19" s="233">
        <v>83</v>
      </c>
      <c r="J19" s="233">
        <v>21</v>
      </c>
      <c r="K19" s="233">
        <v>57</v>
      </c>
      <c r="L19" s="38" t="s">
        <v>927</v>
      </c>
    </row>
    <row r="20" spans="1:12" s="127" customFormat="1" ht="17.25" customHeight="1">
      <c r="A20" s="67" t="s">
        <v>299</v>
      </c>
      <c r="B20" s="233">
        <f t="shared" si="2"/>
        <v>20</v>
      </c>
      <c r="C20" s="233">
        <v>15</v>
      </c>
      <c r="D20" s="233">
        <v>5</v>
      </c>
      <c r="E20" s="233">
        <v>549</v>
      </c>
      <c r="F20" s="233">
        <v>506</v>
      </c>
      <c r="G20" s="233">
        <v>680</v>
      </c>
      <c r="H20" s="233">
        <v>666</v>
      </c>
      <c r="I20" s="233">
        <v>83</v>
      </c>
      <c r="J20" s="233">
        <v>21</v>
      </c>
      <c r="K20" s="233">
        <v>56</v>
      </c>
      <c r="L20" s="38" t="s">
        <v>299</v>
      </c>
    </row>
    <row r="21" spans="1:12" s="127" customFormat="1" ht="17.25" customHeight="1">
      <c r="A21" s="67" t="s">
        <v>499</v>
      </c>
      <c r="B21" s="233">
        <f t="shared" si="2"/>
        <v>20</v>
      </c>
      <c r="C21" s="233">
        <v>15</v>
      </c>
      <c r="D21" s="233">
        <v>5</v>
      </c>
      <c r="E21" s="233">
        <v>649</v>
      </c>
      <c r="F21" s="233">
        <v>603</v>
      </c>
      <c r="G21" s="233">
        <v>912</v>
      </c>
      <c r="H21" s="233">
        <v>685</v>
      </c>
      <c r="I21" s="233">
        <v>83</v>
      </c>
      <c r="J21" s="233">
        <v>21</v>
      </c>
      <c r="K21" s="233">
        <v>56</v>
      </c>
      <c r="L21" s="38" t="s">
        <v>499</v>
      </c>
    </row>
    <row r="22" spans="1:12" s="127" customFormat="1" ht="17.25" customHeight="1">
      <c r="A22" s="67" t="s">
        <v>893</v>
      </c>
      <c r="B22" s="233">
        <f t="shared" si="2"/>
        <v>19</v>
      </c>
      <c r="C22" s="233">
        <v>14</v>
      </c>
      <c r="D22" s="233">
        <v>5</v>
      </c>
      <c r="E22" s="233">
        <v>623</v>
      </c>
      <c r="F22" s="233">
        <v>578</v>
      </c>
      <c r="G22" s="233">
        <v>702</v>
      </c>
      <c r="H22" s="233">
        <v>701</v>
      </c>
      <c r="I22" s="233">
        <v>83</v>
      </c>
      <c r="J22" s="233">
        <v>22</v>
      </c>
      <c r="K22" s="233">
        <v>59</v>
      </c>
      <c r="L22" s="38" t="s">
        <v>893</v>
      </c>
    </row>
    <row r="23" spans="1:12" s="331" customFormat="1" ht="17.25" customHeight="1">
      <c r="A23" s="67" t="s">
        <v>754</v>
      </c>
      <c r="B23" s="233">
        <f t="shared" si="2"/>
        <v>18</v>
      </c>
      <c r="C23" s="233">
        <v>13</v>
      </c>
      <c r="D23" s="233">
        <v>5</v>
      </c>
      <c r="E23" s="233">
        <v>640</v>
      </c>
      <c r="F23" s="233">
        <v>601</v>
      </c>
      <c r="G23" s="233">
        <v>702</v>
      </c>
      <c r="H23" s="233">
        <v>691</v>
      </c>
      <c r="I23" s="233">
        <v>83</v>
      </c>
      <c r="J23" s="233">
        <v>22</v>
      </c>
      <c r="K23" s="233">
        <v>59</v>
      </c>
      <c r="L23" s="38" t="s">
        <v>702</v>
      </c>
    </row>
    <row r="24" spans="1:13" s="127" customFormat="1" ht="17.25" customHeight="1">
      <c r="A24" s="543" t="s">
        <v>169</v>
      </c>
      <c r="B24" s="552">
        <f t="shared" si="2"/>
        <v>16</v>
      </c>
      <c r="C24" s="552">
        <v>12</v>
      </c>
      <c r="D24" s="552">
        <v>4</v>
      </c>
      <c r="E24" s="552">
        <v>647</v>
      </c>
      <c r="F24" s="552">
        <v>560</v>
      </c>
      <c r="G24" s="552">
        <v>702</v>
      </c>
      <c r="H24" s="552">
        <v>701</v>
      </c>
      <c r="I24" s="552">
        <v>83</v>
      </c>
      <c r="J24" s="552">
        <v>22</v>
      </c>
      <c r="K24" s="552">
        <v>58</v>
      </c>
      <c r="L24" s="549" t="s">
        <v>169</v>
      </c>
      <c r="M24" s="331"/>
    </row>
    <row r="25" spans="1:15" s="6" customFormat="1" ht="15" customHeight="1">
      <c r="A25" s="6" t="s">
        <v>204</v>
      </c>
      <c r="B25" s="470"/>
      <c r="C25" s="470"/>
      <c r="D25" s="470"/>
      <c r="F25" s="515" t="s">
        <v>205</v>
      </c>
      <c r="I25" s="515"/>
      <c r="J25" s="515"/>
      <c r="M25" s="515"/>
      <c r="N25" s="470"/>
      <c r="O25" s="470"/>
    </row>
    <row r="26" spans="1:5" s="133" customFormat="1" ht="15" customHeight="1">
      <c r="A26" s="471" t="s">
        <v>206</v>
      </c>
      <c r="B26" s="471"/>
      <c r="C26" s="471"/>
      <c r="D26" s="471"/>
      <c r="E26" s="471"/>
    </row>
    <row r="27" s="133" customFormat="1" ht="15" customHeight="1">
      <c r="A27" s="133" t="s">
        <v>168</v>
      </c>
    </row>
    <row r="28" s="133" customFormat="1" ht="15" customHeight="1">
      <c r="A28" s="133" t="s">
        <v>208</v>
      </c>
    </row>
    <row r="29" spans="1:11" s="556" customFormat="1" ht="12.75">
      <c r="A29" s="555"/>
      <c r="B29" s="555"/>
      <c r="C29" s="555"/>
      <c r="D29" s="555"/>
      <c r="E29" s="555"/>
      <c r="F29" s="555"/>
      <c r="G29" s="555"/>
      <c r="H29" s="555"/>
      <c r="I29" s="555"/>
      <c r="J29" s="555"/>
      <c r="K29" s="555"/>
    </row>
    <row r="30" spans="1:11" s="556" customFormat="1" ht="12.75">
      <c r="A30" s="555"/>
      <c r="B30" s="557"/>
      <c r="C30" s="557"/>
      <c r="D30" s="557"/>
      <c r="E30" s="557"/>
      <c r="F30" s="557"/>
      <c r="G30" s="557"/>
      <c r="H30" s="557"/>
      <c r="I30" s="557"/>
      <c r="J30" s="557"/>
      <c r="K30" s="555"/>
    </row>
    <row r="31" spans="1:11" s="556" customFormat="1" ht="12.75">
      <c r="A31" s="555"/>
      <c r="B31" s="555"/>
      <c r="C31" s="555"/>
      <c r="D31" s="555"/>
      <c r="E31" s="555"/>
      <c r="F31" s="555"/>
      <c r="G31" s="555"/>
      <c r="H31" s="555"/>
      <c r="I31" s="555"/>
      <c r="J31" s="555"/>
      <c r="K31" s="555"/>
    </row>
    <row r="32" spans="1:11" s="556" customFormat="1" ht="12.75">
      <c r="A32" s="555"/>
      <c r="B32" s="557"/>
      <c r="C32" s="557"/>
      <c r="D32" s="557"/>
      <c r="E32" s="557"/>
      <c r="F32" s="557"/>
      <c r="G32" s="557"/>
      <c r="H32" s="557"/>
      <c r="I32" s="557"/>
      <c r="J32" s="557"/>
      <c r="K32" s="557"/>
    </row>
    <row r="33" s="556" customFormat="1" ht="12.75">
      <c r="A33" s="555"/>
    </row>
    <row r="34" s="556" customFormat="1" ht="12.75">
      <c r="A34" s="555"/>
    </row>
    <row r="35" s="556" customFormat="1" ht="12.75">
      <c r="A35" s="555"/>
    </row>
    <row r="36" ht="12.75">
      <c r="A36" s="118"/>
    </row>
    <row r="37" ht="12.75">
      <c r="A37" s="118"/>
    </row>
    <row r="38" ht="12.75">
      <c r="A38" s="118"/>
    </row>
    <row r="39" ht="12.75">
      <c r="A39" s="118"/>
    </row>
    <row r="40" ht="12.75">
      <c r="A40" s="118"/>
    </row>
    <row r="41" ht="12.75">
      <c r="A41" s="118"/>
    </row>
    <row r="42" ht="12.75">
      <c r="A42" s="118"/>
    </row>
    <row r="43" ht="12.75">
      <c r="A43" s="118"/>
    </row>
    <row r="44" ht="12.75">
      <c r="A44" s="118"/>
    </row>
    <row r="45" ht="12.75">
      <c r="A45" s="118"/>
    </row>
    <row r="46" ht="12.75">
      <c r="A46" s="118"/>
    </row>
    <row r="47" ht="12.75">
      <c r="A47" s="118"/>
    </row>
    <row r="48" ht="12.75">
      <c r="A48" s="118"/>
    </row>
    <row r="49" ht="12.75">
      <c r="A49" s="118"/>
    </row>
    <row r="50" ht="12.75">
      <c r="A50" s="118"/>
    </row>
    <row r="51" ht="12.75">
      <c r="A51" s="118"/>
    </row>
    <row r="52" ht="12.75">
      <c r="A52" s="118"/>
    </row>
    <row r="53" ht="12.75">
      <c r="A53" s="118"/>
    </row>
    <row r="54" ht="12.75">
      <c r="A54" s="118"/>
    </row>
    <row r="55" ht="12.75">
      <c r="A55" s="118"/>
    </row>
    <row r="56" ht="12.75">
      <c r="A56" s="118"/>
    </row>
    <row r="57" ht="12.75">
      <c r="A57" s="118"/>
    </row>
    <row r="58" ht="12.75">
      <c r="A58" s="118"/>
    </row>
    <row r="59" ht="12.75">
      <c r="A59" s="118"/>
    </row>
    <row r="60" ht="12.75">
      <c r="A60" s="118"/>
    </row>
    <row r="61" ht="12.75">
      <c r="A61" s="118"/>
    </row>
    <row r="62" ht="12.75">
      <c r="A62" s="118"/>
    </row>
    <row r="63" ht="12.75">
      <c r="A63" s="118"/>
    </row>
    <row r="64" ht="12.75">
      <c r="A64" s="118"/>
    </row>
    <row r="65" ht="12.75">
      <c r="A65" s="118"/>
    </row>
    <row r="66" ht="12.75">
      <c r="A66" s="118"/>
    </row>
    <row r="67" ht="12.75">
      <c r="A67" s="118"/>
    </row>
    <row r="68" ht="12.75">
      <c r="A68" s="118"/>
    </row>
    <row r="69" ht="12.75">
      <c r="A69" s="118"/>
    </row>
    <row r="70" ht="12.75">
      <c r="A70" s="118"/>
    </row>
    <row r="71" ht="12.75">
      <c r="A71" s="118"/>
    </row>
    <row r="72" ht="12.75">
      <c r="A72" s="118"/>
    </row>
    <row r="73" ht="12.75">
      <c r="A73" s="118"/>
    </row>
    <row r="74" ht="12.75">
      <c r="A74" s="118"/>
    </row>
    <row r="75" ht="12.75">
      <c r="A75" s="118"/>
    </row>
    <row r="76" ht="12.75">
      <c r="A76" s="118"/>
    </row>
    <row r="77" ht="12.75">
      <c r="A77" s="118"/>
    </row>
    <row r="78" ht="12.75">
      <c r="A78" s="118"/>
    </row>
    <row r="79" ht="12.75">
      <c r="A79" s="118"/>
    </row>
    <row r="80" ht="12.75">
      <c r="A80" s="118"/>
    </row>
    <row r="81" ht="12.75">
      <c r="A81" s="118"/>
    </row>
    <row r="82" ht="12.75">
      <c r="A82" s="118"/>
    </row>
    <row r="83" ht="12.75">
      <c r="A83" s="118"/>
    </row>
    <row r="84" ht="12.75">
      <c r="A84" s="118"/>
    </row>
    <row r="85" ht="12.75">
      <c r="A85" s="118"/>
    </row>
    <row r="86" ht="12.75">
      <c r="A86" s="118"/>
    </row>
    <row r="87" ht="12.75">
      <c r="A87" s="118"/>
    </row>
    <row r="88" ht="12.75">
      <c r="A88" s="118"/>
    </row>
    <row r="89" ht="12.75">
      <c r="A89" s="118"/>
    </row>
    <row r="90" ht="12.75">
      <c r="A90" s="118"/>
    </row>
    <row r="91" ht="12.75">
      <c r="A91" s="118"/>
    </row>
    <row r="92" ht="12.75">
      <c r="A92" s="118"/>
    </row>
    <row r="93" ht="12.75">
      <c r="A93" s="118"/>
    </row>
    <row r="94" ht="12.75">
      <c r="A94" s="118"/>
    </row>
    <row r="95" ht="12.75">
      <c r="A95" s="118"/>
    </row>
    <row r="96" ht="12.75">
      <c r="A96" s="118"/>
    </row>
    <row r="97" ht="12.75">
      <c r="A97" s="118"/>
    </row>
    <row r="98" ht="12.75">
      <c r="A98" s="118"/>
    </row>
    <row r="99" ht="12.75">
      <c r="A99" s="118"/>
    </row>
    <row r="100" spans="1:2" ht="12.75">
      <c r="A100" s="118"/>
      <c r="B100" t="s">
        <v>906</v>
      </c>
    </row>
    <row r="101" ht="12.75">
      <c r="A101" s="118"/>
    </row>
    <row r="102" ht="12.75">
      <c r="A102" s="118"/>
    </row>
    <row r="103" ht="12.75">
      <c r="A103" s="118"/>
    </row>
  </sheetData>
  <mergeCells count="17">
    <mergeCell ref="B3:D3"/>
    <mergeCell ref="F3:H3"/>
    <mergeCell ref="I3:K3"/>
    <mergeCell ref="L3:L6"/>
    <mergeCell ref="B4:D4"/>
    <mergeCell ref="F4:H4"/>
    <mergeCell ref="I4:K4"/>
    <mergeCell ref="A1:M1"/>
    <mergeCell ref="B14:D14"/>
    <mergeCell ref="E14:F14"/>
    <mergeCell ref="G14:H14"/>
    <mergeCell ref="L14:L18"/>
    <mergeCell ref="B15:D15"/>
    <mergeCell ref="E15:F15"/>
    <mergeCell ref="G15:H15"/>
    <mergeCell ref="A14:A18"/>
    <mergeCell ref="A3:A6"/>
  </mergeCells>
  <printOptions/>
  <pageMargins left="0.3" right="0.34" top="0.984251968503937" bottom="0.98425196850393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1"/>
  <sheetViews>
    <sheetView zoomScaleSheetLayoutView="85" workbookViewId="0" topLeftCell="A1">
      <selection activeCell="A1" sqref="A1:M1"/>
    </sheetView>
  </sheetViews>
  <sheetFormatPr defaultColWidth="9.140625" defaultRowHeight="12.75"/>
  <cols>
    <col min="1" max="1" width="16.140625" style="0" customWidth="1"/>
    <col min="2" max="3" width="12.421875" style="0" customWidth="1"/>
    <col min="4" max="5" width="10.7109375" style="0" customWidth="1"/>
    <col min="6" max="6" width="10.8515625" style="0" customWidth="1"/>
    <col min="7" max="9" width="10.00390625" style="0" customWidth="1"/>
    <col min="10" max="10" width="17.421875" style="0" customWidth="1"/>
    <col min="11" max="12" width="8.421875" style="0" customWidth="1"/>
    <col min="13" max="13" width="17.8515625" style="0" customWidth="1"/>
    <col min="14" max="20" width="10.00390625" style="0" customWidth="1"/>
    <col min="21" max="21" width="19.00390625" style="0" customWidth="1"/>
    <col min="22" max="16384" width="10.00390625" style="0" customWidth="1"/>
  </cols>
  <sheetData>
    <row r="1" spans="1:21" s="18" customFormat="1" ht="32.25" customHeight="1">
      <c r="A1" s="890" t="s">
        <v>938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222"/>
      <c r="O1" s="222"/>
      <c r="P1" s="222"/>
      <c r="Q1" s="222"/>
      <c r="R1" s="222"/>
      <c r="S1" s="222"/>
      <c r="T1" s="222"/>
      <c r="U1" s="222"/>
    </row>
    <row r="2" spans="1:21" s="20" customFormat="1" ht="15.75" customHeight="1">
      <c r="A2" s="20" t="s">
        <v>944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M2" s="50" t="s">
        <v>389</v>
      </c>
      <c r="N2" s="206"/>
      <c r="O2" s="206"/>
      <c r="P2" s="206"/>
      <c r="Q2" s="206"/>
      <c r="R2" s="206"/>
      <c r="S2" s="206"/>
      <c r="T2" s="206"/>
      <c r="U2" s="206"/>
    </row>
    <row r="3" spans="1:21" s="97" customFormat="1" ht="12.75" customHeight="1">
      <c r="A3" s="961" t="s">
        <v>945</v>
      </c>
      <c r="B3" s="256" t="s">
        <v>946</v>
      </c>
      <c r="C3" s="256" t="s">
        <v>947</v>
      </c>
      <c r="D3" s="980" t="s">
        <v>948</v>
      </c>
      <c r="E3" s="975"/>
      <c r="F3" s="976"/>
      <c r="G3" s="974" t="s">
        <v>949</v>
      </c>
      <c r="H3" s="975"/>
      <c r="I3" s="976"/>
      <c r="J3" s="974" t="s">
        <v>950</v>
      </c>
      <c r="K3" s="975"/>
      <c r="L3" s="976"/>
      <c r="M3" s="883" t="s">
        <v>939</v>
      </c>
      <c r="N3" s="201"/>
      <c r="O3" s="201"/>
      <c r="P3" s="201"/>
      <c r="Q3" s="201"/>
      <c r="R3" s="201"/>
      <c r="S3" s="201"/>
      <c r="T3" s="201"/>
      <c r="U3" s="201"/>
    </row>
    <row r="4" spans="1:21" s="97" customFormat="1" ht="12.75" customHeight="1">
      <c r="A4" s="881"/>
      <c r="B4" s="279"/>
      <c r="C4" s="279"/>
      <c r="D4" s="977" t="s">
        <v>390</v>
      </c>
      <c r="E4" s="977"/>
      <c r="F4" s="978"/>
      <c r="G4" s="979" t="s">
        <v>391</v>
      </c>
      <c r="H4" s="977"/>
      <c r="I4" s="978"/>
      <c r="J4" s="979" t="s">
        <v>839</v>
      </c>
      <c r="K4" s="977"/>
      <c r="L4" s="978"/>
      <c r="M4" s="881"/>
      <c r="N4" s="201"/>
      <c r="O4" s="201"/>
      <c r="P4" s="201"/>
      <c r="Q4" s="201"/>
      <c r="R4" s="201"/>
      <c r="S4" s="201"/>
      <c r="T4" s="201"/>
      <c r="U4" s="201"/>
    </row>
    <row r="5" spans="1:21" s="97" customFormat="1" ht="12.75" customHeight="1">
      <c r="A5" s="881"/>
      <c r="B5" s="279" t="s">
        <v>912</v>
      </c>
      <c r="C5" s="279" t="s">
        <v>912</v>
      </c>
      <c r="D5" s="256" t="s">
        <v>394</v>
      </c>
      <c r="E5" s="256" t="s">
        <v>395</v>
      </c>
      <c r="F5" s="256" t="s">
        <v>396</v>
      </c>
      <c r="G5" s="256" t="s">
        <v>394</v>
      </c>
      <c r="H5" s="256" t="s">
        <v>395</v>
      </c>
      <c r="I5" s="256" t="s">
        <v>396</v>
      </c>
      <c r="J5" s="256" t="s">
        <v>394</v>
      </c>
      <c r="K5" s="256" t="s">
        <v>395</v>
      </c>
      <c r="L5" s="256" t="s">
        <v>396</v>
      </c>
      <c r="M5" s="881"/>
      <c r="N5" s="201"/>
      <c r="O5" s="201"/>
      <c r="P5" s="201"/>
      <c r="Q5" s="201"/>
      <c r="R5" s="201"/>
      <c r="S5" s="201"/>
      <c r="T5" s="201"/>
      <c r="U5" s="201"/>
    </row>
    <row r="6" spans="1:21" s="97" customFormat="1" ht="12.75" customHeight="1">
      <c r="A6" s="871"/>
      <c r="B6" s="280" t="s">
        <v>400</v>
      </c>
      <c r="C6" s="280" t="s">
        <v>941</v>
      </c>
      <c r="D6" s="280" t="s">
        <v>404</v>
      </c>
      <c r="E6" s="280" t="s">
        <v>405</v>
      </c>
      <c r="F6" s="280" t="s">
        <v>406</v>
      </c>
      <c r="G6" s="280" t="s">
        <v>404</v>
      </c>
      <c r="H6" s="280" t="s">
        <v>405</v>
      </c>
      <c r="I6" s="280" t="s">
        <v>406</v>
      </c>
      <c r="J6" s="280" t="s">
        <v>404</v>
      </c>
      <c r="K6" s="280" t="s">
        <v>405</v>
      </c>
      <c r="L6" s="280" t="s">
        <v>406</v>
      </c>
      <c r="M6" s="871"/>
      <c r="N6" s="201"/>
      <c r="O6" s="201"/>
      <c r="P6" s="201"/>
      <c r="Q6" s="201"/>
      <c r="R6" s="201"/>
      <c r="S6" s="201"/>
      <c r="T6" s="201"/>
      <c r="U6" s="201"/>
    </row>
    <row r="7" spans="1:13" s="62" customFormat="1" ht="19.5" customHeight="1">
      <c r="A7" s="67" t="s">
        <v>301</v>
      </c>
      <c r="B7" s="230">
        <f>SUM(B13:B15)</f>
        <v>3</v>
      </c>
      <c r="C7" s="230">
        <v>73</v>
      </c>
      <c r="D7" s="231">
        <f>SUM(E7:F7)</f>
        <v>8366</v>
      </c>
      <c r="E7" s="230">
        <v>3990</v>
      </c>
      <c r="F7" s="230">
        <v>4376</v>
      </c>
      <c r="G7" s="231">
        <f>SUM(H7:I7)</f>
        <v>292</v>
      </c>
      <c r="H7" s="230">
        <v>188</v>
      </c>
      <c r="I7" s="230">
        <v>104</v>
      </c>
      <c r="J7" s="230">
        <f>SUM(K7:L7)</f>
        <v>153</v>
      </c>
      <c r="K7" s="230">
        <v>116</v>
      </c>
      <c r="L7" s="230">
        <v>37</v>
      </c>
      <c r="M7" s="38" t="s">
        <v>301</v>
      </c>
    </row>
    <row r="8" spans="1:13" s="62" customFormat="1" ht="19.5" customHeight="1">
      <c r="A8" s="67" t="s">
        <v>299</v>
      </c>
      <c r="B8" s="230">
        <v>3</v>
      </c>
      <c r="C8" s="230">
        <v>71</v>
      </c>
      <c r="D8" s="231">
        <f aca="true" t="shared" si="0" ref="D8:D15">SUM(E8:F8)</f>
        <v>8263</v>
      </c>
      <c r="E8" s="230">
        <v>3793</v>
      </c>
      <c r="F8" s="230">
        <v>4470</v>
      </c>
      <c r="G8" s="231">
        <f aca="true" t="shared" si="1" ref="G8:G15">SUM(H8:I8)</f>
        <v>295</v>
      </c>
      <c r="H8" s="230">
        <v>185</v>
      </c>
      <c r="I8" s="230">
        <v>110</v>
      </c>
      <c r="J8" s="230">
        <f aca="true" t="shared" si="2" ref="J8:J15">SUM(K8:L8)</f>
        <v>150</v>
      </c>
      <c r="K8" s="230">
        <v>114</v>
      </c>
      <c r="L8" s="230">
        <v>36</v>
      </c>
      <c r="M8" s="38" t="s">
        <v>299</v>
      </c>
    </row>
    <row r="9" spans="1:13" s="62" customFormat="1" ht="19.5" customHeight="1">
      <c r="A9" s="67" t="s">
        <v>498</v>
      </c>
      <c r="B9" s="230">
        <v>3</v>
      </c>
      <c r="C9" s="230">
        <v>74</v>
      </c>
      <c r="D9" s="231">
        <f t="shared" si="0"/>
        <v>9411</v>
      </c>
      <c r="E9" s="230">
        <v>4838</v>
      </c>
      <c r="F9" s="230">
        <v>4573</v>
      </c>
      <c r="G9" s="231">
        <f t="shared" si="1"/>
        <v>264</v>
      </c>
      <c r="H9" s="230">
        <v>163</v>
      </c>
      <c r="I9" s="230">
        <v>101</v>
      </c>
      <c r="J9" s="230">
        <f t="shared" si="2"/>
        <v>200</v>
      </c>
      <c r="K9" s="230">
        <v>130</v>
      </c>
      <c r="L9" s="230">
        <v>70</v>
      </c>
      <c r="M9" s="38" t="s">
        <v>498</v>
      </c>
    </row>
    <row r="10" spans="1:13" s="62" customFormat="1" ht="19.5" customHeight="1">
      <c r="A10" s="67" t="s">
        <v>893</v>
      </c>
      <c r="B10" s="230">
        <v>3</v>
      </c>
      <c r="C10" s="230">
        <v>77</v>
      </c>
      <c r="D10" s="231">
        <f t="shared" si="0"/>
        <v>9191</v>
      </c>
      <c r="E10" s="230">
        <v>4702</v>
      </c>
      <c r="F10" s="230">
        <v>4489</v>
      </c>
      <c r="G10" s="231">
        <f t="shared" si="1"/>
        <v>273</v>
      </c>
      <c r="H10" s="230">
        <v>167</v>
      </c>
      <c r="I10" s="230">
        <v>106</v>
      </c>
      <c r="J10" s="230">
        <f t="shared" si="2"/>
        <v>187</v>
      </c>
      <c r="K10" s="230">
        <v>130</v>
      </c>
      <c r="L10" s="230">
        <v>57</v>
      </c>
      <c r="M10" s="38" t="s">
        <v>893</v>
      </c>
    </row>
    <row r="11" spans="1:13" s="200" customFormat="1" ht="19.5" customHeight="1">
      <c r="A11" s="332" t="s">
        <v>706</v>
      </c>
      <c r="B11" s="558">
        <v>3</v>
      </c>
      <c r="C11" s="558">
        <v>75</v>
      </c>
      <c r="D11" s="231">
        <f t="shared" si="0"/>
        <v>8035</v>
      </c>
      <c r="E11" s="558">
        <v>3582</v>
      </c>
      <c r="F11" s="558">
        <v>4453</v>
      </c>
      <c r="G11" s="231">
        <f t="shared" si="1"/>
        <v>244</v>
      </c>
      <c r="H11" s="558">
        <v>161</v>
      </c>
      <c r="I11" s="558">
        <v>83</v>
      </c>
      <c r="J11" s="230">
        <f t="shared" si="2"/>
        <v>159</v>
      </c>
      <c r="K11" s="558">
        <v>117</v>
      </c>
      <c r="L11" s="558">
        <v>42</v>
      </c>
      <c r="M11" s="333" t="s">
        <v>894</v>
      </c>
    </row>
    <row r="12" spans="1:13" s="560" customFormat="1" ht="19.5" customHeight="1">
      <c r="A12" s="583" t="s">
        <v>370</v>
      </c>
      <c r="B12" s="559">
        <v>3</v>
      </c>
      <c r="C12" s="559">
        <v>74</v>
      </c>
      <c r="D12" s="587">
        <f t="shared" si="0"/>
        <v>8297</v>
      </c>
      <c r="E12" s="559">
        <f>SUM(E13:E15)</f>
        <v>3724</v>
      </c>
      <c r="F12" s="559">
        <f>SUM(F13:F15)</f>
        <v>4573</v>
      </c>
      <c r="G12" s="587">
        <f t="shared" si="1"/>
        <v>265</v>
      </c>
      <c r="H12" s="559">
        <f>SUM(H13:H15)</f>
        <v>169</v>
      </c>
      <c r="I12" s="559">
        <f>SUM(I13:I15)</f>
        <v>96</v>
      </c>
      <c r="J12" s="588">
        <f t="shared" si="2"/>
        <v>170</v>
      </c>
      <c r="K12" s="559">
        <f>SUM(K13:K15)</f>
        <v>118</v>
      </c>
      <c r="L12" s="559">
        <f>SUM(L13:L15)</f>
        <v>52</v>
      </c>
      <c r="M12" s="476" t="s">
        <v>370</v>
      </c>
    </row>
    <row r="13" spans="1:13" s="200" customFormat="1" ht="19.5" customHeight="1">
      <c r="A13" s="197" t="s">
        <v>449</v>
      </c>
      <c r="B13" s="561">
        <v>1</v>
      </c>
      <c r="C13" s="561">
        <v>27</v>
      </c>
      <c r="D13" s="231">
        <f t="shared" si="0"/>
        <v>1183</v>
      </c>
      <c r="E13" s="561">
        <v>748</v>
      </c>
      <c r="F13" s="329">
        <v>435</v>
      </c>
      <c r="G13" s="231">
        <f t="shared" si="1"/>
        <v>75</v>
      </c>
      <c r="H13" s="561">
        <v>56</v>
      </c>
      <c r="I13" s="561">
        <v>19</v>
      </c>
      <c r="J13" s="230">
        <f t="shared" si="2"/>
        <v>36</v>
      </c>
      <c r="K13" s="561">
        <v>25</v>
      </c>
      <c r="L13" s="561">
        <v>11</v>
      </c>
      <c r="M13" s="199" t="s">
        <v>909</v>
      </c>
    </row>
    <row r="14" spans="1:13" s="201" customFormat="1" ht="19.5" customHeight="1">
      <c r="A14" s="197" t="s">
        <v>907</v>
      </c>
      <c r="B14" s="561">
        <v>1</v>
      </c>
      <c r="C14" s="561">
        <v>27</v>
      </c>
      <c r="D14" s="231">
        <f t="shared" si="0"/>
        <v>4713</v>
      </c>
      <c r="E14" s="561">
        <v>1952</v>
      </c>
      <c r="F14" s="329">
        <v>2761</v>
      </c>
      <c r="G14" s="231">
        <f t="shared" si="1"/>
        <v>118</v>
      </c>
      <c r="H14" s="561">
        <v>65</v>
      </c>
      <c r="I14" s="561">
        <v>53</v>
      </c>
      <c r="J14" s="230">
        <f t="shared" si="2"/>
        <v>83</v>
      </c>
      <c r="K14" s="561">
        <v>57</v>
      </c>
      <c r="L14" s="561">
        <v>26</v>
      </c>
      <c r="M14" s="199" t="s">
        <v>910</v>
      </c>
    </row>
    <row r="15" spans="1:13" s="201" customFormat="1" ht="19.5" customHeight="1">
      <c r="A15" s="202" t="s">
        <v>908</v>
      </c>
      <c r="B15" s="585">
        <v>1</v>
      </c>
      <c r="C15" s="415">
        <v>20</v>
      </c>
      <c r="D15" s="586">
        <f t="shared" si="0"/>
        <v>2401</v>
      </c>
      <c r="E15" s="415">
        <v>1024</v>
      </c>
      <c r="F15" s="415">
        <v>1377</v>
      </c>
      <c r="G15" s="586">
        <f t="shared" si="1"/>
        <v>72</v>
      </c>
      <c r="H15" s="415">
        <v>48</v>
      </c>
      <c r="I15" s="415">
        <v>24</v>
      </c>
      <c r="J15" s="586">
        <f t="shared" si="2"/>
        <v>51</v>
      </c>
      <c r="K15" s="415">
        <v>36</v>
      </c>
      <c r="L15" s="415">
        <v>15</v>
      </c>
      <c r="M15" s="203" t="s">
        <v>911</v>
      </c>
    </row>
    <row r="16" spans="1:21" s="201" customFormat="1" ht="12" customHeight="1">
      <c r="A16" s="204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205"/>
    </row>
    <row r="17" spans="1:10" s="201" customFormat="1" ht="15" customHeight="1">
      <c r="A17" s="963" t="s">
        <v>945</v>
      </c>
      <c r="B17" s="966" t="s">
        <v>951</v>
      </c>
      <c r="C17" s="967"/>
      <c r="D17" s="967"/>
      <c r="E17" s="968"/>
      <c r="F17" s="969" t="s">
        <v>952</v>
      </c>
      <c r="G17" s="968"/>
      <c r="H17" s="563" t="s">
        <v>953</v>
      </c>
      <c r="I17" s="564" t="s">
        <v>954</v>
      </c>
      <c r="J17" s="970" t="s">
        <v>939</v>
      </c>
    </row>
    <row r="18" spans="1:10" s="556" customFormat="1" ht="12.75">
      <c r="A18" s="964"/>
      <c r="B18" s="971" t="s">
        <v>392</v>
      </c>
      <c r="C18" s="972"/>
      <c r="D18" s="972"/>
      <c r="E18" s="973"/>
      <c r="F18" s="971" t="s">
        <v>393</v>
      </c>
      <c r="G18" s="973"/>
      <c r="H18" s="566"/>
      <c r="I18" s="567"/>
      <c r="J18" s="964"/>
    </row>
    <row r="19" spans="1:10" s="556" customFormat="1" ht="12.75">
      <c r="A19" s="964"/>
      <c r="B19" s="568" t="s">
        <v>955</v>
      </c>
      <c r="C19" s="568" t="s">
        <v>956</v>
      </c>
      <c r="D19" s="564" t="s">
        <v>957</v>
      </c>
      <c r="E19" s="564" t="s">
        <v>958</v>
      </c>
      <c r="F19" s="564" t="s">
        <v>840</v>
      </c>
      <c r="G19" s="562" t="s">
        <v>959</v>
      </c>
      <c r="H19" s="567"/>
      <c r="I19" s="567"/>
      <c r="J19" s="964"/>
    </row>
    <row r="20" spans="1:10" s="556" customFormat="1" ht="12.75">
      <c r="A20" s="964"/>
      <c r="B20" s="567"/>
      <c r="C20" s="567" t="s">
        <v>399</v>
      </c>
      <c r="D20" s="567"/>
      <c r="E20" s="567" t="s">
        <v>940</v>
      </c>
      <c r="F20" s="567"/>
      <c r="G20" s="569"/>
      <c r="H20" s="567" t="s">
        <v>397</v>
      </c>
      <c r="I20" s="570" t="s">
        <v>929</v>
      </c>
      <c r="J20" s="964"/>
    </row>
    <row r="21" spans="1:10" s="556" customFormat="1" ht="12.75">
      <c r="A21" s="965"/>
      <c r="B21" s="571" t="s">
        <v>407</v>
      </c>
      <c r="C21" s="571" t="s">
        <v>408</v>
      </c>
      <c r="D21" s="572" t="s">
        <v>942</v>
      </c>
      <c r="E21" s="571" t="s">
        <v>943</v>
      </c>
      <c r="F21" s="571" t="s">
        <v>870</v>
      </c>
      <c r="G21" s="565" t="s">
        <v>409</v>
      </c>
      <c r="H21" s="571" t="s">
        <v>885</v>
      </c>
      <c r="I21" s="573" t="s">
        <v>410</v>
      </c>
      <c r="J21" s="965"/>
    </row>
    <row r="22" spans="1:10" s="556" customFormat="1" ht="19.5" customHeight="1">
      <c r="A22" s="332" t="s">
        <v>301</v>
      </c>
      <c r="B22" s="574">
        <v>3685</v>
      </c>
      <c r="C22" s="574">
        <v>105</v>
      </c>
      <c r="D22" s="574">
        <v>3203</v>
      </c>
      <c r="E22" s="574">
        <v>41</v>
      </c>
      <c r="F22" s="574">
        <v>7898</v>
      </c>
      <c r="G22" s="574">
        <v>4075</v>
      </c>
      <c r="H22" s="574">
        <v>322</v>
      </c>
      <c r="I22" s="574">
        <v>139</v>
      </c>
      <c r="J22" s="333" t="s">
        <v>301</v>
      </c>
    </row>
    <row r="23" spans="1:10" s="575" customFormat="1" ht="19.5" customHeight="1">
      <c r="A23" s="332" t="s">
        <v>299</v>
      </c>
      <c r="B23" s="574">
        <v>3377</v>
      </c>
      <c r="C23" s="574">
        <v>105</v>
      </c>
      <c r="D23" s="574">
        <v>2899</v>
      </c>
      <c r="E23" s="574">
        <v>41</v>
      </c>
      <c r="F23" s="574">
        <v>6803</v>
      </c>
      <c r="G23" s="574">
        <v>4016</v>
      </c>
      <c r="H23" s="574">
        <v>349</v>
      </c>
      <c r="I23" s="574">
        <v>144</v>
      </c>
      <c r="J23" s="333" t="s">
        <v>299</v>
      </c>
    </row>
    <row r="24" spans="1:10" s="575" customFormat="1" ht="19.5" customHeight="1">
      <c r="A24" s="332" t="s">
        <v>499</v>
      </c>
      <c r="B24" s="574">
        <v>3225</v>
      </c>
      <c r="C24" s="574">
        <v>128</v>
      </c>
      <c r="D24" s="574">
        <v>2822</v>
      </c>
      <c r="E24" s="574">
        <v>53</v>
      </c>
      <c r="F24" s="574">
        <v>7654</v>
      </c>
      <c r="G24" s="574">
        <v>3932</v>
      </c>
      <c r="H24" s="574">
        <v>342</v>
      </c>
      <c r="I24" s="574">
        <v>144</v>
      </c>
      <c r="J24" s="333" t="s">
        <v>498</v>
      </c>
    </row>
    <row r="25" spans="1:10" s="575" customFormat="1" ht="19.5" customHeight="1">
      <c r="A25" s="332" t="s">
        <v>893</v>
      </c>
      <c r="B25" s="574">
        <v>3186</v>
      </c>
      <c r="C25" s="574">
        <v>145</v>
      </c>
      <c r="D25" s="574">
        <v>2793</v>
      </c>
      <c r="E25" s="574">
        <v>40</v>
      </c>
      <c r="F25" s="574">
        <v>7613</v>
      </c>
      <c r="G25" s="574">
        <v>3812</v>
      </c>
      <c r="H25" s="574">
        <v>332</v>
      </c>
      <c r="I25" s="574">
        <v>142</v>
      </c>
      <c r="J25" s="333" t="s">
        <v>893</v>
      </c>
    </row>
    <row r="26" spans="1:10" s="575" customFormat="1" ht="19.5" customHeight="1">
      <c r="A26" s="332" t="s">
        <v>894</v>
      </c>
      <c r="B26" s="574">
        <v>2970</v>
      </c>
      <c r="C26" s="574">
        <v>120</v>
      </c>
      <c r="D26" s="574">
        <v>1678</v>
      </c>
      <c r="E26" s="574">
        <v>28</v>
      </c>
      <c r="F26" s="574">
        <v>8369</v>
      </c>
      <c r="G26" s="574">
        <v>3833</v>
      </c>
      <c r="H26" s="574">
        <v>332</v>
      </c>
      <c r="I26" s="574">
        <v>142</v>
      </c>
      <c r="J26" s="333" t="s">
        <v>894</v>
      </c>
    </row>
    <row r="27" spans="1:10" s="584" customFormat="1" ht="19.5" customHeight="1">
      <c r="A27" s="583" t="s">
        <v>370</v>
      </c>
      <c r="B27" s="576">
        <f>SUM(B28:B30)</f>
        <v>2822</v>
      </c>
      <c r="C27" s="576">
        <f aca="true" t="shared" si="3" ref="C27:I27">SUM(C28:C30)</f>
        <v>92</v>
      </c>
      <c r="D27" s="576">
        <f t="shared" si="3"/>
        <v>1719</v>
      </c>
      <c r="E27" s="576">
        <f t="shared" si="3"/>
        <v>126</v>
      </c>
      <c r="F27" s="576">
        <f t="shared" si="3"/>
        <v>9397</v>
      </c>
      <c r="G27" s="576">
        <f t="shared" si="3"/>
        <v>3987</v>
      </c>
      <c r="H27" s="576">
        <f t="shared" si="3"/>
        <v>324</v>
      </c>
      <c r="I27" s="576">
        <f t="shared" si="3"/>
        <v>113</v>
      </c>
      <c r="J27" s="476" t="s">
        <v>370</v>
      </c>
    </row>
    <row r="28" spans="1:10" s="556" customFormat="1" ht="19.5" customHeight="1">
      <c r="A28" s="197" t="s">
        <v>449</v>
      </c>
      <c r="B28" s="577">
        <v>400</v>
      </c>
      <c r="C28" s="577">
        <v>38</v>
      </c>
      <c r="D28" s="577">
        <v>179</v>
      </c>
      <c r="E28" s="577">
        <v>105</v>
      </c>
      <c r="F28" s="577">
        <v>855</v>
      </c>
      <c r="G28" s="577">
        <v>404</v>
      </c>
      <c r="H28" s="578">
        <v>178</v>
      </c>
      <c r="I28" s="578">
        <v>12</v>
      </c>
      <c r="J28" s="199" t="s">
        <v>909</v>
      </c>
    </row>
    <row r="29" spans="1:10" s="556" customFormat="1" ht="19.5" customHeight="1">
      <c r="A29" s="197" t="s">
        <v>907</v>
      </c>
      <c r="B29" s="577">
        <v>1627</v>
      </c>
      <c r="C29" s="577">
        <v>24</v>
      </c>
      <c r="D29" s="577">
        <v>1009</v>
      </c>
      <c r="E29" s="577">
        <v>16</v>
      </c>
      <c r="F29" s="577">
        <v>5503</v>
      </c>
      <c r="G29" s="577">
        <v>2253</v>
      </c>
      <c r="H29" s="578">
        <v>79</v>
      </c>
      <c r="I29" s="578">
        <v>54</v>
      </c>
      <c r="J29" s="199" t="s">
        <v>910</v>
      </c>
    </row>
    <row r="30" spans="1:10" s="556" customFormat="1" ht="19.5" customHeight="1">
      <c r="A30" s="202" t="s">
        <v>908</v>
      </c>
      <c r="B30" s="579">
        <v>795</v>
      </c>
      <c r="C30" s="579">
        <v>30</v>
      </c>
      <c r="D30" s="579">
        <v>531</v>
      </c>
      <c r="E30" s="579">
        <v>5</v>
      </c>
      <c r="F30" s="579">
        <v>3039</v>
      </c>
      <c r="G30" s="579">
        <v>1330</v>
      </c>
      <c r="H30" s="449">
        <v>67</v>
      </c>
      <c r="I30" s="449">
        <v>47</v>
      </c>
      <c r="J30" s="203" t="s">
        <v>911</v>
      </c>
    </row>
    <row r="31" spans="1:20" s="472" customFormat="1" ht="15.75" customHeight="1">
      <c r="A31" s="529" t="s">
        <v>127</v>
      </c>
      <c r="B31" s="529"/>
      <c r="C31" s="529"/>
      <c r="D31" s="580"/>
      <c r="E31" s="580"/>
      <c r="F31" s="133"/>
      <c r="G31" s="581"/>
      <c r="H31" s="581"/>
      <c r="I31" s="581"/>
      <c r="J31" s="582" t="s">
        <v>128</v>
      </c>
      <c r="K31" s="133"/>
      <c r="L31" s="580"/>
      <c r="M31" s="133"/>
      <c r="N31" s="133"/>
      <c r="O31" s="133"/>
      <c r="P31" s="133"/>
      <c r="Q31" s="133"/>
      <c r="R31" s="133"/>
      <c r="S31" s="133"/>
      <c r="T31" s="133"/>
    </row>
  </sheetData>
  <mergeCells count="15">
    <mergeCell ref="J3:L3"/>
    <mergeCell ref="A1:M1"/>
    <mergeCell ref="M3:M6"/>
    <mergeCell ref="D4:F4"/>
    <mergeCell ref="G4:I4"/>
    <mergeCell ref="J4:L4"/>
    <mergeCell ref="A3:A6"/>
    <mergeCell ref="D3:F3"/>
    <mergeCell ref="G3:I3"/>
    <mergeCell ref="A17:A21"/>
    <mergeCell ref="B17:E17"/>
    <mergeCell ref="F17:G17"/>
    <mergeCell ref="J17:J21"/>
    <mergeCell ref="B18:E18"/>
    <mergeCell ref="F18:G18"/>
  </mergeCells>
  <printOptions/>
  <pageMargins left="0.3" right="0.7480314960629921" top="0.984251968503937" bottom="0.7874015748031497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:M1"/>
    </sheetView>
  </sheetViews>
  <sheetFormatPr defaultColWidth="9.140625" defaultRowHeight="12.75"/>
  <cols>
    <col min="1" max="1" width="14.7109375" style="206" customWidth="1"/>
    <col min="2" max="2" width="10.57421875" style="206" customWidth="1"/>
    <col min="3" max="3" width="11.00390625" style="206" customWidth="1"/>
    <col min="4" max="4" width="12.00390625" style="206" customWidth="1"/>
    <col min="5" max="5" width="11.140625" style="206" customWidth="1"/>
    <col min="6" max="6" width="9.7109375" style="206" customWidth="1"/>
    <col min="7" max="7" width="10.00390625" style="206" customWidth="1"/>
    <col min="8" max="8" width="11.421875" style="206" customWidth="1"/>
    <col min="9" max="9" width="11.00390625" style="206" customWidth="1"/>
    <col min="10" max="12" width="7.8515625" style="206" customWidth="1"/>
    <col min="13" max="13" width="20.28125" style="206" customWidth="1"/>
    <col min="14" max="16384" width="9.140625" style="206" customWidth="1"/>
  </cols>
  <sheetData>
    <row r="1" spans="1:13" ht="32.25" customHeight="1">
      <c r="A1" s="1000" t="s">
        <v>121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</row>
    <row r="2" spans="1:13" s="1" customFormat="1" ht="18" customHeight="1">
      <c r="A2" s="2" t="s">
        <v>122</v>
      </c>
      <c r="M2" s="312" t="s">
        <v>928</v>
      </c>
    </row>
    <row r="3" spans="1:13" s="1" customFormat="1" ht="12" customHeight="1">
      <c r="A3" s="961" t="s">
        <v>945</v>
      </c>
      <c r="B3" s="307" t="s">
        <v>123</v>
      </c>
      <c r="C3" s="307" t="s">
        <v>124</v>
      </c>
      <c r="D3" s="998" t="s">
        <v>125</v>
      </c>
      <c r="E3" s="1001"/>
      <c r="F3" s="999"/>
      <c r="G3" s="1002" t="s">
        <v>126</v>
      </c>
      <c r="H3" s="1003"/>
      <c r="I3" s="1004"/>
      <c r="J3" s="998" t="s">
        <v>144</v>
      </c>
      <c r="K3" s="1001"/>
      <c r="L3" s="999"/>
      <c r="M3" s="1005" t="s">
        <v>914</v>
      </c>
    </row>
    <row r="4" spans="1:13" s="1" customFormat="1" ht="12" customHeight="1">
      <c r="A4" s="881"/>
      <c r="B4" s="306"/>
      <c r="C4" s="306"/>
      <c r="D4" s="995" t="s">
        <v>916</v>
      </c>
      <c r="E4" s="996"/>
      <c r="F4" s="997"/>
      <c r="G4" s="992" t="s">
        <v>917</v>
      </c>
      <c r="H4" s="993"/>
      <c r="I4" s="994"/>
      <c r="J4" s="995" t="s">
        <v>918</v>
      </c>
      <c r="K4" s="996"/>
      <c r="L4" s="997"/>
      <c r="M4" s="995"/>
    </row>
    <row r="5" spans="1:13" s="1" customFormat="1" ht="12" customHeight="1">
      <c r="A5" s="881"/>
      <c r="B5" s="306" t="s">
        <v>922</v>
      </c>
      <c r="C5" s="306"/>
      <c r="D5" s="304" t="s">
        <v>923</v>
      </c>
      <c r="E5" s="313" t="s">
        <v>924</v>
      </c>
      <c r="F5" s="313" t="s">
        <v>925</v>
      </c>
      <c r="G5" s="304" t="s">
        <v>923</v>
      </c>
      <c r="H5" s="313" t="s">
        <v>924</v>
      </c>
      <c r="I5" s="313" t="s">
        <v>925</v>
      </c>
      <c r="J5" s="304" t="s">
        <v>923</v>
      </c>
      <c r="K5" s="313" t="s">
        <v>924</v>
      </c>
      <c r="L5" s="313" t="s">
        <v>925</v>
      </c>
      <c r="M5" s="995"/>
    </row>
    <row r="6" spans="1:13" s="1" customFormat="1" ht="12" customHeight="1">
      <c r="A6" s="871"/>
      <c r="B6" s="310" t="s">
        <v>145</v>
      </c>
      <c r="C6" s="310" t="s">
        <v>146</v>
      </c>
      <c r="D6" s="305" t="s">
        <v>930</v>
      </c>
      <c r="E6" s="310" t="s">
        <v>931</v>
      </c>
      <c r="F6" s="310" t="s">
        <v>932</v>
      </c>
      <c r="G6" s="305" t="s">
        <v>930</v>
      </c>
      <c r="H6" s="310" t="s">
        <v>931</v>
      </c>
      <c r="I6" s="310" t="s">
        <v>932</v>
      </c>
      <c r="J6" s="305" t="s">
        <v>930</v>
      </c>
      <c r="K6" s="310" t="s">
        <v>931</v>
      </c>
      <c r="L6" s="310" t="s">
        <v>932</v>
      </c>
      <c r="M6" s="988"/>
    </row>
    <row r="7" spans="1:13" ht="17.25" customHeight="1">
      <c r="A7" s="210" t="s">
        <v>298</v>
      </c>
      <c r="B7" s="211">
        <v>1</v>
      </c>
      <c r="C7" s="211">
        <v>12</v>
      </c>
      <c r="D7" s="211">
        <f>SUM(E7:F7)</f>
        <v>766</v>
      </c>
      <c r="E7" s="211">
        <v>231</v>
      </c>
      <c r="F7" s="211">
        <v>535</v>
      </c>
      <c r="G7" s="211">
        <f>SUM(H7:I7)</f>
        <v>32</v>
      </c>
      <c r="H7" s="211">
        <v>28</v>
      </c>
      <c r="I7" s="211">
        <v>4</v>
      </c>
      <c r="J7" s="211">
        <f>SUM(K7:L7)</f>
        <v>36</v>
      </c>
      <c r="K7" s="211">
        <v>23</v>
      </c>
      <c r="L7" s="212">
        <v>13</v>
      </c>
      <c r="M7" s="209" t="s">
        <v>298</v>
      </c>
    </row>
    <row r="8" spans="1:13" s="200" customFormat="1" ht="17.25" customHeight="1">
      <c r="A8" s="332" t="s">
        <v>299</v>
      </c>
      <c r="B8" s="334">
        <v>1</v>
      </c>
      <c r="C8" s="334">
        <v>12</v>
      </c>
      <c r="D8" s="211">
        <f aca="true" t="shared" si="0" ref="D8:D13">SUM(E8:F8)</f>
        <v>705</v>
      </c>
      <c r="E8" s="334">
        <v>219</v>
      </c>
      <c r="F8" s="334">
        <v>486</v>
      </c>
      <c r="G8" s="211">
        <f>SUM(H8:I8)</f>
        <v>32</v>
      </c>
      <c r="H8" s="334">
        <v>26</v>
      </c>
      <c r="I8" s="334">
        <v>6</v>
      </c>
      <c r="J8" s="211">
        <f>SUM(K8:L8)</f>
        <v>36</v>
      </c>
      <c r="K8" s="334">
        <v>22</v>
      </c>
      <c r="L8" s="334">
        <v>14</v>
      </c>
      <c r="M8" s="333" t="s">
        <v>299</v>
      </c>
    </row>
    <row r="9" spans="1:13" s="200" customFormat="1" ht="17.25" customHeight="1">
      <c r="A9" s="332" t="s">
        <v>498</v>
      </c>
      <c r="B9" s="334">
        <v>0</v>
      </c>
      <c r="C9" s="334">
        <v>0</v>
      </c>
      <c r="D9" s="211">
        <f t="shared" si="0"/>
        <v>651</v>
      </c>
      <c r="E9" s="443">
        <v>205</v>
      </c>
      <c r="F9" s="443">
        <v>446</v>
      </c>
      <c r="G9" s="211" t="s">
        <v>129</v>
      </c>
      <c r="H9" s="334">
        <v>0</v>
      </c>
      <c r="I9" s="334">
        <v>0</v>
      </c>
      <c r="J9" s="211" t="s">
        <v>130</v>
      </c>
      <c r="K9" s="334">
        <v>0</v>
      </c>
      <c r="L9" s="334">
        <v>0</v>
      </c>
      <c r="M9" s="333" t="s">
        <v>498</v>
      </c>
    </row>
    <row r="10" spans="1:13" s="200" customFormat="1" ht="17.25" customHeight="1">
      <c r="A10" s="332" t="s">
        <v>895</v>
      </c>
      <c r="B10" s="334">
        <v>0</v>
      </c>
      <c r="C10" s="334">
        <v>0</v>
      </c>
      <c r="D10" s="211">
        <f t="shared" si="0"/>
        <v>452</v>
      </c>
      <c r="E10" s="443">
        <v>140</v>
      </c>
      <c r="F10" s="443">
        <v>312</v>
      </c>
      <c r="G10" s="211" t="s">
        <v>502</v>
      </c>
      <c r="H10" s="334">
        <v>0</v>
      </c>
      <c r="I10" s="334">
        <v>0</v>
      </c>
      <c r="J10" s="211" t="s">
        <v>130</v>
      </c>
      <c r="K10" s="334">
        <v>0</v>
      </c>
      <c r="L10" s="334">
        <v>0</v>
      </c>
      <c r="M10" s="333" t="s">
        <v>895</v>
      </c>
    </row>
    <row r="11" spans="1:13" s="442" customFormat="1" ht="17.25" customHeight="1">
      <c r="A11" s="440" t="s">
        <v>706</v>
      </c>
      <c r="B11" s="443">
        <v>0</v>
      </c>
      <c r="C11" s="443">
        <v>0</v>
      </c>
      <c r="D11" s="211">
        <f t="shared" si="0"/>
        <v>293</v>
      </c>
      <c r="E11" s="443">
        <v>98</v>
      </c>
      <c r="F11" s="443">
        <v>195</v>
      </c>
      <c r="G11" s="211" t="s">
        <v>502</v>
      </c>
      <c r="H11" s="443">
        <v>0</v>
      </c>
      <c r="I11" s="443">
        <v>0</v>
      </c>
      <c r="J11" s="211" t="s">
        <v>130</v>
      </c>
      <c r="K11" s="443">
        <v>0</v>
      </c>
      <c r="L11" s="443">
        <v>0</v>
      </c>
      <c r="M11" s="441" t="s">
        <v>706</v>
      </c>
    </row>
    <row r="12" spans="1:13" s="560" customFormat="1" ht="17.25" customHeight="1">
      <c r="A12" s="583" t="s">
        <v>370</v>
      </c>
      <c r="B12" s="444">
        <v>0</v>
      </c>
      <c r="C12" s="444">
        <v>0</v>
      </c>
      <c r="D12" s="589">
        <f t="shared" si="0"/>
        <v>293</v>
      </c>
      <c r="E12" s="444">
        <v>98</v>
      </c>
      <c r="F12" s="444">
        <v>195</v>
      </c>
      <c r="G12" s="589" t="s">
        <v>502</v>
      </c>
      <c r="H12" s="444">
        <v>0</v>
      </c>
      <c r="I12" s="444">
        <v>0</v>
      </c>
      <c r="J12" s="589" t="s">
        <v>130</v>
      </c>
      <c r="K12" s="444">
        <v>0</v>
      </c>
      <c r="L12" s="444">
        <v>0</v>
      </c>
      <c r="M12" s="476" t="s">
        <v>370</v>
      </c>
    </row>
    <row r="13" spans="1:14" s="213" customFormat="1" ht="40.5" customHeight="1">
      <c r="A13" s="417" t="s">
        <v>704</v>
      </c>
      <c r="B13" s="443">
        <v>0</v>
      </c>
      <c r="C13" s="443">
        <v>0</v>
      </c>
      <c r="D13" s="211">
        <f t="shared" si="0"/>
        <v>293</v>
      </c>
      <c r="E13" s="443">
        <v>98</v>
      </c>
      <c r="F13" s="443">
        <v>195</v>
      </c>
      <c r="G13" s="211" t="s">
        <v>130</v>
      </c>
      <c r="H13" s="443">
        <v>0</v>
      </c>
      <c r="I13" s="443">
        <v>0</v>
      </c>
      <c r="J13" s="211" t="s">
        <v>130</v>
      </c>
      <c r="K13" s="443">
        <v>0</v>
      </c>
      <c r="L13" s="443">
        <v>0</v>
      </c>
      <c r="M13" s="592" t="s">
        <v>703</v>
      </c>
      <c r="N13" s="593"/>
    </row>
    <row r="14" spans="1:13" ht="9.75" customHeight="1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</row>
    <row r="15" spans="1:9" s="1" customFormat="1" ht="14.25" customHeight="1">
      <c r="A15" s="999" t="s">
        <v>913</v>
      </c>
      <c r="B15" s="998" t="s">
        <v>147</v>
      </c>
      <c r="C15" s="999"/>
      <c r="D15" s="998" t="s">
        <v>148</v>
      </c>
      <c r="E15" s="999"/>
      <c r="F15" s="303" t="s">
        <v>149</v>
      </c>
      <c r="G15" s="304" t="s">
        <v>150</v>
      </c>
      <c r="H15" s="882" t="s">
        <v>939</v>
      </c>
      <c r="I15" s="883"/>
    </row>
    <row r="16" spans="1:9" s="1" customFormat="1" ht="14.25" customHeight="1">
      <c r="A16" s="997"/>
      <c r="B16" s="988" t="s">
        <v>919</v>
      </c>
      <c r="C16" s="989"/>
      <c r="D16" s="990" t="s">
        <v>920</v>
      </c>
      <c r="E16" s="991"/>
      <c r="F16" s="306"/>
      <c r="G16" s="306"/>
      <c r="H16" s="880"/>
      <c r="I16" s="881"/>
    </row>
    <row r="17" spans="1:9" s="1" customFormat="1" ht="14.25" customHeight="1">
      <c r="A17" s="997"/>
      <c r="B17" s="307" t="s">
        <v>151</v>
      </c>
      <c r="C17" s="307" t="s">
        <v>152</v>
      </c>
      <c r="D17" s="304" t="s">
        <v>841</v>
      </c>
      <c r="E17" s="302" t="s">
        <v>153</v>
      </c>
      <c r="F17" s="132"/>
      <c r="G17" s="132"/>
      <c r="H17" s="880"/>
      <c r="I17" s="881"/>
    </row>
    <row r="18" spans="1:9" s="1" customFormat="1" ht="14.25" customHeight="1">
      <c r="A18" s="997"/>
      <c r="B18" s="306"/>
      <c r="C18" s="306"/>
      <c r="D18" s="306"/>
      <c r="E18" s="308"/>
      <c r="F18" s="309" t="s">
        <v>356</v>
      </c>
      <c r="G18" s="306" t="s">
        <v>154</v>
      </c>
      <c r="H18" s="880"/>
      <c r="I18" s="881"/>
    </row>
    <row r="19" spans="1:10" s="1" customFormat="1" ht="14.25" customHeight="1">
      <c r="A19" s="991"/>
      <c r="B19" s="310" t="s">
        <v>933</v>
      </c>
      <c r="C19" s="311" t="s">
        <v>934</v>
      </c>
      <c r="D19" s="310" t="s">
        <v>935</v>
      </c>
      <c r="E19" s="305" t="s">
        <v>936</v>
      </c>
      <c r="F19" s="310" t="s">
        <v>358</v>
      </c>
      <c r="G19" s="310" t="s">
        <v>937</v>
      </c>
      <c r="H19" s="870"/>
      <c r="I19" s="871"/>
      <c r="J19" s="131"/>
    </row>
    <row r="20" spans="1:9" ht="16.5" customHeight="1">
      <c r="A20" s="209" t="s">
        <v>301</v>
      </c>
      <c r="B20" s="223">
        <v>174</v>
      </c>
      <c r="C20" s="224">
        <v>164</v>
      </c>
      <c r="D20" s="224">
        <v>444</v>
      </c>
      <c r="E20" s="224">
        <v>169</v>
      </c>
      <c r="F20" s="224">
        <v>85</v>
      </c>
      <c r="G20" s="224">
        <v>26</v>
      </c>
      <c r="H20" s="986" t="s">
        <v>301</v>
      </c>
      <c r="I20" s="987"/>
    </row>
    <row r="21" spans="1:9" s="200" customFormat="1" ht="16.5" customHeight="1">
      <c r="A21" s="332" t="s">
        <v>299</v>
      </c>
      <c r="B21" s="234">
        <v>186</v>
      </c>
      <c r="C21" s="234">
        <v>124</v>
      </c>
      <c r="D21" s="234">
        <v>304</v>
      </c>
      <c r="E21" s="234">
        <v>155</v>
      </c>
      <c r="F21" s="234">
        <v>85</v>
      </c>
      <c r="G21" s="234">
        <v>26</v>
      </c>
      <c r="H21" s="860" t="s">
        <v>299</v>
      </c>
      <c r="I21" s="861"/>
    </row>
    <row r="22" spans="1:9" s="200" customFormat="1" ht="16.5" customHeight="1">
      <c r="A22" s="332" t="s">
        <v>174</v>
      </c>
      <c r="B22" s="234">
        <v>225</v>
      </c>
      <c r="C22" s="234">
        <v>149</v>
      </c>
      <c r="D22" s="234">
        <v>363</v>
      </c>
      <c r="E22" s="234">
        <v>144</v>
      </c>
      <c r="F22" s="397">
        <v>0</v>
      </c>
      <c r="G22" s="397">
        <v>0</v>
      </c>
      <c r="H22" s="860" t="s">
        <v>174</v>
      </c>
      <c r="I22" s="983"/>
    </row>
    <row r="23" spans="1:9" s="200" customFormat="1" ht="16.5" customHeight="1">
      <c r="A23" s="332" t="s">
        <v>895</v>
      </c>
      <c r="B23" s="234">
        <v>198</v>
      </c>
      <c r="C23" s="234">
        <v>136</v>
      </c>
      <c r="D23" s="421">
        <v>0</v>
      </c>
      <c r="E23" s="421">
        <v>0</v>
      </c>
      <c r="F23" s="421">
        <v>0</v>
      </c>
      <c r="G23" s="421">
        <v>0</v>
      </c>
      <c r="H23" s="860" t="s">
        <v>895</v>
      </c>
      <c r="I23" s="983"/>
    </row>
    <row r="24" spans="1:9" s="200" customFormat="1" ht="16.5" customHeight="1">
      <c r="A24" s="332" t="s">
        <v>894</v>
      </c>
      <c r="B24" s="234">
        <v>165</v>
      </c>
      <c r="C24" s="234">
        <v>71</v>
      </c>
      <c r="D24" s="421" t="s">
        <v>502</v>
      </c>
      <c r="E24" s="421" t="s">
        <v>502</v>
      </c>
      <c r="F24" s="421" t="s">
        <v>502</v>
      </c>
      <c r="G24" s="421" t="s">
        <v>502</v>
      </c>
      <c r="H24" s="860" t="s">
        <v>894</v>
      </c>
      <c r="I24" s="861"/>
    </row>
    <row r="25" spans="1:9" s="560" customFormat="1" ht="18" customHeight="1">
      <c r="A25" s="583" t="s">
        <v>169</v>
      </c>
      <c r="B25" s="444">
        <v>143</v>
      </c>
      <c r="C25" s="444">
        <v>66</v>
      </c>
      <c r="D25" s="591">
        <v>0</v>
      </c>
      <c r="E25" s="591">
        <v>0</v>
      </c>
      <c r="F25" s="591">
        <v>0</v>
      </c>
      <c r="G25" s="591">
        <v>0</v>
      </c>
      <c r="H25" s="984" t="s">
        <v>169</v>
      </c>
      <c r="I25" s="985"/>
    </row>
    <row r="26" spans="1:9" s="213" customFormat="1" ht="37.5" customHeight="1">
      <c r="A26" s="417" t="s">
        <v>705</v>
      </c>
      <c r="B26" s="457">
        <v>143</v>
      </c>
      <c r="C26" s="446">
        <v>66</v>
      </c>
      <c r="D26" s="416">
        <v>0</v>
      </c>
      <c r="E26" s="416">
        <v>0</v>
      </c>
      <c r="F26" s="416">
        <v>0</v>
      </c>
      <c r="G26" s="416">
        <v>0</v>
      </c>
      <c r="H26" s="981" t="s">
        <v>703</v>
      </c>
      <c r="I26" s="982"/>
    </row>
    <row r="27" spans="1:9" s="214" customFormat="1" ht="15.75" customHeight="1">
      <c r="A27" s="214" t="s">
        <v>131</v>
      </c>
      <c r="G27" s="590"/>
      <c r="H27" s="590"/>
      <c r="I27" s="590" t="s">
        <v>155</v>
      </c>
    </row>
    <row r="28" s="214" customFormat="1" ht="15.75" customHeight="1">
      <c r="A28" s="214" t="s">
        <v>132</v>
      </c>
    </row>
  </sheetData>
  <mergeCells count="22">
    <mergeCell ref="J4:L4"/>
    <mergeCell ref="B15:C15"/>
    <mergeCell ref="D15:E15"/>
    <mergeCell ref="A1:M1"/>
    <mergeCell ref="D3:F3"/>
    <mergeCell ref="G3:I3"/>
    <mergeCell ref="J3:L3"/>
    <mergeCell ref="A3:A6"/>
    <mergeCell ref="M3:M6"/>
    <mergeCell ref="A15:A19"/>
    <mergeCell ref="B16:C16"/>
    <mergeCell ref="D16:E16"/>
    <mergeCell ref="H21:I21"/>
    <mergeCell ref="G4:I4"/>
    <mergeCell ref="H15:I19"/>
    <mergeCell ref="D4:F4"/>
    <mergeCell ref="H26:I26"/>
    <mergeCell ref="H22:I22"/>
    <mergeCell ref="H25:I25"/>
    <mergeCell ref="H20:I20"/>
    <mergeCell ref="H23:I23"/>
    <mergeCell ref="H24:I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1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18.00390625" style="0" customWidth="1"/>
    <col min="2" max="2" width="10.00390625" style="0" customWidth="1"/>
    <col min="3" max="3" width="9.8515625" style="0" customWidth="1"/>
    <col min="4" max="4" width="9.7109375" style="0" customWidth="1"/>
    <col min="5" max="5" width="10.140625" style="0" customWidth="1"/>
    <col min="6" max="6" width="10.421875" style="0" customWidth="1"/>
    <col min="7" max="7" width="9.8515625" style="0" bestFit="1" customWidth="1"/>
    <col min="8" max="8" width="9.28125" style="0" customWidth="1"/>
    <col min="9" max="9" width="8.421875" style="0" customWidth="1"/>
    <col min="10" max="10" width="14.7109375" style="0" customWidth="1"/>
    <col min="11" max="11" width="7.8515625" style="0" bestFit="1" customWidth="1"/>
    <col min="12" max="13" width="7.8515625" style="0" customWidth="1"/>
    <col min="14" max="14" width="18.7109375" style="0" customWidth="1"/>
    <col min="15" max="21" width="10.00390625" style="0" customWidth="1"/>
    <col min="22" max="22" width="17.421875" style="0" customWidth="1"/>
    <col min="23" max="16384" width="10.00390625" style="0" customWidth="1"/>
  </cols>
  <sheetData>
    <row r="1" spans="1:22" s="18" customFormat="1" ht="32.25" customHeight="1">
      <c r="A1" s="890" t="s">
        <v>156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17"/>
      <c r="P1" s="17"/>
      <c r="Q1" s="17"/>
      <c r="R1" s="17"/>
      <c r="S1" s="17"/>
      <c r="T1" s="17"/>
      <c r="U1" s="17"/>
      <c r="V1" s="17"/>
    </row>
    <row r="2" spans="1:14" s="1" customFormat="1" ht="18" customHeight="1">
      <c r="A2" s="2" t="s">
        <v>157</v>
      </c>
      <c r="N2" s="243" t="s">
        <v>172</v>
      </c>
    </row>
    <row r="3" spans="1:14" s="97" customFormat="1" ht="19.5" customHeight="1">
      <c r="A3" s="1013" t="s">
        <v>173</v>
      </c>
      <c r="B3" s="256" t="s">
        <v>176</v>
      </c>
      <c r="C3" s="256" t="s">
        <v>177</v>
      </c>
      <c r="D3" s="256" t="s">
        <v>178</v>
      </c>
      <c r="E3" s="980" t="s">
        <v>179</v>
      </c>
      <c r="F3" s="975"/>
      <c r="G3" s="976"/>
      <c r="H3" s="974" t="s">
        <v>180</v>
      </c>
      <c r="I3" s="975"/>
      <c r="J3" s="976"/>
      <c r="K3" s="974" t="s">
        <v>181</v>
      </c>
      <c r="L3" s="975"/>
      <c r="M3" s="976"/>
      <c r="N3" s="882" t="s">
        <v>186</v>
      </c>
    </row>
    <row r="4" spans="1:14" s="97" customFormat="1" ht="19.5" customHeight="1">
      <c r="A4" s="1014"/>
      <c r="B4" s="279"/>
      <c r="C4" s="279"/>
      <c r="D4" s="279"/>
      <c r="E4" s="1008" t="s">
        <v>187</v>
      </c>
      <c r="F4" s="1008"/>
      <c r="G4" s="1009"/>
      <c r="H4" s="979" t="s">
        <v>188</v>
      </c>
      <c r="I4" s="977"/>
      <c r="J4" s="978"/>
      <c r="K4" s="979" t="s">
        <v>189</v>
      </c>
      <c r="L4" s="977"/>
      <c r="M4" s="978"/>
      <c r="N4" s="880"/>
    </row>
    <row r="5" spans="1:14" s="97" customFormat="1" ht="19.5" customHeight="1">
      <c r="A5" s="1014"/>
      <c r="B5" s="279"/>
      <c r="C5" s="279" t="s">
        <v>192</v>
      </c>
      <c r="D5" s="279" t="s">
        <v>192</v>
      </c>
      <c r="E5" s="256" t="s">
        <v>193</v>
      </c>
      <c r="F5" s="256" t="s">
        <v>194</v>
      </c>
      <c r="G5" s="256" t="s">
        <v>195</v>
      </c>
      <c r="H5" s="256" t="s">
        <v>193</v>
      </c>
      <c r="I5" s="256" t="s">
        <v>194</v>
      </c>
      <c r="J5" s="256" t="s">
        <v>195</v>
      </c>
      <c r="K5" s="256" t="s">
        <v>193</v>
      </c>
      <c r="L5" s="256" t="s">
        <v>194</v>
      </c>
      <c r="M5" s="256" t="s">
        <v>195</v>
      </c>
      <c r="N5" s="880"/>
    </row>
    <row r="6" spans="1:14" s="97" customFormat="1" ht="19.5" customHeight="1">
      <c r="A6" s="1014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880"/>
    </row>
    <row r="7" spans="1:14" s="97" customFormat="1" ht="19.5" customHeight="1">
      <c r="A7" s="1015"/>
      <c r="B7" s="280" t="s">
        <v>255</v>
      </c>
      <c r="C7" s="280" t="s">
        <v>256</v>
      </c>
      <c r="D7" s="301" t="s">
        <v>257</v>
      </c>
      <c r="E7" s="280" t="s">
        <v>258</v>
      </c>
      <c r="F7" s="280" t="s">
        <v>259</v>
      </c>
      <c r="G7" s="280" t="s">
        <v>260</v>
      </c>
      <c r="H7" s="280" t="s">
        <v>258</v>
      </c>
      <c r="I7" s="280" t="s">
        <v>259</v>
      </c>
      <c r="J7" s="280" t="s">
        <v>260</v>
      </c>
      <c r="K7" s="280" t="s">
        <v>258</v>
      </c>
      <c r="L7" s="280" t="s">
        <v>259</v>
      </c>
      <c r="M7" s="280" t="s">
        <v>260</v>
      </c>
      <c r="N7" s="870"/>
    </row>
    <row r="8" spans="1:14" s="62" customFormat="1" ht="21" customHeight="1">
      <c r="A8" s="332" t="s">
        <v>269</v>
      </c>
      <c r="B8" s="234">
        <v>1</v>
      </c>
      <c r="C8" s="234">
        <v>0</v>
      </c>
      <c r="D8" s="234">
        <v>57</v>
      </c>
      <c r="E8" s="234">
        <f>SUM(F8:G8)</f>
        <v>15401</v>
      </c>
      <c r="F8" s="234">
        <v>10264</v>
      </c>
      <c r="G8" s="234">
        <v>5137</v>
      </c>
      <c r="H8" s="234">
        <f>SUM(I8:J8)</f>
        <v>523</v>
      </c>
      <c r="I8" s="234">
        <v>452</v>
      </c>
      <c r="J8" s="234">
        <v>71</v>
      </c>
      <c r="K8" s="234">
        <f>SUM(L8:M8)</f>
        <v>288</v>
      </c>
      <c r="L8" s="234">
        <v>202</v>
      </c>
      <c r="M8" s="234">
        <v>86</v>
      </c>
      <c r="N8" s="333" t="s">
        <v>269</v>
      </c>
    </row>
    <row r="9" spans="1:14" s="62" customFormat="1" ht="21" customHeight="1">
      <c r="A9" s="332" t="s">
        <v>299</v>
      </c>
      <c r="B9" s="234">
        <v>1</v>
      </c>
      <c r="C9" s="234">
        <v>9</v>
      </c>
      <c r="D9" s="234">
        <v>56</v>
      </c>
      <c r="E9" s="234">
        <f aca="true" t="shared" si="0" ref="E9:E14">SUM(F9:G9)</f>
        <v>9830</v>
      </c>
      <c r="F9" s="234">
        <v>5583</v>
      </c>
      <c r="G9" s="234">
        <v>4247</v>
      </c>
      <c r="H9" s="234">
        <f aca="true" t="shared" si="1" ref="H9:H14">SUM(I9:J9)</f>
        <v>518</v>
      </c>
      <c r="I9" s="234">
        <v>446</v>
      </c>
      <c r="J9" s="234">
        <v>72</v>
      </c>
      <c r="K9" s="234">
        <f aca="true" t="shared" si="2" ref="K9:K14">SUM(L9:M9)</f>
        <v>282</v>
      </c>
      <c r="L9" s="234">
        <v>194</v>
      </c>
      <c r="M9" s="234">
        <v>88</v>
      </c>
      <c r="N9" s="333" t="s">
        <v>299</v>
      </c>
    </row>
    <row r="10" spans="1:14" s="62" customFormat="1" ht="21" customHeight="1">
      <c r="A10" s="332" t="s">
        <v>499</v>
      </c>
      <c r="B10" s="234">
        <v>1</v>
      </c>
      <c r="C10" s="234">
        <v>11</v>
      </c>
      <c r="D10" s="234">
        <v>57</v>
      </c>
      <c r="E10" s="234">
        <f t="shared" si="0"/>
        <v>10560</v>
      </c>
      <c r="F10" s="234">
        <v>5804</v>
      </c>
      <c r="G10" s="234">
        <v>4756</v>
      </c>
      <c r="H10" s="234">
        <f t="shared" si="1"/>
        <v>559</v>
      </c>
      <c r="I10" s="234">
        <v>478</v>
      </c>
      <c r="J10" s="234">
        <v>81</v>
      </c>
      <c r="K10" s="234">
        <f t="shared" si="2"/>
        <v>327</v>
      </c>
      <c r="L10" s="234">
        <v>224</v>
      </c>
      <c r="M10" s="234">
        <v>103</v>
      </c>
      <c r="N10" s="333" t="s">
        <v>499</v>
      </c>
    </row>
    <row r="11" spans="1:14" s="62" customFormat="1" ht="21" customHeight="1">
      <c r="A11" s="332" t="s">
        <v>893</v>
      </c>
      <c r="B11" s="234">
        <v>1</v>
      </c>
      <c r="C11" s="234">
        <v>11</v>
      </c>
      <c r="D11" s="234">
        <v>52</v>
      </c>
      <c r="E11" s="234">
        <f t="shared" si="0"/>
        <v>9681</v>
      </c>
      <c r="F11" s="234">
        <v>5463</v>
      </c>
      <c r="G11" s="234">
        <v>4218</v>
      </c>
      <c r="H11" s="234">
        <f t="shared" si="1"/>
        <v>571</v>
      </c>
      <c r="I11" s="234">
        <v>483</v>
      </c>
      <c r="J11" s="234">
        <v>88</v>
      </c>
      <c r="K11" s="234">
        <f t="shared" si="2"/>
        <v>327</v>
      </c>
      <c r="L11" s="234">
        <v>222</v>
      </c>
      <c r="M11" s="234">
        <v>105</v>
      </c>
      <c r="N11" s="333" t="s">
        <v>893</v>
      </c>
    </row>
    <row r="12" spans="1:14" s="62" customFormat="1" ht="21" customHeight="1">
      <c r="A12" s="332" t="s">
        <v>894</v>
      </c>
      <c r="B12" s="234">
        <v>1</v>
      </c>
      <c r="C12" s="234">
        <v>11</v>
      </c>
      <c r="D12" s="234">
        <v>50</v>
      </c>
      <c r="E12" s="234">
        <f t="shared" si="0"/>
        <v>9584</v>
      </c>
      <c r="F12" s="234">
        <v>5240</v>
      </c>
      <c r="G12" s="234">
        <v>4344</v>
      </c>
      <c r="H12" s="234">
        <f t="shared" si="1"/>
        <v>564</v>
      </c>
      <c r="I12" s="234">
        <v>478</v>
      </c>
      <c r="J12" s="234">
        <v>86</v>
      </c>
      <c r="K12" s="234">
        <f t="shared" si="2"/>
        <v>328</v>
      </c>
      <c r="L12" s="234">
        <v>222</v>
      </c>
      <c r="M12" s="234">
        <v>106</v>
      </c>
      <c r="N12" s="333" t="s">
        <v>894</v>
      </c>
    </row>
    <row r="13" spans="1:16" s="22" customFormat="1" ht="21" customHeight="1">
      <c r="A13" s="583" t="s">
        <v>166</v>
      </c>
      <c r="B13" s="444">
        <v>1</v>
      </c>
      <c r="C13" s="444">
        <v>11</v>
      </c>
      <c r="D13" s="444">
        <v>52</v>
      </c>
      <c r="E13" s="600">
        <f t="shared" si="0"/>
        <v>9941</v>
      </c>
      <c r="F13" s="444">
        <v>5378</v>
      </c>
      <c r="G13" s="444">
        <v>4563</v>
      </c>
      <c r="H13" s="600">
        <f t="shared" si="1"/>
        <v>446</v>
      </c>
      <c r="I13" s="444">
        <v>387</v>
      </c>
      <c r="J13" s="444">
        <v>59</v>
      </c>
      <c r="K13" s="600">
        <f t="shared" si="2"/>
        <v>318</v>
      </c>
      <c r="L13" s="444">
        <v>213</v>
      </c>
      <c r="M13" s="444">
        <v>105</v>
      </c>
      <c r="N13" s="476" t="s">
        <v>166</v>
      </c>
      <c r="O13" s="244"/>
      <c r="P13" s="244"/>
    </row>
    <row r="14" spans="1:16" s="66" customFormat="1" ht="21" customHeight="1">
      <c r="A14" s="445" t="s">
        <v>873</v>
      </c>
      <c r="B14" s="457">
        <v>1</v>
      </c>
      <c r="C14" s="446">
        <v>11</v>
      </c>
      <c r="D14" s="446">
        <v>52</v>
      </c>
      <c r="E14" s="599">
        <f t="shared" si="0"/>
        <v>9941</v>
      </c>
      <c r="F14" s="446">
        <v>5378</v>
      </c>
      <c r="G14" s="446">
        <v>4563</v>
      </c>
      <c r="H14" s="599">
        <f t="shared" si="1"/>
        <v>446</v>
      </c>
      <c r="I14" s="446">
        <v>387</v>
      </c>
      <c r="J14" s="446">
        <v>59</v>
      </c>
      <c r="K14" s="599">
        <f t="shared" si="2"/>
        <v>318</v>
      </c>
      <c r="L14" s="446">
        <v>213</v>
      </c>
      <c r="M14" s="446">
        <v>105</v>
      </c>
      <c r="N14" s="447" t="s">
        <v>403</v>
      </c>
      <c r="O14" s="594"/>
      <c r="P14" s="376"/>
    </row>
    <row r="15" spans="1:22" s="16" customFormat="1" ht="18" customHeight="1">
      <c r="A15" s="8"/>
      <c r="B15" s="216"/>
      <c r="C15" s="216"/>
      <c r="D15" s="216"/>
      <c r="E15" s="216"/>
      <c r="F15" s="171"/>
      <c r="G15" s="171"/>
      <c r="H15" s="171"/>
      <c r="I15" s="171"/>
      <c r="J15" s="406"/>
      <c r="K15" s="171"/>
      <c r="L15" s="171"/>
      <c r="N15" s="171"/>
      <c r="O15" s="171"/>
      <c r="P15" s="171"/>
      <c r="Q15" s="171"/>
      <c r="R15" s="171"/>
      <c r="S15" s="171"/>
      <c r="T15" s="171"/>
      <c r="U15" s="171"/>
      <c r="V15" s="217"/>
    </row>
    <row r="16" spans="1:17" s="97" customFormat="1" ht="19.5" customHeight="1">
      <c r="A16" s="1013" t="s">
        <v>173</v>
      </c>
      <c r="B16" s="974" t="s">
        <v>182</v>
      </c>
      <c r="C16" s="975"/>
      <c r="D16" s="975"/>
      <c r="E16" s="976"/>
      <c r="F16" s="980" t="s">
        <v>183</v>
      </c>
      <c r="G16" s="976"/>
      <c r="H16" s="236" t="s">
        <v>184</v>
      </c>
      <c r="I16" s="256" t="s">
        <v>185</v>
      </c>
      <c r="J16" s="880" t="s">
        <v>186</v>
      </c>
      <c r="K16" s="277"/>
      <c r="L16" s="277"/>
      <c r="M16" s="171"/>
      <c r="N16" s="277"/>
      <c r="O16" s="277"/>
      <c r="P16" s="277"/>
      <c r="Q16" s="277"/>
    </row>
    <row r="17" spans="1:13" s="6" customFormat="1" ht="19.5" customHeight="1">
      <c r="A17" s="1014"/>
      <c r="B17" s="1010" t="s">
        <v>190</v>
      </c>
      <c r="C17" s="1008"/>
      <c r="D17" s="1008"/>
      <c r="E17" s="1009"/>
      <c r="F17" s="1011" t="s">
        <v>191</v>
      </c>
      <c r="G17" s="1012"/>
      <c r="H17" s="279"/>
      <c r="I17" s="279"/>
      <c r="J17" s="880"/>
      <c r="M17" s="158"/>
    </row>
    <row r="18" spans="1:10" s="6" customFormat="1" ht="19.5" customHeight="1">
      <c r="A18" s="1014"/>
      <c r="B18" s="299" t="s">
        <v>211</v>
      </c>
      <c r="C18" s="299" t="s">
        <v>212</v>
      </c>
      <c r="D18" s="256" t="s">
        <v>213</v>
      </c>
      <c r="E18" s="256" t="s">
        <v>214</v>
      </c>
      <c r="F18" s="256" t="s">
        <v>250</v>
      </c>
      <c r="G18" s="256" t="s">
        <v>251</v>
      </c>
      <c r="H18" s="279"/>
      <c r="I18" s="279"/>
      <c r="J18" s="880"/>
    </row>
    <row r="19" spans="1:10" s="298" customFormat="1" ht="19.5" customHeight="1">
      <c r="A19" s="1014"/>
      <c r="B19" s="279"/>
      <c r="C19" s="279" t="s">
        <v>252</v>
      </c>
      <c r="D19" s="279"/>
      <c r="E19" s="279" t="s">
        <v>253</v>
      </c>
      <c r="F19" s="279"/>
      <c r="G19" s="279"/>
      <c r="H19" s="279" t="s">
        <v>254</v>
      </c>
      <c r="I19" s="279" t="s">
        <v>929</v>
      </c>
      <c r="J19" s="880"/>
    </row>
    <row r="20" spans="1:10" s="298" customFormat="1" ht="19.5" customHeight="1">
      <c r="A20" s="1015"/>
      <c r="B20" s="280" t="s">
        <v>261</v>
      </c>
      <c r="C20" s="280" t="s">
        <v>262</v>
      </c>
      <c r="D20" s="301" t="s">
        <v>263</v>
      </c>
      <c r="E20" s="280" t="s">
        <v>264</v>
      </c>
      <c r="F20" s="280" t="s">
        <v>265</v>
      </c>
      <c r="G20" s="280" t="s">
        <v>266</v>
      </c>
      <c r="H20" s="280" t="s">
        <v>267</v>
      </c>
      <c r="I20" s="280" t="s">
        <v>268</v>
      </c>
      <c r="J20" s="870"/>
    </row>
    <row r="21" spans="1:10" ht="19.5" customHeight="1">
      <c r="A21" s="67" t="s">
        <v>269</v>
      </c>
      <c r="B21" s="234">
        <v>2137</v>
      </c>
      <c r="C21" s="234">
        <v>140</v>
      </c>
      <c r="D21" s="234">
        <v>1106</v>
      </c>
      <c r="E21" s="234">
        <v>12</v>
      </c>
      <c r="F21" s="234">
        <v>6052</v>
      </c>
      <c r="G21" s="234">
        <v>2316</v>
      </c>
      <c r="H21" s="234">
        <v>1509</v>
      </c>
      <c r="I21" s="234">
        <v>228</v>
      </c>
      <c r="J21" s="38" t="s">
        <v>269</v>
      </c>
    </row>
    <row r="22" spans="1:10" s="168" customFormat="1" ht="19.5" customHeight="1">
      <c r="A22" s="67" t="s">
        <v>299</v>
      </c>
      <c r="B22" s="234">
        <v>2115</v>
      </c>
      <c r="C22" s="234">
        <v>143</v>
      </c>
      <c r="D22" s="234">
        <v>1123</v>
      </c>
      <c r="E22" s="234">
        <v>12</v>
      </c>
      <c r="F22" s="234">
        <v>6467</v>
      </c>
      <c r="G22" s="234">
        <v>2366</v>
      </c>
      <c r="H22" s="234">
        <v>1507</v>
      </c>
      <c r="I22" s="234">
        <v>151</v>
      </c>
      <c r="J22" s="38" t="s">
        <v>299</v>
      </c>
    </row>
    <row r="23" spans="1:10" s="168" customFormat="1" ht="19.5" customHeight="1">
      <c r="A23" s="67" t="s">
        <v>499</v>
      </c>
      <c r="B23" s="234">
        <v>2077</v>
      </c>
      <c r="C23" s="234">
        <v>125</v>
      </c>
      <c r="D23" s="234">
        <v>1899</v>
      </c>
      <c r="E23" s="234">
        <v>29</v>
      </c>
      <c r="F23" s="234">
        <v>6929</v>
      </c>
      <c r="G23" s="234">
        <v>2547</v>
      </c>
      <c r="H23" s="234">
        <v>1592</v>
      </c>
      <c r="I23" s="234">
        <v>172</v>
      </c>
      <c r="J23" s="38" t="s">
        <v>499</v>
      </c>
    </row>
    <row r="24" spans="1:10" s="575" customFormat="1" ht="19.5" customHeight="1">
      <c r="A24" s="332" t="s">
        <v>893</v>
      </c>
      <c r="B24" s="234">
        <v>2204</v>
      </c>
      <c r="C24" s="234">
        <v>125</v>
      </c>
      <c r="D24" s="234">
        <v>1174</v>
      </c>
      <c r="E24" s="234">
        <v>10</v>
      </c>
      <c r="F24" s="234">
        <v>7153</v>
      </c>
      <c r="G24" s="234">
        <v>2491</v>
      </c>
      <c r="H24" s="234">
        <v>1582</v>
      </c>
      <c r="I24" s="234">
        <v>192</v>
      </c>
      <c r="J24" s="333" t="s">
        <v>139</v>
      </c>
    </row>
    <row r="25" spans="1:10" s="575" customFormat="1" ht="19.5" customHeight="1">
      <c r="A25" s="332" t="s">
        <v>376</v>
      </c>
      <c r="B25" s="234">
        <v>2043</v>
      </c>
      <c r="C25" s="234">
        <v>113</v>
      </c>
      <c r="D25" s="234">
        <v>1155</v>
      </c>
      <c r="E25" s="234">
        <v>26</v>
      </c>
      <c r="F25" s="234">
        <v>9966</v>
      </c>
      <c r="G25" s="234">
        <v>2509</v>
      </c>
      <c r="H25" s="234">
        <v>1577</v>
      </c>
      <c r="I25" s="234">
        <v>306</v>
      </c>
      <c r="J25" s="333" t="s">
        <v>376</v>
      </c>
    </row>
    <row r="26" spans="1:11" s="584" customFormat="1" ht="19.5" customHeight="1">
      <c r="A26" s="583" t="s">
        <v>138</v>
      </c>
      <c r="B26" s="595">
        <v>2000</v>
      </c>
      <c r="C26" s="595">
        <v>120</v>
      </c>
      <c r="D26" s="595">
        <v>1144</v>
      </c>
      <c r="E26" s="595">
        <v>12</v>
      </c>
      <c r="F26" s="595">
        <v>9650</v>
      </c>
      <c r="G26" s="595">
        <v>2506</v>
      </c>
      <c r="H26" s="595">
        <v>1589</v>
      </c>
      <c r="I26" s="595">
        <v>314</v>
      </c>
      <c r="J26" s="596" t="s">
        <v>138</v>
      </c>
      <c r="K26" s="597"/>
    </row>
    <row r="27" spans="1:11" s="556" customFormat="1" ht="17.25" customHeight="1">
      <c r="A27" s="445" t="s">
        <v>873</v>
      </c>
      <c r="B27" s="457">
        <v>2000</v>
      </c>
      <c r="C27" s="446">
        <v>120</v>
      </c>
      <c r="D27" s="446">
        <v>1144</v>
      </c>
      <c r="E27" s="446">
        <v>12</v>
      </c>
      <c r="F27" s="446">
        <v>9650</v>
      </c>
      <c r="G27" s="446">
        <v>2506</v>
      </c>
      <c r="H27" s="446">
        <v>1589</v>
      </c>
      <c r="I27" s="446">
        <v>314</v>
      </c>
      <c r="J27" s="1006" t="s">
        <v>403</v>
      </c>
      <c r="K27" s="1007"/>
    </row>
    <row r="28" spans="1:21" s="598" customFormat="1" ht="15" customHeight="1">
      <c r="A28" s="214" t="s">
        <v>131</v>
      </c>
      <c r="B28" s="214"/>
      <c r="C28" s="214"/>
      <c r="D28" s="214"/>
      <c r="E28" s="214"/>
      <c r="F28" s="214"/>
      <c r="G28" s="214"/>
      <c r="H28" s="214"/>
      <c r="I28" s="590"/>
      <c r="J28" s="590" t="s">
        <v>133</v>
      </c>
      <c r="K28" s="526"/>
      <c r="L28" s="214"/>
      <c r="M28" s="214"/>
      <c r="N28" s="214"/>
      <c r="O28" s="214"/>
      <c r="P28" s="214"/>
      <c r="Q28" s="214"/>
      <c r="R28" s="214"/>
      <c r="S28" s="214"/>
      <c r="T28" s="214"/>
      <c r="U28" s="214"/>
    </row>
    <row r="29" spans="1:22" s="598" customFormat="1" ht="15" customHeight="1">
      <c r="A29" s="524" t="s">
        <v>134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</row>
    <row r="30" spans="1:22" s="598" customFormat="1" ht="15" customHeight="1">
      <c r="A30" s="214" t="s">
        <v>135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</row>
    <row r="31" s="598" customFormat="1" ht="15" customHeight="1">
      <c r="A31" s="598" t="s">
        <v>136</v>
      </c>
    </row>
    <row r="32" s="556" customFormat="1" ht="12.75"/>
  </sheetData>
  <mergeCells count="16">
    <mergeCell ref="B17:E17"/>
    <mergeCell ref="F17:G17"/>
    <mergeCell ref="K4:M4"/>
    <mergeCell ref="A16:A20"/>
    <mergeCell ref="B16:E16"/>
    <mergeCell ref="F16:G16"/>
    <mergeCell ref="A3:A7"/>
    <mergeCell ref="E3:G3"/>
    <mergeCell ref="N3:N7"/>
    <mergeCell ref="E4:G4"/>
    <mergeCell ref="H4:J4"/>
    <mergeCell ref="A1:N1"/>
    <mergeCell ref="J27:K27"/>
    <mergeCell ref="H3:J3"/>
    <mergeCell ref="K3:M3"/>
    <mergeCell ref="J16:J20"/>
  </mergeCells>
  <printOptions/>
  <pageMargins left="0.17" right="0.25" top="0.53" bottom="0.38" header="0.32" footer="0.27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08"/>
  <sheetViews>
    <sheetView workbookViewId="0" topLeftCell="A1">
      <selection activeCell="A1" sqref="A1:L1"/>
    </sheetView>
  </sheetViews>
  <sheetFormatPr defaultColWidth="9.140625" defaultRowHeight="12.75"/>
  <cols>
    <col min="1" max="1" width="23.8515625" style="0" customWidth="1"/>
    <col min="2" max="2" width="8.00390625" style="0" customWidth="1"/>
    <col min="3" max="4" width="8.57421875" style="0" customWidth="1"/>
    <col min="5" max="6" width="8.140625" style="0" customWidth="1"/>
    <col min="7" max="10" width="8.00390625" style="0" customWidth="1"/>
    <col min="11" max="12" width="8.140625" style="0" customWidth="1"/>
    <col min="13" max="13" width="33.7109375" style="93" customWidth="1"/>
    <col min="14" max="20" width="10.00390625" style="93" customWidth="1"/>
    <col min="21" max="21" width="20.28125" style="93" customWidth="1"/>
    <col min="22" max="53" width="10.00390625" style="93" customWidth="1"/>
    <col min="54" max="54" width="19.28125" style="93" customWidth="1"/>
  </cols>
  <sheetData>
    <row r="1" spans="1:22" s="18" customFormat="1" ht="32.25" customHeight="1">
      <c r="A1" s="890" t="s">
        <v>270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V1" s="136"/>
    </row>
    <row r="2" spans="1:22" s="1" customFormat="1" ht="18" customHeight="1">
      <c r="A2" s="315" t="s">
        <v>271</v>
      </c>
      <c r="B2" s="152"/>
      <c r="C2" s="152"/>
      <c r="D2" s="152"/>
      <c r="E2" s="152"/>
      <c r="F2" s="152"/>
      <c r="G2" s="152"/>
      <c r="H2" s="152"/>
      <c r="I2" s="152"/>
      <c r="J2" s="152"/>
      <c r="M2" s="159" t="s">
        <v>305</v>
      </c>
      <c r="V2" s="131"/>
    </row>
    <row r="3" spans="1:14" s="97" customFormat="1" ht="19.5" customHeight="1">
      <c r="A3" s="891" t="s">
        <v>865</v>
      </c>
      <c r="B3" s="146" t="s">
        <v>272</v>
      </c>
      <c r="C3" s="1002" t="s">
        <v>273</v>
      </c>
      <c r="D3" s="976"/>
      <c r="E3" s="1002" t="s">
        <v>274</v>
      </c>
      <c r="F3" s="976"/>
      <c r="G3" s="1002" t="s">
        <v>279</v>
      </c>
      <c r="H3" s="976"/>
      <c r="I3" s="1002" t="s">
        <v>280</v>
      </c>
      <c r="J3" s="976"/>
      <c r="K3" s="1002" t="s">
        <v>281</v>
      </c>
      <c r="L3" s="975"/>
      <c r="M3" s="882" t="s">
        <v>282</v>
      </c>
      <c r="N3" s="277"/>
    </row>
    <row r="4" spans="1:14" s="97" customFormat="1" ht="19.5" customHeight="1">
      <c r="A4" s="884"/>
      <c r="B4" s="279"/>
      <c r="C4" s="1011" t="s">
        <v>283</v>
      </c>
      <c r="D4" s="1009"/>
      <c r="E4" s="1010" t="s">
        <v>284</v>
      </c>
      <c r="F4" s="1009"/>
      <c r="G4" s="979" t="s">
        <v>285</v>
      </c>
      <c r="H4" s="978"/>
      <c r="I4" s="979" t="s">
        <v>286</v>
      </c>
      <c r="J4" s="978"/>
      <c r="K4" s="979" t="s">
        <v>287</v>
      </c>
      <c r="L4" s="977"/>
      <c r="M4" s="880"/>
      <c r="N4" s="277"/>
    </row>
    <row r="5" spans="1:14" s="97" customFormat="1" ht="19.5" customHeight="1">
      <c r="A5" s="884"/>
      <c r="B5" s="279"/>
      <c r="C5" s="146" t="s">
        <v>288</v>
      </c>
      <c r="D5" s="146" t="s">
        <v>289</v>
      </c>
      <c r="E5" s="146" t="s">
        <v>288</v>
      </c>
      <c r="F5" s="146" t="s">
        <v>289</v>
      </c>
      <c r="G5" s="146" t="s">
        <v>341</v>
      </c>
      <c r="H5" s="146" t="s">
        <v>290</v>
      </c>
      <c r="I5" s="146" t="s">
        <v>341</v>
      </c>
      <c r="J5" s="146" t="s">
        <v>290</v>
      </c>
      <c r="K5" s="146" t="s">
        <v>341</v>
      </c>
      <c r="L5" s="235" t="s">
        <v>290</v>
      </c>
      <c r="M5" s="880"/>
      <c r="N5" s="277"/>
    </row>
    <row r="6" spans="1:14" s="97" customFormat="1" ht="19.5" customHeight="1">
      <c r="A6" s="885"/>
      <c r="B6" s="280" t="s">
        <v>345</v>
      </c>
      <c r="C6" s="301" t="s">
        <v>291</v>
      </c>
      <c r="D6" s="301" t="s">
        <v>292</v>
      </c>
      <c r="E6" s="280" t="s">
        <v>296</v>
      </c>
      <c r="F6" s="280" t="s">
        <v>297</v>
      </c>
      <c r="G6" s="295" t="s">
        <v>347</v>
      </c>
      <c r="H6" s="280" t="s">
        <v>904</v>
      </c>
      <c r="I6" s="295" t="s">
        <v>347</v>
      </c>
      <c r="J6" s="280" t="s">
        <v>904</v>
      </c>
      <c r="K6" s="295" t="s">
        <v>347</v>
      </c>
      <c r="L6" s="295" t="s">
        <v>904</v>
      </c>
      <c r="M6" s="870"/>
      <c r="N6" s="277"/>
    </row>
    <row r="7" spans="1:14" s="62" customFormat="1" ht="18" customHeight="1">
      <c r="A7" s="67" t="s">
        <v>301</v>
      </c>
      <c r="B7" s="29">
        <f>SUM(B13:B21)</f>
        <v>9</v>
      </c>
      <c r="C7" s="29">
        <f>SUM(C13:C21)</f>
        <v>90</v>
      </c>
      <c r="D7" s="29" t="s">
        <v>502</v>
      </c>
      <c r="E7" s="29">
        <f aca="true" t="shared" si="0" ref="E7:L7">SUM(E13:E21)</f>
        <v>639</v>
      </c>
      <c r="F7" s="29">
        <f t="shared" si="0"/>
        <v>142</v>
      </c>
      <c r="G7" s="29">
        <f t="shared" si="0"/>
        <v>1484</v>
      </c>
      <c r="H7" s="29">
        <f t="shared" si="0"/>
        <v>692</v>
      </c>
      <c r="I7" s="29">
        <f t="shared" si="0"/>
        <v>309</v>
      </c>
      <c r="J7" s="29">
        <f t="shared" si="0"/>
        <v>107</v>
      </c>
      <c r="K7" s="29">
        <f t="shared" si="0"/>
        <v>130</v>
      </c>
      <c r="L7" s="29">
        <f t="shared" si="0"/>
        <v>27</v>
      </c>
      <c r="M7" s="38" t="s">
        <v>301</v>
      </c>
      <c r="N7" s="32"/>
    </row>
    <row r="8" spans="1:14" s="62" customFormat="1" ht="18" customHeight="1">
      <c r="A8" s="67" t="s">
        <v>299</v>
      </c>
      <c r="B8" s="29">
        <v>7</v>
      </c>
      <c r="C8" s="29">
        <v>85</v>
      </c>
      <c r="D8" s="29" t="s">
        <v>502</v>
      </c>
      <c r="E8" s="29">
        <v>589</v>
      </c>
      <c r="F8" s="29">
        <v>102</v>
      </c>
      <c r="G8" s="29">
        <v>1321</v>
      </c>
      <c r="H8" s="29">
        <v>630</v>
      </c>
      <c r="I8" s="29">
        <v>236</v>
      </c>
      <c r="J8" s="29">
        <v>74</v>
      </c>
      <c r="K8" s="29">
        <v>13</v>
      </c>
      <c r="L8" s="29">
        <v>3</v>
      </c>
      <c r="M8" s="38" t="s">
        <v>299</v>
      </c>
      <c r="N8" s="32"/>
    </row>
    <row r="9" spans="1:14" s="62" customFormat="1" ht="18" customHeight="1">
      <c r="A9" s="67" t="s">
        <v>499</v>
      </c>
      <c r="B9" s="29">
        <v>7</v>
      </c>
      <c r="C9" s="29">
        <v>72</v>
      </c>
      <c r="D9" s="29">
        <v>41</v>
      </c>
      <c r="E9" s="29">
        <v>606</v>
      </c>
      <c r="F9" s="29">
        <v>125</v>
      </c>
      <c r="G9" s="29">
        <v>1325</v>
      </c>
      <c r="H9" s="29">
        <v>643</v>
      </c>
      <c r="I9" s="29">
        <v>251</v>
      </c>
      <c r="J9" s="29">
        <v>85</v>
      </c>
      <c r="K9" s="29">
        <v>13</v>
      </c>
      <c r="L9" s="29">
        <v>3</v>
      </c>
      <c r="M9" s="38" t="s">
        <v>498</v>
      </c>
      <c r="N9" s="32"/>
    </row>
    <row r="10" spans="1:14" s="62" customFormat="1" ht="18" customHeight="1">
      <c r="A10" s="67" t="s">
        <v>893</v>
      </c>
      <c r="B10" s="29">
        <v>9</v>
      </c>
      <c r="C10" s="29">
        <v>76</v>
      </c>
      <c r="D10" s="29">
        <v>44</v>
      </c>
      <c r="E10" s="29">
        <v>630</v>
      </c>
      <c r="F10" s="29">
        <v>141</v>
      </c>
      <c r="G10" s="29">
        <v>1313</v>
      </c>
      <c r="H10" s="29">
        <v>626</v>
      </c>
      <c r="I10" s="29">
        <v>262</v>
      </c>
      <c r="J10" s="29">
        <v>89</v>
      </c>
      <c r="K10" s="29">
        <v>34</v>
      </c>
      <c r="L10" s="29">
        <v>7</v>
      </c>
      <c r="M10" s="38" t="s">
        <v>893</v>
      </c>
      <c r="N10" s="32"/>
    </row>
    <row r="11" spans="1:14" s="62" customFormat="1" ht="18" customHeight="1">
      <c r="A11" s="67" t="s">
        <v>376</v>
      </c>
      <c r="B11" s="29">
        <v>9</v>
      </c>
      <c r="C11" s="29">
        <v>78</v>
      </c>
      <c r="D11" s="29">
        <v>46</v>
      </c>
      <c r="E11" s="29">
        <v>637</v>
      </c>
      <c r="F11" s="29">
        <v>144</v>
      </c>
      <c r="G11" s="29">
        <v>1394</v>
      </c>
      <c r="H11" s="29">
        <v>658</v>
      </c>
      <c r="I11" s="29">
        <v>289</v>
      </c>
      <c r="J11" s="29">
        <v>104</v>
      </c>
      <c r="K11" s="29">
        <v>31</v>
      </c>
      <c r="L11" s="29">
        <v>6</v>
      </c>
      <c r="M11" s="38" t="s">
        <v>376</v>
      </c>
      <c r="N11" s="32"/>
    </row>
    <row r="12" spans="1:14" s="22" customFormat="1" ht="18" customHeight="1">
      <c r="A12" s="603" t="s">
        <v>370</v>
      </c>
      <c r="B12" s="604">
        <f>SUM(B13:B21)</f>
        <v>9</v>
      </c>
      <c r="C12" s="604">
        <f aca="true" t="shared" si="1" ref="C12:L12">SUM(C13:C21)</f>
        <v>90</v>
      </c>
      <c r="D12" s="604">
        <f t="shared" si="1"/>
        <v>41</v>
      </c>
      <c r="E12" s="604">
        <f t="shared" si="1"/>
        <v>639</v>
      </c>
      <c r="F12" s="604">
        <f t="shared" si="1"/>
        <v>142</v>
      </c>
      <c r="G12" s="604">
        <f t="shared" si="1"/>
        <v>1484</v>
      </c>
      <c r="H12" s="604">
        <f t="shared" si="1"/>
        <v>692</v>
      </c>
      <c r="I12" s="604">
        <f t="shared" si="1"/>
        <v>309</v>
      </c>
      <c r="J12" s="604">
        <f t="shared" si="1"/>
        <v>107</v>
      </c>
      <c r="K12" s="604">
        <f t="shared" si="1"/>
        <v>130</v>
      </c>
      <c r="L12" s="604">
        <f t="shared" si="1"/>
        <v>27</v>
      </c>
      <c r="M12" s="605" t="s">
        <v>370</v>
      </c>
      <c r="N12" s="477"/>
    </row>
    <row r="13" spans="1:13" s="16" customFormat="1" ht="29.25" customHeight="1">
      <c r="A13" s="317" t="s">
        <v>215</v>
      </c>
      <c r="B13" s="353">
        <v>1</v>
      </c>
      <c r="C13" s="349">
        <v>47</v>
      </c>
      <c r="D13" s="349">
        <v>41</v>
      </c>
      <c r="E13" s="349">
        <v>216</v>
      </c>
      <c r="F13" s="349">
        <v>142</v>
      </c>
      <c r="G13" s="349">
        <v>419</v>
      </c>
      <c r="H13" s="349">
        <v>178</v>
      </c>
      <c r="I13" s="349">
        <v>309</v>
      </c>
      <c r="J13" s="349">
        <v>107</v>
      </c>
      <c r="K13" s="349">
        <v>0</v>
      </c>
      <c r="L13" s="349">
        <v>0</v>
      </c>
      <c r="M13" s="355" t="s">
        <v>216</v>
      </c>
    </row>
    <row r="14" spans="1:13" s="16" customFormat="1" ht="36" customHeight="1">
      <c r="A14" s="317" t="s">
        <v>217</v>
      </c>
      <c r="B14" s="353">
        <v>1</v>
      </c>
      <c r="C14" s="349">
        <v>2</v>
      </c>
      <c r="D14" s="349">
        <v>0</v>
      </c>
      <c r="E14" s="349">
        <v>159</v>
      </c>
      <c r="F14" s="349">
        <v>0</v>
      </c>
      <c r="G14" s="349">
        <v>374</v>
      </c>
      <c r="H14" s="349">
        <v>263</v>
      </c>
      <c r="I14" s="349">
        <v>0</v>
      </c>
      <c r="J14" s="349">
        <v>0</v>
      </c>
      <c r="K14" s="349">
        <v>5</v>
      </c>
      <c r="L14" s="349">
        <v>0</v>
      </c>
      <c r="M14" s="355" t="s">
        <v>218</v>
      </c>
    </row>
    <row r="15" spans="1:13" s="16" customFormat="1" ht="36" customHeight="1">
      <c r="A15" s="317" t="s">
        <v>219</v>
      </c>
      <c r="B15" s="353">
        <v>1</v>
      </c>
      <c r="C15" s="349">
        <v>7</v>
      </c>
      <c r="D15" s="349">
        <v>0</v>
      </c>
      <c r="E15" s="349">
        <v>60</v>
      </c>
      <c r="F15" s="349">
        <v>0</v>
      </c>
      <c r="G15" s="349">
        <v>159</v>
      </c>
      <c r="H15" s="349">
        <v>30</v>
      </c>
      <c r="I15" s="349">
        <v>0</v>
      </c>
      <c r="J15" s="349">
        <v>0</v>
      </c>
      <c r="K15" s="349">
        <v>0</v>
      </c>
      <c r="L15" s="349">
        <v>0</v>
      </c>
      <c r="M15" s="355" t="s">
        <v>220</v>
      </c>
    </row>
    <row r="16" spans="1:13" s="16" customFormat="1" ht="36" customHeight="1">
      <c r="A16" s="317" t="s">
        <v>221</v>
      </c>
      <c r="B16" s="353">
        <v>1</v>
      </c>
      <c r="C16" s="349">
        <v>4</v>
      </c>
      <c r="D16" s="349">
        <v>0</v>
      </c>
      <c r="E16" s="349">
        <v>37</v>
      </c>
      <c r="F16" s="349">
        <v>0</v>
      </c>
      <c r="G16" s="349">
        <v>81</v>
      </c>
      <c r="H16" s="349">
        <v>23</v>
      </c>
      <c r="I16" s="349">
        <v>0</v>
      </c>
      <c r="J16" s="349">
        <v>0</v>
      </c>
      <c r="K16" s="349">
        <v>0</v>
      </c>
      <c r="L16" s="349">
        <v>0</v>
      </c>
      <c r="M16" s="355" t="s">
        <v>222</v>
      </c>
    </row>
    <row r="17" spans="1:13" s="16" customFormat="1" ht="36" customHeight="1">
      <c r="A17" s="317" t="s">
        <v>223</v>
      </c>
      <c r="B17" s="353">
        <v>1</v>
      </c>
      <c r="C17" s="349">
        <v>22</v>
      </c>
      <c r="D17" s="349">
        <v>0</v>
      </c>
      <c r="E17" s="349">
        <v>45</v>
      </c>
      <c r="F17" s="349">
        <v>0</v>
      </c>
      <c r="G17" s="349">
        <v>93</v>
      </c>
      <c r="H17" s="349">
        <v>16</v>
      </c>
      <c r="I17" s="349">
        <v>0</v>
      </c>
      <c r="J17" s="349">
        <v>0</v>
      </c>
      <c r="K17" s="349">
        <v>0</v>
      </c>
      <c r="L17" s="349">
        <v>0</v>
      </c>
      <c r="M17" s="355" t="s">
        <v>224</v>
      </c>
    </row>
    <row r="18" spans="1:13" s="16" customFormat="1" ht="29.25" customHeight="1">
      <c r="A18" s="317" t="s">
        <v>225</v>
      </c>
      <c r="B18" s="353">
        <v>1</v>
      </c>
      <c r="C18" s="349">
        <v>4</v>
      </c>
      <c r="D18" s="349">
        <v>0</v>
      </c>
      <c r="E18" s="349">
        <v>22</v>
      </c>
      <c r="F18" s="349">
        <v>0</v>
      </c>
      <c r="G18" s="349">
        <v>48</v>
      </c>
      <c r="H18" s="349">
        <v>38</v>
      </c>
      <c r="I18" s="349">
        <v>0</v>
      </c>
      <c r="J18" s="349">
        <v>0</v>
      </c>
      <c r="K18" s="349">
        <v>6</v>
      </c>
      <c r="L18" s="349">
        <v>3</v>
      </c>
      <c r="M18" s="355" t="s">
        <v>226</v>
      </c>
    </row>
    <row r="19" spans="1:13" s="16" customFormat="1" ht="29.25" customHeight="1">
      <c r="A19" s="317" t="s">
        <v>227</v>
      </c>
      <c r="B19" s="353">
        <v>1</v>
      </c>
      <c r="C19" s="349">
        <v>1</v>
      </c>
      <c r="D19" s="349">
        <v>0</v>
      </c>
      <c r="E19" s="349">
        <v>40</v>
      </c>
      <c r="F19" s="349">
        <v>0</v>
      </c>
      <c r="G19" s="349">
        <v>154</v>
      </c>
      <c r="H19" s="349">
        <v>81</v>
      </c>
      <c r="I19" s="349">
        <v>0</v>
      </c>
      <c r="J19" s="349">
        <v>0</v>
      </c>
      <c r="K19" s="349">
        <v>93</v>
      </c>
      <c r="L19" s="349">
        <v>20</v>
      </c>
      <c r="M19" s="368" t="s">
        <v>228</v>
      </c>
    </row>
    <row r="20" spans="1:13" s="16" customFormat="1" ht="29.25" customHeight="1">
      <c r="A20" s="317" t="s">
        <v>229</v>
      </c>
      <c r="B20" s="353">
        <v>1</v>
      </c>
      <c r="C20" s="349">
        <v>1</v>
      </c>
      <c r="D20" s="349">
        <v>0</v>
      </c>
      <c r="E20" s="349">
        <v>40</v>
      </c>
      <c r="F20" s="349">
        <v>0</v>
      </c>
      <c r="G20" s="349">
        <v>112</v>
      </c>
      <c r="H20" s="349">
        <v>28</v>
      </c>
      <c r="I20" s="349">
        <v>0</v>
      </c>
      <c r="J20" s="349">
        <v>0</v>
      </c>
      <c r="K20" s="349">
        <v>26</v>
      </c>
      <c r="L20" s="349">
        <v>4</v>
      </c>
      <c r="M20" s="355" t="s">
        <v>230</v>
      </c>
    </row>
    <row r="21" spans="1:13" s="16" customFormat="1" ht="29.25" customHeight="1">
      <c r="A21" s="363" t="s">
        <v>143</v>
      </c>
      <c r="B21" s="356">
        <v>1</v>
      </c>
      <c r="C21" s="350">
        <v>2</v>
      </c>
      <c r="D21" s="350">
        <v>0</v>
      </c>
      <c r="E21" s="350">
        <v>20</v>
      </c>
      <c r="F21" s="350">
        <v>0</v>
      </c>
      <c r="G21" s="350">
        <v>44</v>
      </c>
      <c r="H21" s="350">
        <v>35</v>
      </c>
      <c r="I21" s="350">
        <v>0</v>
      </c>
      <c r="J21" s="350">
        <v>0</v>
      </c>
      <c r="K21" s="350">
        <v>0</v>
      </c>
      <c r="L21" s="422">
        <v>0</v>
      </c>
      <c r="M21" s="364" t="s">
        <v>231</v>
      </c>
    </row>
    <row r="22" spans="1:22" s="133" customFormat="1" ht="12">
      <c r="A22" s="133" t="s">
        <v>140</v>
      </c>
      <c r="G22" s="601"/>
      <c r="H22" s="601"/>
      <c r="M22" s="581" t="s">
        <v>141</v>
      </c>
      <c r="N22" s="581"/>
      <c r="O22" s="581"/>
      <c r="P22" s="581"/>
      <c r="Q22" s="581"/>
      <c r="R22" s="581"/>
      <c r="S22" s="581"/>
      <c r="T22" s="581"/>
      <c r="U22" s="581"/>
      <c r="V22" s="529"/>
    </row>
    <row r="23" s="133" customFormat="1" ht="13.5" customHeight="1">
      <c r="A23" s="602" t="s">
        <v>142</v>
      </c>
    </row>
    <row r="24" spans="1:22" s="133" customFormat="1" ht="12">
      <c r="A24" s="418" t="s">
        <v>134</v>
      </c>
      <c r="B24" s="6"/>
      <c r="C24" s="6"/>
      <c r="D24" s="6"/>
      <c r="E24" s="6"/>
      <c r="F24" s="6"/>
      <c r="V24" s="529"/>
    </row>
    <row r="25" s="49" customFormat="1" ht="12.75">
      <c r="V25" s="87"/>
    </row>
    <row r="26" ht="12.75">
      <c r="V26" s="92"/>
    </row>
    <row r="27" ht="12.75">
      <c r="V27" s="92"/>
    </row>
    <row r="28" ht="12.75">
      <c r="V28" s="92"/>
    </row>
    <row r="29" ht="12.75">
      <c r="V29" s="92"/>
    </row>
    <row r="30" ht="12.75">
      <c r="V30" s="92"/>
    </row>
    <row r="31" ht="12.75">
      <c r="V31" s="92"/>
    </row>
    <row r="32" ht="12.75">
      <c r="V32" s="92"/>
    </row>
    <row r="33" ht="12.75">
      <c r="V33" s="92"/>
    </row>
    <row r="34" ht="12.75">
      <c r="V34" s="92"/>
    </row>
    <row r="35" ht="12.75">
      <c r="V35" s="92"/>
    </row>
    <row r="36" ht="12.75">
      <c r="V36" s="92"/>
    </row>
    <row r="37" ht="12.75">
      <c r="V37" s="92"/>
    </row>
    <row r="38" ht="12.75">
      <c r="V38" s="92"/>
    </row>
    <row r="39" ht="12.75">
      <c r="V39" s="92"/>
    </row>
    <row r="40" ht="12.75">
      <c r="V40" s="92"/>
    </row>
    <row r="41" ht="12.75">
      <c r="V41" s="92"/>
    </row>
    <row r="42" ht="12.75">
      <c r="V42" s="92"/>
    </row>
    <row r="43" ht="12.75">
      <c r="V43" s="92"/>
    </row>
    <row r="44" ht="12.75">
      <c r="V44" s="92"/>
    </row>
    <row r="45" ht="12.75">
      <c r="V45" s="92"/>
    </row>
    <row r="46" ht="12.75">
      <c r="V46" s="92"/>
    </row>
    <row r="47" ht="12.75">
      <c r="V47" s="92"/>
    </row>
    <row r="48" ht="12.75">
      <c r="V48" s="92"/>
    </row>
    <row r="49" ht="12.75">
      <c r="V49" s="92"/>
    </row>
    <row r="50" ht="12.75">
      <c r="V50" s="92"/>
    </row>
    <row r="51" ht="12.75">
      <c r="V51" s="92"/>
    </row>
    <row r="52" ht="12.75">
      <c r="V52" s="92"/>
    </row>
    <row r="53" ht="12.75">
      <c r="V53" s="92"/>
    </row>
    <row r="54" ht="12.75">
      <c r="V54" s="92"/>
    </row>
    <row r="55" ht="12.75">
      <c r="V55" s="92"/>
    </row>
    <row r="56" ht="12.75">
      <c r="V56" s="92"/>
    </row>
    <row r="57" ht="12.75">
      <c r="V57" s="92"/>
    </row>
    <row r="58" ht="12.75">
      <c r="V58" s="92"/>
    </row>
    <row r="59" ht="12.75">
      <c r="V59" s="92"/>
    </row>
    <row r="60" ht="12.75">
      <c r="V60" s="92"/>
    </row>
    <row r="61" ht="12.75">
      <c r="V61" s="92"/>
    </row>
    <row r="62" ht="12.75">
      <c r="V62" s="92"/>
    </row>
    <row r="63" ht="12.75">
      <c r="V63" s="92"/>
    </row>
    <row r="64" ht="12.75">
      <c r="V64" s="92"/>
    </row>
    <row r="65" ht="12.75">
      <c r="V65" s="92"/>
    </row>
    <row r="66" ht="12.75">
      <c r="V66" s="92"/>
    </row>
    <row r="67" ht="12.75">
      <c r="V67" s="92"/>
    </row>
    <row r="68" ht="12.75">
      <c r="V68" s="92"/>
    </row>
    <row r="69" ht="12.75">
      <c r="V69" s="92"/>
    </row>
    <row r="70" ht="12.75">
      <c r="V70" s="92"/>
    </row>
    <row r="71" ht="12.75">
      <c r="V71" s="92"/>
    </row>
    <row r="72" ht="12.75">
      <c r="V72" s="92"/>
    </row>
    <row r="73" ht="12.75">
      <c r="V73" s="92"/>
    </row>
    <row r="74" ht="12.75">
      <c r="V74" s="92"/>
    </row>
    <row r="75" ht="12.75">
      <c r="V75" s="92"/>
    </row>
    <row r="76" ht="12.75">
      <c r="V76" s="92"/>
    </row>
    <row r="77" ht="12.75">
      <c r="V77" s="92"/>
    </row>
    <row r="78" ht="12.75">
      <c r="V78" s="92"/>
    </row>
    <row r="79" ht="12.75">
      <c r="V79" s="92"/>
    </row>
    <row r="80" ht="12.75">
      <c r="V80" s="92"/>
    </row>
    <row r="81" ht="12.75">
      <c r="V81" s="92"/>
    </row>
    <row r="82" ht="12.75">
      <c r="V82" s="92"/>
    </row>
    <row r="83" ht="12.75">
      <c r="V83" s="92"/>
    </row>
    <row r="84" ht="12.75">
      <c r="V84" s="92"/>
    </row>
    <row r="85" ht="12.75">
      <c r="V85" s="92"/>
    </row>
    <row r="86" ht="12.75">
      <c r="V86" s="92"/>
    </row>
    <row r="87" ht="12.75">
      <c r="V87" s="92"/>
    </row>
    <row r="88" ht="12.75">
      <c r="V88" s="92"/>
    </row>
    <row r="89" ht="12.75">
      <c r="V89" s="92"/>
    </row>
    <row r="90" ht="12.75">
      <c r="V90" s="92"/>
    </row>
    <row r="91" ht="12.75">
      <c r="V91" s="92"/>
    </row>
    <row r="92" ht="12.75">
      <c r="V92" s="92"/>
    </row>
    <row r="93" ht="12.75">
      <c r="V93" s="92"/>
    </row>
    <row r="94" ht="12.75">
      <c r="V94" s="92"/>
    </row>
    <row r="95" ht="12.75">
      <c r="V95" s="92"/>
    </row>
    <row r="96" ht="12.75">
      <c r="V96" s="92"/>
    </row>
    <row r="97" ht="12.75">
      <c r="V97" s="92"/>
    </row>
    <row r="98" ht="12.75">
      <c r="V98" s="92"/>
    </row>
    <row r="99" ht="12.75">
      <c r="V99" s="92"/>
    </row>
    <row r="100" ht="12.75">
      <c r="V100" s="92"/>
    </row>
    <row r="101" ht="12.75">
      <c r="V101" s="92"/>
    </row>
    <row r="102" ht="12.75">
      <c r="V102" s="92"/>
    </row>
    <row r="103" ht="12.75">
      <c r="V103" s="92"/>
    </row>
    <row r="104" ht="12.75">
      <c r="V104" s="92"/>
    </row>
    <row r="105" ht="12.75">
      <c r="V105" s="92"/>
    </row>
    <row r="106" ht="12.75">
      <c r="V106" s="92"/>
    </row>
    <row r="107" ht="12.75">
      <c r="V107" s="92"/>
    </row>
    <row r="108" ht="12.75">
      <c r="V108" s="92"/>
    </row>
    <row r="109" ht="12.75">
      <c r="V109" s="92"/>
    </row>
    <row r="110" ht="12.75">
      <c r="V110" s="92"/>
    </row>
    <row r="111" ht="12.75">
      <c r="V111" s="92"/>
    </row>
    <row r="112" ht="12.75">
      <c r="V112" s="92"/>
    </row>
    <row r="113" ht="12.75">
      <c r="V113" s="92"/>
    </row>
    <row r="114" ht="12.75">
      <c r="V114" s="92"/>
    </row>
    <row r="115" ht="12.75">
      <c r="V115" s="92"/>
    </row>
    <row r="116" ht="12.75">
      <c r="V116" s="92"/>
    </row>
    <row r="117" ht="12.75">
      <c r="V117" s="92"/>
    </row>
    <row r="118" ht="12.75">
      <c r="V118" s="92"/>
    </row>
    <row r="119" ht="12.75">
      <c r="V119" s="92"/>
    </row>
    <row r="120" ht="12.75">
      <c r="V120" s="92"/>
    </row>
    <row r="121" ht="12.75">
      <c r="V121" s="92"/>
    </row>
    <row r="122" ht="12.75">
      <c r="V122" s="92"/>
    </row>
    <row r="123" ht="12.75">
      <c r="V123" s="92"/>
    </row>
    <row r="124" ht="12.75">
      <c r="V124" s="92"/>
    </row>
    <row r="125" ht="12.75">
      <c r="V125" s="92"/>
    </row>
    <row r="126" ht="12.75">
      <c r="V126" s="92"/>
    </row>
    <row r="127" ht="12.75">
      <c r="V127" s="92"/>
    </row>
    <row r="128" ht="12.75">
      <c r="V128" s="92"/>
    </row>
    <row r="129" ht="12.75">
      <c r="V129" s="92"/>
    </row>
    <row r="130" ht="12.75">
      <c r="V130" s="92"/>
    </row>
    <row r="131" ht="12.75">
      <c r="V131" s="92"/>
    </row>
    <row r="132" ht="12.75">
      <c r="V132" s="92"/>
    </row>
    <row r="133" ht="12.75">
      <c r="V133" s="92"/>
    </row>
    <row r="134" ht="12.75">
      <c r="V134" s="92"/>
    </row>
    <row r="135" ht="12.75">
      <c r="V135" s="92"/>
    </row>
    <row r="136" ht="12.75">
      <c r="V136" s="92"/>
    </row>
    <row r="137" ht="12.75">
      <c r="V137" s="92"/>
    </row>
    <row r="138" ht="12.75">
      <c r="V138" s="92"/>
    </row>
    <row r="139" ht="12.75">
      <c r="V139" s="92"/>
    </row>
    <row r="140" ht="12.75">
      <c r="V140" s="92"/>
    </row>
    <row r="141" ht="12.75">
      <c r="V141" s="92"/>
    </row>
    <row r="142" ht="12.75">
      <c r="V142" s="92"/>
    </row>
    <row r="143" ht="12.75">
      <c r="V143" s="92"/>
    </row>
    <row r="144" ht="12.75">
      <c r="V144" s="92"/>
    </row>
    <row r="145" ht="12.75">
      <c r="V145" s="92"/>
    </row>
    <row r="146" ht="12.75">
      <c r="V146" s="92"/>
    </row>
    <row r="147" ht="12.75">
      <c r="V147" s="92"/>
    </row>
    <row r="148" ht="12.75">
      <c r="V148" s="92"/>
    </row>
    <row r="149" ht="12.75">
      <c r="V149" s="92"/>
    </row>
    <row r="150" ht="12.75">
      <c r="V150" s="92"/>
    </row>
    <row r="151" ht="12.75">
      <c r="V151" s="92"/>
    </row>
    <row r="152" ht="12.75">
      <c r="V152" s="92"/>
    </row>
    <row r="153" ht="12.75">
      <c r="V153" s="92"/>
    </row>
    <row r="154" ht="12.75">
      <c r="V154" s="92"/>
    </row>
    <row r="155" ht="12.75">
      <c r="V155" s="92"/>
    </row>
    <row r="156" ht="12.75">
      <c r="V156" s="92"/>
    </row>
    <row r="157" ht="12.75">
      <c r="V157" s="92"/>
    </row>
    <row r="158" ht="12.75">
      <c r="V158" s="92"/>
    </row>
    <row r="159" ht="12.75">
      <c r="V159" s="92"/>
    </row>
    <row r="160" ht="12.75">
      <c r="V160" s="92"/>
    </row>
    <row r="161" ht="12.75">
      <c r="V161" s="92"/>
    </row>
    <row r="162" ht="12.75">
      <c r="V162" s="92"/>
    </row>
    <row r="163" ht="12.75">
      <c r="V163" s="92"/>
    </row>
    <row r="164" ht="12.75">
      <c r="V164" s="92"/>
    </row>
    <row r="165" ht="12.75">
      <c r="V165" s="92"/>
    </row>
    <row r="166" ht="12.75">
      <c r="V166" s="92"/>
    </row>
    <row r="167" ht="12.75">
      <c r="V167" s="92"/>
    </row>
    <row r="168" ht="12.75">
      <c r="V168" s="92"/>
    </row>
    <row r="169" ht="12.75">
      <c r="V169" s="92"/>
    </row>
    <row r="170" ht="12.75">
      <c r="V170" s="92"/>
    </row>
    <row r="171" ht="12.75">
      <c r="V171" s="92"/>
    </row>
    <row r="172" ht="12.75">
      <c r="V172" s="92"/>
    </row>
    <row r="173" ht="12.75">
      <c r="V173" s="92"/>
    </row>
    <row r="174" ht="12.75">
      <c r="V174" s="92"/>
    </row>
    <row r="175" ht="12.75">
      <c r="V175" s="92"/>
    </row>
    <row r="176" ht="12.75">
      <c r="V176" s="92"/>
    </row>
    <row r="177" ht="12.75">
      <c r="V177" s="92"/>
    </row>
    <row r="178" ht="12.75">
      <c r="V178" s="92"/>
    </row>
    <row r="179" ht="12.75">
      <c r="V179" s="92"/>
    </row>
    <row r="180" ht="12.75">
      <c r="V180" s="92"/>
    </row>
    <row r="181" ht="12.75">
      <c r="V181" s="92"/>
    </row>
    <row r="182" ht="12.75">
      <c r="V182" s="92"/>
    </row>
    <row r="183" ht="12.75">
      <c r="V183" s="92"/>
    </row>
    <row r="184" ht="12.75">
      <c r="V184" s="92"/>
    </row>
    <row r="185" ht="12.75">
      <c r="V185" s="92"/>
    </row>
    <row r="186" ht="12.75">
      <c r="V186" s="92"/>
    </row>
    <row r="187" ht="12.75">
      <c r="V187" s="92"/>
    </row>
    <row r="188" ht="12.75">
      <c r="V188" s="92"/>
    </row>
    <row r="189" ht="12.75">
      <c r="V189" s="92"/>
    </row>
    <row r="190" ht="12.75">
      <c r="V190" s="92"/>
    </row>
    <row r="191" ht="12.75">
      <c r="V191" s="92"/>
    </row>
    <row r="192" ht="12.75">
      <c r="V192" s="92"/>
    </row>
    <row r="193" ht="12.75">
      <c r="V193" s="92"/>
    </row>
    <row r="194" ht="12.75">
      <c r="V194" s="92"/>
    </row>
    <row r="195" ht="12.75">
      <c r="V195" s="92"/>
    </row>
    <row r="196" ht="12.75">
      <c r="V196" s="92"/>
    </row>
    <row r="197" ht="12.75">
      <c r="V197" s="92"/>
    </row>
    <row r="198" ht="12.75">
      <c r="V198" s="92"/>
    </row>
    <row r="199" ht="12.75">
      <c r="V199" s="92"/>
    </row>
    <row r="200" ht="12.75">
      <c r="V200" s="92"/>
    </row>
    <row r="201" ht="12.75">
      <c r="V201" s="92"/>
    </row>
    <row r="202" ht="12.75">
      <c r="V202" s="92"/>
    </row>
    <row r="203" ht="12.75">
      <c r="V203" s="92"/>
    </row>
    <row r="204" ht="12.75">
      <c r="V204" s="92"/>
    </row>
    <row r="205" ht="12.75">
      <c r="V205" s="92"/>
    </row>
    <row r="206" ht="12.75">
      <c r="V206" s="92"/>
    </row>
    <row r="207" ht="12.75">
      <c r="V207" s="92"/>
    </row>
    <row r="208" ht="12.75">
      <c r="V208" s="92"/>
    </row>
    <row r="209" ht="12.75">
      <c r="V209" s="92"/>
    </row>
    <row r="210" ht="12.75">
      <c r="V210" s="92"/>
    </row>
    <row r="211" ht="12.75">
      <c r="V211" s="92"/>
    </row>
    <row r="212" ht="12.75">
      <c r="V212" s="92"/>
    </row>
    <row r="213" ht="12.75">
      <c r="V213" s="92"/>
    </row>
    <row r="214" ht="12.75">
      <c r="V214" s="92"/>
    </row>
    <row r="215" ht="12.75">
      <c r="V215" s="92"/>
    </row>
    <row r="216" ht="12.75">
      <c r="V216" s="92"/>
    </row>
    <row r="217" ht="12.75">
      <c r="V217" s="92"/>
    </row>
    <row r="218" ht="12.75">
      <c r="V218" s="92"/>
    </row>
    <row r="219" ht="12.75">
      <c r="V219" s="92"/>
    </row>
    <row r="220" ht="12.75">
      <c r="V220" s="92"/>
    </row>
    <row r="221" ht="12.75">
      <c r="V221" s="92"/>
    </row>
    <row r="222" ht="12.75">
      <c r="V222" s="92"/>
    </row>
    <row r="223" ht="12.75">
      <c r="V223" s="92"/>
    </row>
    <row r="224" ht="12.75">
      <c r="V224" s="92"/>
    </row>
    <row r="225" ht="12.75">
      <c r="V225" s="92"/>
    </row>
    <row r="226" ht="12.75">
      <c r="V226" s="92"/>
    </row>
    <row r="227" ht="12.75">
      <c r="V227" s="92"/>
    </row>
    <row r="228" ht="12.75">
      <c r="V228" s="92"/>
    </row>
    <row r="229" ht="12.75">
      <c r="V229" s="92"/>
    </row>
    <row r="230" ht="12.75">
      <c r="V230" s="92"/>
    </row>
    <row r="231" ht="12.75">
      <c r="V231" s="92"/>
    </row>
    <row r="232" ht="12.75">
      <c r="V232" s="92"/>
    </row>
    <row r="233" ht="12.75">
      <c r="V233" s="92"/>
    </row>
    <row r="234" ht="12.75">
      <c r="V234" s="92"/>
    </row>
    <row r="235" ht="12.75">
      <c r="V235" s="92"/>
    </row>
    <row r="236" ht="12.75">
      <c r="V236" s="92"/>
    </row>
    <row r="237" ht="12.75">
      <c r="V237" s="92"/>
    </row>
    <row r="238" ht="12.75">
      <c r="V238" s="92"/>
    </row>
    <row r="239" ht="12.75">
      <c r="V239" s="92"/>
    </row>
    <row r="240" ht="12.75">
      <c r="V240" s="92"/>
    </row>
    <row r="241" ht="12.75">
      <c r="V241" s="92"/>
    </row>
    <row r="242" ht="12.75">
      <c r="V242" s="92"/>
    </row>
    <row r="243" ht="12.75">
      <c r="V243" s="92"/>
    </row>
    <row r="244" ht="12.75">
      <c r="V244" s="92"/>
    </row>
    <row r="245" ht="12.75">
      <c r="V245" s="92"/>
    </row>
    <row r="246" ht="12.75">
      <c r="V246" s="92"/>
    </row>
    <row r="247" ht="12.75">
      <c r="V247" s="92"/>
    </row>
    <row r="248" ht="12.75">
      <c r="V248" s="92"/>
    </row>
    <row r="249" ht="12.75">
      <c r="V249" s="92"/>
    </row>
    <row r="250" ht="12.75">
      <c r="V250" s="92"/>
    </row>
    <row r="251" ht="12.75">
      <c r="V251" s="92"/>
    </row>
    <row r="252" ht="12.75">
      <c r="V252" s="92"/>
    </row>
    <row r="253" ht="12.75">
      <c r="V253" s="92"/>
    </row>
    <row r="254" ht="12.75">
      <c r="V254" s="92"/>
    </row>
    <row r="255" ht="12.75">
      <c r="V255" s="92"/>
    </row>
    <row r="256" ht="12.75">
      <c r="V256" s="92"/>
    </row>
    <row r="257" ht="12.75">
      <c r="V257" s="92"/>
    </row>
    <row r="258" ht="12.75">
      <c r="V258" s="92"/>
    </row>
    <row r="259" ht="12.75">
      <c r="V259" s="92"/>
    </row>
    <row r="260" ht="12.75">
      <c r="V260" s="92"/>
    </row>
    <row r="261" ht="12.75">
      <c r="V261" s="92"/>
    </row>
    <row r="262" ht="12.75">
      <c r="V262" s="92"/>
    </row>
    <row r="263" ht="12.75">
      <c r="V263" s="92"/>
    </row>
    <row r="264" ht="12.75">
      <c r="V264" s="92"/>
    </row>
    <row r="265" ht="12.75">
      <c r="V265" s="92"/>
    </row>
    <row r="266" ht="12.75">
      <c r="V266" s="92"/>
    </row>
    <row r="267" ht="12.75">
      <c r="V267" s="92"/>
    </row>
    <row r="268" ht="12.75">
      <c r="V268" s="92"/>
    </row>
    <row r="269" ht="12.75">
      <c r="V269" s="92"/>
    </row>
    <row r="270" ht="12.75">
      <c r="V270" s="92"/>
    </row>
    <row r="271" ht="12.75">
      <c r="V271" s="92"/>
    </row>
    <row r="272" ht="12.75">
      <c r="V272" s="92"/>
    </row>
    <row r="273" ht="12.75">
      <c r="V273" s="92"/>
    </row>
    <row r="274" ht="12.75">
      <c r="V274" s="92"/>
    </row>
    <row r="275" ht="12.75">
      <c r="V275" s="92"/>
    </row>
    <row r="276" ht="12.75">
      <c r="V276" s="92"/>
    </row>
    <row r="277" ht="12.75">
      <c r="V277" s="92"/>
    </row>
    <row r="278" ht="12.75">
      <c r="V278" s="92"/>
    </row>
    <row r="279" ht="12.75">
      <c r="V279" s="92"/>
    </row>
    <row r="280" ht="12.75">
      <c r="V280" s="92"/>
    </row>
    <row r="281" ht="12.75">
      <c r="V281" s="92"/>
    </row>
    <row r="282" ht="12.75">
      <c r="V282" s="92"/>
    </row>
    <row r="283" ht="12.75">
      <c r="V283" s="92"/>
    </row>
    <row r="284" ht="12.75">
      <c r="V284" s="92"/>
    </row>
    <row r="285" ht="12.75">
      <c r="V285" s="92"/>
    </row>
    <row r="286" ht="12.75">
      <c r="V286" s="92"/>
    </row>
    <row r="287" ht="12.75">
      <c r="V287" s="92"/>
    </row>
    <row r="288" ht="12.75">
      <c r="V288" s="92"/>
    </row>
    <row r="289" ht="12.75">
      <c r="V289" s="92"/>
    </row>
    <row r="290" ht="12.75">
      <c r="V290" s="92"/>
    </row>
    <row r="291" ht="12.75">
      <c r="V291" s="92"/>
    </row>
    <row r="292" ht="12.75">
      <c r="V292" s="92"/>
    </row>
    <row r="293" ht="12.75">
      <c r="V293" s="92"/>
    </row>
    <row r="294" ht="12.75">
      <c r="V294" s="92"/>
    </row>
    <row r="295" ht="12.75">
      <c r="V295" s="92"/>
    </row>
    <row r="296" ht="12.75">
      <c r="V296" s="92"/>
    </row>
    <row r="297" ht="12.75">
      <c r="V297" s="92"/>
    </row>
    <row r="298" ht="12.75">
      <c r="V298" s="92"/>
    </row>
    <row r="299" ht="12.75">
      <c r="V299" s="92"/>
    </row>
    <row r="300" ht="12.75">
      <c r="V300" s="92"/>
    </row>
    <row r="301" ht="12.75">
      <c r="V301" s="92"/>
    </row>
    <row r="302" ht="12.75">
      <c r="V302" s="92"/>
    </row>
    <row r="303" ht="12.75">
      <c r="V303" s="92"/>
    </row>
    <row r="304" ht="12.75">
      <c r="V304" s="92"/>
    </row>
    <row r="305" ht="12.75">
      <c r="V305" s="92"/>
    </row>
    <row r="306" ht="12.75">
      <c r="V306" s="92"/>
    </row>
    <row r="307" ht="12.75">
      <c r="V307" s="92"/>
    </row>
    <row r="308" ht="12.75">
      <c r="V308" s="92"/>
    </row>
  </sheetData>
  <mergeCells count="13">
    <mergeCell ref="A1:L1"/>
    <mergeCell ref="A3:A6"/>
    <mergeCell ref="C3:D3"/>
    <mergeCell ref="E3:F3"/>
    <mergeCell ref="G3:H3"/>
    <mergeCell ref="I3:J3"/>
    <mergeCell ref="K3:L3"/>
    <mergeCell ref="C4:D4"/>
    <mergeCell ref="E4:F4"/>
    <mergeCell ref="G4:H4"/>
    <mergeCell ref="M3:M6"/>
    <mergeCell ref="I4:J4"/>
    <mergeCell ref="K4:L4"/>
  </mergeCells>
  <printOptions/>
  <pageMargins left="0.7480314960629921" right="0.7480314960629921" top="0.74" bottom="0.4" header="0.5118110236220472" footer="0.29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08"/>
  <sheetViews>
    <sheetView zoomScaleSheetLayoutView="100" workbookViewId="0" topLeftCell="A1">
      <selection activeCell="A1" sqref="A1:L1"/>
    </sheetView>
  </sheetViews>
  <sheetFormatPr defaultColWidth="9.140625" defaultRowHeight="12.75"/>
  <cols>
    <col min="1" max="1" width="23.28125" style="0" customWidth="1"/>
    <col min="2" max="3" width="10.28125" style="0" customWidth="1"/>
    <col min="4" max="9" width="10.8515625" style="0" customWidth="1"/>
    <col min="10" max="10" width="38.00390625" style="0" customWidth="1"/>
    <col min="11" max="12" width="8.8515625" style="0" customWidth="1"/>
    <col min="13" max="13" width="9.7109375" style="93" customWidth="1"/>
    <col min="14" max="20" width="10.00390625" style="93" customWidth="1"/>
    <col min="21" max="21" width="20.28125" style="93" customWidth="1"/>
    <col min="22" max="53" width="10.00390625" style="93" customWidth="1"/>
    <col min="54" max="54" width="19.28125" style="93" customWidth="1"/>
  </cols>
  <sheetData>
    <row r="1" spans="1:22" s="18" customFormat="1" ht="32.25" customHeight="1">
      <c r="A1" s="890" t="s">
        <v>864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V1" s="136"/>
    </row>
    <row r="2" spans="1:22" s="20" customFormat="1" ht="18" customHeight="1">
      <c r="A2" s="137" t="s">
        <v>842</v>
      </c>
      <c r="B2" s="129"/>
      <c r="C2" s="129"/>
      <c r="D2" s="129"/>
      <c r="E2" s="129"/>
      <c r="F2" s="129"/>
      <c r="G2" s="129"/>
      <c r="H2" s="129"/>
      <c r="I2" s="129"/>
      <c r="J2" s="51" t="s">
        <v>843</v>
      </c>
      <c r="V2" s="91"/>
    </row>
    <row r="3" spans="1:11" s="20" customFormat="1" ht="26.25" customHeight="1">
      <c r="A3" s="935" t="s">
        <v>865</v>
      </c>
      <c r="B3" s="1027" t="s">
        <v>844</v>
      </c>
      <c r="C3" s="1028"/>
      <c r="D3" s="1027" t="s">
        <v>845</v>
      </c>
      <c r="E3" s="1028"/>
      <c r="F3" s="1018" t="s">
        <v>846</v>
      </c>
      <c r="G3" s="1019"/>
      <c r="H3" s="1019"/>
      <c r="I3" s="1020"/>
      <c r="J3" s="1021" t="s">
        <v>866</v>
      </c>
      <c r="K3" s="91"/>
    </row>
    <row r="4" spans="1:11" s="20" customFormat="1" ht="26.25" customHeight="1">
      <c r="A4" s="1016"/>
      <c r="B4" s="1025" t="s">
        <v>847</v>
      </c>
      <c r="C4" s="1026"/>
      <c r="D4" s="1025" t="s">
        <v>848</v>
      </c>
      <c r="E4" s="1026"/>
      <c r="F4" s="1024" t="s">
        <v>849</v>
      </c>
      <c r="G4" s="1020"/>
      <c r="H4" s="1024" t="s">
        <v>850</v>
      </c>
      <c r="I4" s="1020"/>
      <c r="J4" s="1022"/>
      <c r="K4" s="91"/>
    </row>
    <row r="5" spans="1:11" s="20" customFormat="1" ht="26.25" customHeight="1">
      <c r="A5" s="1016"/>
      <c r="B5" s="135" t="s">
        <v>851</v>
      </c>
      <c r="C5" s="135" t="s">
        <v>852</v>
      </c>
      <c r="D5" s="135" t="s">
        <v>853</v>
      </c>
      <c r="E5" s="135" t="s">
        <v>854</v>
      </c>
      <c r="F5" s="135" t="s">
        <v>855</v>
      </c>
      <c r="G5" s="135" t="s">
        <v>856</v>
      </c>
      <c r="H5" s="135" t="s">
        <v>855</v>
      </c>
      <c r="I5" s="135" t="s">
        <v>856</v>
      </c>
      <c r="J5" s="1022"/>
      <c r="K5" s="91"/>
    </row>
    <row r="6" spans="1:11" s="20" customFormat="1" ht="26.25" customHeight="1">
      <c r="A6" s="1017"/>
      <c r="B6" s="220" t="s">
        <v>858</v>
      </c>
      <c r="C6" s="218" t="s">
        <v>859</v>
      </c>
      <c r="D6" s="219" t="s">
        <v>857</v>
      </c>
      <c r="E6" s="219" t="s">
        <v>860</v>
      </c>
      <c r="F6" s="218" t="s">
        <v>861</v>
      </c>
      <c r="G6" s="218" t="s">
        <v>862</v>
      </c>
      <c r="H6" s="218" t="s">
        <v>861</v>
      </c>
      <c r="I6" s="218" t="s">
        <v>862</v>
      </c>
      <c r="J6" s="1023"/>
      <c r="K6" s="91"/>
    </row>
    <row r="7" spans="1:11" s="62" customFormat="1" ht="24.75" customHeight="1">
      <c r="A7" s="67" t="s">
        <v>863</v>
      </c>
      <c r="B7" s="29">
        <f aca="true" t="shared" si="0" ref="B7:I7">SUM(B13:B21)</f>
        <v>12</v>
      </c>
      <c r="C7" s="29">
        <f t="shared" si="0"/>
        <v>7</v>
      </c>
      <c r="D7" s="29">
        <f t="shared" si="0"/>
        <v>311</v>
      </c>
      <c r="E7" s="29">
        <f t="shared" si="0"/>
        <v>59</v>
      </c>
      <c r="F7" s="29">
        <f t="shared" si="0"/>
        <v>1375</v>
      </c>
      <c r="G7" s="29">
        <f t="shared" si="0"/>
        <v>623</v>
      </c>
      <c r="H7" s="29">
        <f t="shared" si="0"/>
        <v>190</v>
      </c>
      <c r="I7" s="30">
        <f t="shared" si="0"/>
        <v>145</v>
      </c>
      <c r="J7" s="32" t="s">
        <v>863</v>
      </c>
      <c r="K7" s="32"/>
    </row>
    <row r="8" spans="1:11" s="62" customFormat="1" ht="24.75" customHeight="1">
      <c r="A8" s="67" t="s">
        <v>299</v>
      </c>
      <c r="B8" s="29">
        <v>6</v>
      </c>
      <c r="C8" s="29">
        <v>4</v>
      </c>
      <c r="D8" s="29">
        <v>296</v>
      </c>
      <c r="E8" s="29">
        <v>47</v>
      </c>
      <c r="F8" s="29">
        <v>870</v>
      </c>
      <c r="G8" s="29">
        <v>552</v>
      </c>
      <c r="H8" s="29">
        <v>185</v>
      </c>
      <c r="I8" s="30">
        <v>103</v>
      </c>
      <c r="J8" s="32" t="s">
        <v>299</v>
      </c>
      <c r="K8" s="32"/>
    </row>
    <row r="9" spans="1:11" s="62" customFormat="1" ht="24.75" customHeight="1">
      <c r="A9" s="67" t="s">
        <v>499</v>
      </c>
      <c r="B9" s="29">
        <v>16</v>
      </c>
      <c r="C9" s="29">
        <v>8</v>
      </c>
      <c r="D9" s="29">
        <v>315</v>
      </c>
      <c r="E9" s="29">
        <v>51</v>
      </c>
      <c r="F9" s="29">
        <v>976</v>
      </c>
      <c r="G9" s="29">
        <v>534</v>
      </c>
      <c r="H9" s="29">
        <v>164</v>
      </c>
      <c r="I9" s="29">
        <v>112</v>
      </c>
      <c r="J9" s="38" t="s">
        <v>499</v>
      </c>
      <c r="K9" s="32"/>
    </row>
    <row r="10" spans="1:11" s="200" customFormat="1" ht="24.75" customHeight="1">
      <c r="A10" s="332" t="s">
        <v>893</v>
      </c>
      <c r="B10" s="227">
        <v>19</v>
      </c>
      <c r="C10" s="227">
        <v>12</v>
      </c>
      <c r="D10" s="227">
        <v>137</v>
      </c>
      <c r="E10" s="227">
        <v>35</v>
      </c>
      <c r="F10" s="227">
        <v>1157</v>
      </c>
      <c r="G10" s="227">
        <v>577</v>
      </c>
      <c r="H10" s="227">
        <v>127</v>
      </c>
      <c r="I10" s="227">
        <v>107</v>
      </c>
      <c r="J10" s="333" t="s">
        <v>893</v>
      </c>
      <c r="K10" s="522"/>
    </row>
    <row r="11" spans="1:11" s="200" customFormat="1" ht="24.75" customHeight="1">
      <c r="A11" s="332" t="s">
        <v>376</v>
      </c>
      <c r="B11" s="227">
        <v>20</v>
      </c>
      <c r="C11" s="227">
        <v>11</v>
      </c>
      <c r="D11" s="227">
        <v>431</v>
      </c>
      <c r="E11" s="227">
        <v>35</v>
      </c>
      <c r="F11" s="227">
        <v>1430</v>
      </c>
      <c r="G11" s="227">
        <v>651</v>
      </c>
      <c r="H11" s="227">
        <v>538</v>
      </c>
      <c r="I11" s="227">
        <v>163</v>
      </c>
      <c r="J11" s="333" t="s">
        <v>376</v>
      </c>
      <c r="K11" s="522"/>
    </row>
    <row r="12" spans="1:11" s="560" customFormat="1" ht="24.75" customHeight="1">
      <c r="A12" s="606" t="s">
        <v>370</v>
      </c>
      <c r="B12" s="444">
        <f>SUM(B13:B21)</f>
        <v>12</v>
      </c>
      <c r="C12" s="444">
        <f aca="true" t="shared" si="1" ref="C12:I12">SUM(C13:C21)</f>
        <v>7</v>
      </c>
      <c r="D12" s="444">
        <f t="shared" si="1"/>
        <v>311</v>
      </c>
      <c r="E12" s="444">
        <f t="shared" si="1"/>
        <v>59</v>
      </c>
      <c r="F12" s="444">
        <f t="shared" si="1"/>
        <v>1375</v>
      </c>
      <c r="G12" s="444">
        <f t="shared" si="1"/>
        <v>623</v>
      </c>
      <c r="H12" s="444">
        <f t="shared" si="1"/>
        <v>190</v>
      </c>
      <c r="I12" s="444">
        <f t="shared" si="1"/>
        <v>145</v>
      </c>
      <c r="J12" s="476" t="s">
        <v>370</v>
      </c>
      <c r="K12" s="607"/>
    </row>
    <row r="13" spans="1:10" s="206" customFormat="1" ht="24.75" customHeight="1">
      <c r="A13" s="197" t="s">
        <v>232</v>
      </c>
      <c r="B13" s="608">
        <v>0</v>
      </c>
      <c r="C13" s="329">
        <v>0</v>
      </c>
      <c r="D13" s="329">
        <v>151</v>
      </c>
      <c r="E13" s="329">
        <v>59</v>
      </c>
      <c r="F13" s="329">
        <v>312</v>
      </c>
      <c r="G13" s="329">
        <v>226</v>
      </c>
      <c r="H13" s="329">
        <v>190</v>
      </c>
      <c r="I13" s="329">
        <v>145</v>
      </c>
      <c r="J13" s="466" t="s">
        <v>233</v>
      </c>
    </row>
    <row r="14" spans="1:10" s="206" customFormat="1" ht="24.75" customHeight="1">
      <c r="A14" s="197" t="s">
        <v>234</v>
      </c>
      <c r="B14" s="608">
        <v>0</v>
      </c>
      <c r="C14" s="329">
        <v>0</v>
      </c>
      <c r="D14" s="329">
        <v>82</v>
      </c>
      <c r="E14" s="329">
        <v>0</v>
      </c>
      <c r="F14" s="329">
        <v>218</v>
      </c>
      <c r="G14" s="329">
        <v>144</v>
      </c>
      <c r="H14" s="329">
        <v>0</v>
      </c>
      <c r="I14" s="329">
        <v>0</v>
      </c>
      <c r="J14" s="466" t="s">
        <v>235</v>
      </c>
    </row>
    <row r="15" spans="1:10" s="206" customFormat="1" ht="24.75" customHeight="1">
      <c r="A15" s="197" t="s">
        <v>236</v>
      </c>
      <c r="B15" s="608">
        <v>0</v>
      </c>
      <c r="C15" s="329">
        <v>0</v>
      </c>
      <c r="D15" s="329">
        <v>31</v>
      </c>
      <c r="E15" s="329">
        <v>0</v>
      </c>
      <c r="F15" s="329">
        <v>72</v>
      </c>
      <c r="G15" s="329">
        <v>59</v>
      </c>
      <c r="H15" s="329">
        <v>0</v>
      </c>
      <c r="I15" s="329">
        <v>0</v>
      </c>
      <c r="J15" s="466" t="s">
        <v>237</v>
      </c>
    </row>
    <row r="16" spans="1:10" s="206" customFormat="1" ht="24.75" customHeight="1">
      <c r="A16" s="197" t="s">
        <v>238</v>
      </c>
      <c r="B16" s="608">
        <v>0</v>
      </c>
      <c r="C16" s="329">
        <v>0</v>
      </c>
      <c r="D16" s="329">
        <v>26</v>
      </c>
      <c r="E16" s="329">
        <v>0</v>
      </c>
      <c r="F16" s="329">
        <v>37</v>
      </c>
      <c r="G16" s="329">
        <v>30</v>
      </c>
      <c r="H16" s="329">
        <v>0</v>
      </c>
      <c r="I16" s="329">
        <v>0</v>
      </c>
      <c r="J16" s="466" t="s">
        <v>239</v>
      </c>
    </row>
    <row r="17" spans="1:10" s="206" customFormat="1" ht="24.75" customHeight="1">
      <c r="A17" s="197" t="s">
        <v>240</v>
      </c>
      <c r="B17" s="608">
        <v>1</v>
      </c>
      <c r="C17" s="329">
        <v>0</v>
      </c>
      <c r="D17" s="329">
        <v>14</v>
      </c>
      <c r="E17" s="329">
        <v>0</v>
      </c>
      <c r="F17" s="329">
        <v>43</v>
      </c>
      <c r="G17" s="329">
        <v>35</v>
      </c>
      <c r="H17" s="329">
        <v>0</v>
      </c>
      <c r="I17" s="329">
        <v>0</v>
      </c>
      <c r="J17" s="466" t="s">
        <v>241</v>
      </c>
    </row>
    <row r="18" spans="1:10" s="206" customFormat="1" ht="24.75" customHeight="1">
      <c r="A18" s="197" t="s">
        <v>242</v>
      </c>
      <c r="B18" s="608">
        <v>1</v>
      </c>
      <c r="C18" s="329">
        <v>0</v>
      </c>
      <c r="D18" s="329">
        <v>7</v>
      </c>
      <c r="E18" s="329">
        <v>0</v>
      </c>
      <c r="F18" s="329">
        <v>42</v>
      </c>
      <c r="G18" s="329">
        <v>26</v>
      </c>
      <c r="H18" s="329">
        <v>0</v>
      </c>
      <c r="I18" s="329">
        <v>0</v>
      </c>
      <c r="J18" s="466" t="s">
        <v>243</v>
      </c>
    </row>
    <row r="19" spans="1:10" s="206" customFormat="1" ht="24.75" customHeight="1">
      <c r="A19" s="197" t="s">
        <v>244</v>
      </c>
      <c r="B19" s="608">
        <v>7</v>
      </c>
      <c r="C19" s="329">
        <v>4</v>
      </c>
      <c r="D19" s="329">
        <v>0</v>
      </c>
      <c r="E19" s="329">
        <v>0</v>
      </c>
      <c r="F19" s="329">
        <v>411</v>
      </c>
      <c r="G19" s="329">
        <v>40</v>
      </c>
      <c r="H19" s="329">
        <v>0</v>
      </c>
      <c r="I19" s="329">
        <v>0</v>
      </c>
      <c r="J19" s="466" t="s">
        <v>245</v>
      </c>
    </row>
    <row r="20" spans="1:10" s="206" customFormat="1" ht="24.75" customHeight="1">
      <c r="A20" s="197" t="s">
        <v>246</v>
      </c>
      <c r="B20" s="608">
        <v>3</v>
      </c>
      <c r="C20" s="329">
        <v>3</v>
      </c>
      <c r="D20" s="329">
        <v>0</v>
      </c>
      <c r="E20" s="329">
        <v>0</v>
      </c>
      <c r="F20" s="329">
        <v>187</v>
      </c>
      <c r="G20" s="329">
        <v>43</v>
      </c>
      <c r="H20" s="329">
        <v>0</v>
      </c>
      <c r="I20" s="329">
        <v>0</v>
      </c>
      <c r="J20" s="466" t="s">
        <v>247</v>
      </c>
    </row>
    <row r="21" spans="1:10" s="206" customFormat="1" ht="24.75" customHeight="1">
      <c r="A21" s="202" t="s">
        <v>248</v>
      </c>
      <c r="B21" s="585">
        <v>0</v>
      </c>
      <c r="C21" s="415">
        <v>0</v>
      </c>
      <c r="D21" s="415">
        <v>0</v>
      </c>
      <c r="E21" s="415">
        <v>0</v>
      </c>
      <c r="F21" s="415">
        <v>53</v>
      </c>
      <c r="G21" s="415">
        <v>20</v>
      </c>
      <c r="H21" s="415">
        <v>0</v>
      </c>
      <c r="I21" s="609">
        <v>0</v>
      </c>
      <c r="J21" s="610" t="s">
        <v>249</v>
      </c>
    </row>
    <row r="22" spans="1:22" s="133" customFormat="1" ht="15.75" customHeight="1">
      <c r="A22" s="133" t="s">
        <v>140</v>
      </c>
      <c r="G22" s="601"/>
      <c r="H22" s="601"/>
      <c r="J22" s="581" t="s">
        <v>141</v>
      </c>
      <c r="N22" s="581"/>
      <c r="O22" s="581"/>
      <c r="P22" s="581"/>
      <c r="Q22" s="581"/>
      <c r="R22" s="581"/>
      <c r="S22" s="581"/>
      <c r="T22" s="581"/>
      <c r="U22" s="581"/>
      <c r="V22" s="529"/>
    </row>
    <row r="23" s="133" customFormat="1" ht="15.75" customHeight="1">
      <c r="A23" s="602" t="s">
        <v>142</v>
      </c>
    </row>
    <row r="24" spans="1:22" s="133" customFormat="1" ht="15.75" customHeight="1">
      <c r="A24" s="418" t="s">
        <v>134</v>
      </c>
      <c r="B24" s="6"/>
      <c r="C24" s="6"/>
      <c r="D24" s="6"/>
      <c r="E24" s="6"/>
      <c r="F24" s="6"/>
      <c r="V24" s="529"/>
    </row>
    <row r="25" s="49" customFormat="1" ht="12.75">
      <c r="V25" s="87"/>
    </row>
    <row r="26" ht="12.75">
      <c r="V26" s="92"/>
    </row>
    <row r="27" ht="12.75">
      <c r="V27" s="92"/>
    </row>
    <row r="28" ht="12.75">
      <c r="V28" s="92"/>
    </row>
    <row r="29" ht="12.75">
      <c r="V29" s="92"/>
    </row>
    <row r="30" ht="12.75">
      <c r="V30" s="92"/>
    </row>
    <row r="31" ht="12.75">
      <c r="V31" s="92"/>
    </row>
    <row r="32" ht="12.75">
      <c r="V32" s="92"/>
    </row>
    <row r="33" ht="12.75">
      <c r="V33" s="92"/>
    </row>
    <row r="34" ht="12.75">
      <c r="V34" s="92"/>
    </row>
    <row r="35" ht="12.75">
      <c r="V35" s="92"/>
    </row>
    <row r="36" ht="12.75">
      <c r="V36" s="92"/>
    </row>
    <row r="37" ht="12.75">
      <c r="V37" s="92"/>
    </row>
    <row r="38" ht="12.75">
      <c r="V38" s="92"/>
    </row>
    <row r="39" ht="12.75">
      <c r="V39" s="92"/>
    </row>
    <row r="40" ht="12.75">
      <c r="V40" s="92"/>
    </row>
    <row r="41" ht="12.75">
      <c r="V41" s="92"/>
    </row>
    <row r="42" ht="12.75">
      <c r="V42" s="92"/>
    </row>
    <row r="43" ht="12.75">
      <c r="V43" s="92"/>
    </row>
    <row r="44" ht="12.75">
      <c r="V44" s="92"/>
    </row>
    <row r="45" ht="12.75">
      <c r="V45" s="92"/>
    </row>
    <row r="46" ht="12.75">
      <c r="V46" s="92"/>
    </row>
    <row r="47" ht="12.75">
      <c r="V47" s="92"/>
    </row>
    <row r="48" ht="12.75">
      <c r="V48" s="92"/>
    </row>
    <row r="49" ht="12.75">
      <c r="V49" s="92"/>
    </row>
    <row r="50" ht="12.75">
      <c r="V50" s="92"/>
    </row>
    <row r="51" ht="12.75">
      <c r="V51" s="92"/>
    </row>
    <row r="52" ht="12.75">
      <c r="V52" s="92"/>
    </row>
    <row r="53" ht="12.75">
      <c r="V53" s="92"/>
    </row>
    <row r="54" ht="12.75">
      <c r="V54" s="92"/>
    </row>
    <row r="55" ht="12.75">
      <c r="V55" s="92"/>
    </row>
    <row r="56" ht="12.75">
      <c r="V56" s="92"/>
    </row>
    <row r="57" ht="12.75">
      <c r="V57" s="92"/>
    </row>
    <row r="58" ht="12.75">
      <c r="V58" s="92"/>
    </row>
    <row r="59" ht="12.75">
      <c r="V59" s="92"/>
    </row>
    <row r="60" ht="12.75">
      <c r="V60" s="92"/>
    </row>
    <row r="61" ht="12.75">
      <c r="V61" s="92"/>
    </row>
    <row r="62" ht="12.75">
      <c r="V62" s="92"/>
    </row>
    <row r="63" ht="12.75">
      <c r="V63" s="92"/>
    </row>
    <row r="64" ht="12.75">
      <c r="V64" s="92"/>
    </row>
    <row r="65" ht="12.75">
      <c r="V65" s="92"/>
    </row>
    <row r="66" ht="12.75">
      <c r="V66" s="92"/>
    </row>
    <row r="67" ht="12.75">
      <c r="V67" s="92"/>
    </row>
    <row r="68" ht="12.75">
      <c r="V68" s="92"/>
    </row>
    <row r="69" ht="12.75">
      <c r="V69" s="92"/>
    </row>
    <row r="70" ht="12.75">
      <c r="V70" s="92"/>
    </row>
    <row r="71" ht="12.75">
      <c r="V71" s="92"/>
    </row>
    <row r="72" ht="12.75">
      <c r="V72" s="92"/>
    </row>
    <row r="73" ht="12.75">
      <c r="V73" s="92"/>
    </row>
    <row r="74" ht="12.75">
      <c r="V74" s="92"/>
    </row>
    <row r="75" ht="12.75">
      <c r="V75" s="92"/>
    </row>
    <row r="76" ht="12.75">
      <c r="V76" s="92"/>
    </row>
    <row r="77" ht="12.75">
      <c r="V77" s="92"/>
    </row>
    <row r="78" ht="12.75">
      <c r="V78" s="92"/>
    </row>
    <row r="79" ht="12.75">
      <c r="V79" s="92"/>
    </row>
    <row r="80" ht="12.75">
      <c r="V80" s="92"/>
    </row>
    <row r="81" ht="12.75">
      <c r="V81" s="92"/>
    </row>
    <row r="82" ht="12.75">
      <c r="V82" s="92"/>
    </row>
    <row r="83" ht="12.75">
      <c r="V83" s="92"/>
    </row>
    <row r="84" ht="12.75">
      <c r="V84" s="92"/>
    </row>
    <row r="85" ht="12.75">
      <c r="V85" s="92"/>
    </row>
    <row r="86" ht="12.75">
      <c r="V86" s="92"/>
    </row>
    <row r="87" ht="12.75">
      <c r="V87" s="92"/>
    </row>
    <row r="88" ht="12.75">
      <c r="V88" s="92"/>
    </row>
    <row r="89" ht="12.75">
      <c r="V89" s="92"/>
    </row>
    <row r="90" ht="12.75">
      <c r="V90" s="92"/>
    </row>
    <row r="91" ht="12.75">
      <c r="V91" s="92"/>
    </row>
    <row r="92" ht="12.75">
      <c r="V92" s="92"/>
    </row>
    <row r="93" ht="12.75">
      <c r="V93" s="92"/>
    </row>
    <row r="94" ht="12.75">
      <c r="V94" s="92"/>
    </row>
    <row r="95" ht="12.75">
      <c r="V95" s="92"/>
    </row>
    <row r="96" ht="12.75">
      <c r="V96" s="92"/>
    </row>
    <row r="97" ht="12.75">
      <c r="V97" s="92"/>
    </row>
    <row r="98" ht="12.75">
      <c r="V98" s="92"/>
    </row>
    <row r="99" ht="12.75">
      <c r="V99" s="92"/>
    </row>
    <row r="100" ht="12.75">
      <c r="V100" s="92"/>
    </row>
    <row r="101" ht="12.75">
      <c r="V101" s="92"/>
    </row>
    <row r="102" ht="12.75">
      <c r="V102" s="92"/>
    </row>
    <row r="103" ht="12.75">
      <c r="V103" s="92"/>
    </row>
    <row r="104" ht="12.75">
      <c r="V104" s="92"/>
    </row>
    <row r="105" ht="12.75">
      <c r="V105" s="92"/>
    </row>
    <row r="106" ht="12.75">
      <c r="V106" s="92"/>
    </row>
    <row r="107" ht="12.75">
      <c r="V107" s="92"/>
    </row>
    <row r="108" ht="12.75">
      <c r="V108" s="92"/>
    </row>
    <row r="109" ht="12.75">
      <c r="V109" s="92"/>
    </row>
    <row r="110" ht="12.75">
      <c r="V110" s="92"/>
    </row>
    <row r="111" ht="12.75">
      <c r="V111" s="92"/>
    </row>
    <row r="112" ht="12.75">
      <c r="V112" s="92"/>
    </row>
    <row r="113" ht="12.75">
      <c r="V113" s="92"/>
    </row>
    <row r="114" ht="12.75">
      <c r="V114" s="92"/>
    </row>
    <row r="115" ht="12.75">
      <c r="V115" s="92"/>
    </row>
    <row r="116" ht="12.75">
      <c r="V116" s="92"/>
    </row>
    <row r="117" ht="12.75">
      <c r="V117" s="92"/>
    </row>
    <row r="118" ht="12.75">
      <c r="V118" s="92"/>
    </row>
    <row r="119" ht="12.75">
      <c r="V119" s="92"/>
    </row>
    <row r="120" ht="12.75">
      <c r="V120" s="92"/>
    </row>
    <row r="121" ht="12.75">
      <c r="V121" s="92"/>
    </row>
    <row r="122" ht="12.75">
      <c r="V122" s="92"/>
    </row>
    <row r="123" ht="12.75">
      <c r="V123" s="92"/>
    </row>
    <row r="124" ht="12.75">
      <c r="V124" s="92"/>
    </row>
    <row r="125" ht="12.75">
      <c r="V125" s="92"/>
    </row>
    <row r="126" ht="12.75">
      <c r="V126" s="92"/>
    </row>
    <row r="127" ht="12.75">
      <c r="V127" s="92"/>
    </row>
    <row r="128" ht="12.75">
      <c r="V128" s="92"/>
    </row>
    <row r="129" ht="12.75">
      <c r="V129" s="92"/>
    </row>
    <row r="130" ht="12.75">
      <c r="V130" s="92"/>
    </row>
    <row r="131" ht="12.75">
      <c r="V131" s="92"/>
    </row>
    <row r="132" ht="12.75">
      <c r="V132" s="92"/>
    </row>
    <row r="133" ht="12.75">
      <c r="V133" s="92"/>
    </row>
    <row r="134" ht="12.75">
      <c r="V134" s="92"/>
    </row>
    <row r="135" ht="12.75">
      <c r="V135" s="92"/>
    </row>
    <row r="136" ht="12.75">
      <c r="V136" s="92"/>
    </row>
    <row r="137" ht="12.75">
      <c r="V137" s="92"/>
    </row>
    <row r="138" ht="12.75">
      <c r="V138" s="92"/>
    </row>
    <row r="139" ht="12.75">
      <c r="V139" s="92"/>
    </row>
    <row r="140" ht="12.75">
      <c r="V140" s="92"/>
    </row>
    <row r="141" ht="12.75">
      <c r="V141" s="92"/>
    </row>
    <row r="142" ht="12.75">
      <c r="V142" s="92"/>
    </row>
    <row r="143" ht="12.75">
      <c r="V143" s="92"/>
    </row>
    <row r="144" ht="12.75">
      <c r="V144" s="92"/>
    </row>
    <row r="145" ht="12.75">
      <c r="V145" s="92"/>
    </row>
    <row r="146" ht="12.75">
      <c r="V146" s="92"/>
    </row>
    <row r="147" ht="12.75">
      <c r="V147" s="92"/>
    </row>
    <row r="148" ht="12.75">
      <c r="V148" s="92"/>
    </row>
    <row r="149" ht="12.75">
      <c r="V149" s="92"/>
    </row>
    <row r="150" ht="12.75">
      <c r="V150" s="92"/>
    </row>
    <row r="151" ht="12.75">
      <c r="V151" s="92"/>
    </row>
    <row r="152" ht="12.75">
      <c r="V152" s="92"/>
    </row>
    <row r="153" ht="12.75">
      <c r="V153" s="92"/>
    </row>
    <row r="154" ht="12.75">
      <c r="V154" s="92"/>
    </row>
    <row r="155" ht="12.75">
      <c r="V155" s="92"/>
    </row>
    <row r="156" ht="12.75">
      <c r="V156" s="92"/>
    </row>
    <row r="157" ht="12.75">
      <c r="V157" s="92"/>
    </row>
    <row r="158" ht="12.75">
      <c r="V158" s="92"/>
    </row>
    <row r="159" ht="12.75">
      <c r="V159" s="92"/>
    </row>
    <row r="160" ht="12.75">
      <c r="V160" s="92"/>
    </row>
    <row r="161" ht="12.75">
      <c r="V161" s="92"/>
    </row>
    <row r="162" ht="12.75">
      <c r="V162" s="92"/>
    </row>
    <row r="163" ht="12.75">
      <c r="V163" s="92"/>
    </row>
    <row r="164" ht="12.75">
      <c r="V164" s="92"/>
    </row>
    <row r="165" ht="12.75">
      <c r="V165" s="92"/>
    </row>
    <row r="166" ht="12.75">
      <c r="V166" s="92"/>
    </row>
    <row r="167" ht="12.75">
      <c r="V167" s="92"/>
    </row>
    <row r="168" ht="12.75">
      <c r="V168" s="92"/>
    </row>
    <row r="169" ht="12.75">
      <c r="V169" s="92"/>
    </row>
    <row r="170" ht="12.75">
      <c r="V170" s="92"/>
    </row>
    <row r="171" ht="12.75">
      <c r="V171" s="92"/>
    </row>
    <row r="172" ht="12.75">
      <c r="V172" s="92"/>
    </row>
    <row r="173" ht="12.75">
      <c r="V173" s="92"/>
    </row>
    <row r="174" ht="12.75">
      <c r="V174" s="92"/>
    </row>
    <row r="175" ht="12.75">
      <c r="V175" s="92"/>
    </row>
    <row r="176" ht="12.75">
      <c r="V176" s="92"/>
    </row>
    <row r="177" ht="12.75">
      <c r="V177" s="92"/>
    </row>
    <row r="178" ht="12.75">
      <c r="V178" s="92"/>
    </row>
    <row r="179" ht="12.75">
      <c r="V179" s="92"/>
    </row>
    <row r="180" ht="12.75">
      <c r="V180" s="92"/>
    </row>
    <row r="181" ht="12.75">
      <c r="V181" s="92"/>
    </row>
    <row r="182" ht="12.75">
      <c r="V182" s="92"/>
    </row>
    <row r="183" ht="12.75">
      <c r="V183" s="92"/>
    </row>
    <row r="184" ht="12.75">
      <c r="V184" s="92"/>
    </row>
    <row r="185" ht="12.75">
      <c r="V185" s="92"/>
    </row>
    <row r="186" ht="12.75">
      <c r="V186" s="92"/>
    </row>
    <row r="187" ht="12.75">
      <c r="V187" s="92"/>
    </row>
    <row r="188" ht="12.75">
      <c r="V188" s="92"/>
    </row>
    <row r="189" ht="12.75">
      <c r="V189" s="92"/>
    </row>
    <row r="190" ht="12.75">
      <c r="V190" s="92"/>
    </row>
    <row r="191" ht="12.75">
      <c r="V191" s="92"/>
    </row>
    <row r="192" ht="12.75">
      <c r="V192" s="92"/>
    </row>
    <row r="193" ht="12.75">
      <c r="V193" s="92"/>
    </row>
    <row r="194" ht="12.75">
      <c r="V194" s="92"/>
    </row>
    <row r="195" ht="12.75">
      <c r="V195" s="92"/>
    </row>
    <row r="196" ht="12.75">
      <c r="V196" s="92"/>
    </row>
    <row r="197" ht="12.75">
      <c r="V197" s="92"/>
    </row>
    <row r="198" ht="12.75">
      <c r="V198" s="92"/>
    </row>
    <row r="199" ht="12.75">
      <c r="V199" s="92"/>
    </row>
    <row r="200" ht="12.75">
      <c r="V200" s="92"/>
    </row>
    <row r="201" ht="12.75">
      <c r="V201" s="92"/>
    </row>
    <row r="202" ht="12.75">
      <c r="V202" s="92"/>
    </row>
    <row r="203" ht="12.75">
      <c r="V203" s="92"/>
    </row>
    <row r="204" ht="12.75">
      <c r="V204" s="92"/>
    </row>
    <row r="205" ht="12.75">
      <c r="V205" s="92"/>
    </row>
    <row r="206" ht="12.75">
      <c r="V206" s="92"/>
    </row>
    <row r="207" ht="12.75">
      <c r="V207" s="92"/>
    </row>
    <row r="208" ht="12.75">
      <c r="V208" s="92"/>
    </row>
    <row r="209" ht="12.75">
      <c r="V209" s="92"/>
    </row>
    <row r="210" ht="12.75">
      <c r="V210" s="92"/>
    </row>
    <row r="211" ht="12.75">
      <c r="V211" s="92"/>
    </row>
    <row r="212" ht="12.75">
      <c r="V212" s="92"/>
    </row>
    <row r="213" ht="12.75">
      <c r="V213" s="92"/>
    </row>
    <row r="214" ht="12.75">
      <c r="V214" s="92"/>
    </row>
    <row r="215" ht="12.75">
      <c r="V215" s="92"/>
    </row>
    <row r="216" ht="12.75">
      <c r="V216" s="92"/>
    </row>
    <row r="217" ht="12.75">
      <c r="V217" s="92"/>
    </row>
    <row r="218" ht="12.75">
      <c r="V218" s="92"/>
    </row>
    <row r="219" ht="12.75">
      <c r="V219" s="92"/>
    </row>
    <row r="220" ht="12.75">
      <c r="V220" s="92"/>
    </row>
    <row r="221" ht="12.75">
      <c r="V221" s="92"/>
    </row>
    <row r="222" ht="12.75">
      <c r="V222" s="92"/>
    </row>
    <row r="223" ht="12.75">
      <c r="V223" s="92"/>
    </row>
    <row r="224" ht="12.75">
      <c r="V224" s="92"/>
    </row>
    <row r="225" ht="12.75">
      <c r="V225" s="92"/>
    </row>
    <row r="226" ht="12.75">
      <c r="V226" s="92"/>
    </row>
    <row r="227" ht="12.75">
      <c r="V227" s="92"/>
    </row>
    <row r="228" ht="12.75">
      <c r="V228" s="92"/>
    </row>
    <row r="229" ht="12.75">
      <c r="V229" s="92"/>
    </row>
    <row r="230" ht="12.75">
      <c r="V230" s="92"/>
    </row>
    <row r="231" ht="12.75">
      <c r="V231" s="92"/>
    </row>
    <row r="232" ht="12.75">
      <c r="V232" s="92"/>
    </row>
    <row r="233" ht="12.75">
      <c r="V233" s="92"/>
    </row>
    <row r="234" ht="12.75">
      <c r="V234" s="92"/>
    </row>
    <row r="235" ht="12.75">
      <c r="V235" s="92"/>
    </row>
    <row r="236" ht="12.75">
      <c r="V236" s="92"/>
    </row>
    <row r="237" ht="12.75">
      <c r="V237" s="92"/>
    </row>
    <row r="238" ht="12.75">
      <c r="V238" s="92"/>
    </row>
    <row r="239" ht="12.75">
      <c r="V239" s="92"/>
    </row>
    <row r="240" ht="12.75">
      <c r="V240" s="92"/>
    </row>
    <row r="241" ht="12.75">
      <c r="V241" s="92"/>
    </row>
    <row r="242" ht="12.75">
      <c r="V242" s="92"/>
    </row>
    <row r="243" ht="12.75">
      <c r="V243" s="92"/>
    </row>
    <row r="244" ht="12.75">
      <c r="V244" s="92"/>
    </row>
    <row r="245" ht="12.75">
      <c r="V245" s="92"/>
    </row>
    <row r="246" ht="12.75">
      <c r="V246" s="92"/>
    </row>
    <row r="247" ht="12.75">
      <c r="V247" s="92"/>
    </row>
    <row r="248" ht="12.75">
      <c r="V248" s="92"/>
    </row>
    <row r="249" ht="12.75">
      <c r="V249" s="92"/>
    </row>
    <row r="250" ht="12.75">
      <c r="V250" s="92"/>
    </row>
    <row r="251" ht="12.75">
      <c r="V251" s="92"/>
    </row>
    <row r="252" ht="12.75">
      <c r="V252" s="92"/>
    </row>
    <row r="253" ht="12.75">
      <c r="V253" s="92"/>
    </row>
    <row r="254" ht="12.75">
      <c r="V254" s="92"/>
    </row>
    <row r="255" ht="12.75">
      <c r="V255" s="92"/>
    </row>
    <row r="256" ht="12.75">
      <c r="V256" s="92"/>
    </row>
    <row r="257" ht="12.75">
      <c r="V257" s="92"/>
    </row>
    <row r="258" ht="12.75">
      <c r="V258" s="92"/>
    </row>
    <row r="259" ht="12.75">
      <c r="V259" s="92"/>
    </row>
    <row r="260" ht="12.75">
      <c r="V260" s="92"/>
    </row>
    <row r="261" ht="12.75">
      <c r="V261" s="92"/>
    </row>
    <row r="262" ht="12.75">
      <c r="V262" s="92"/>
    </row>
    <row r="263" ht="12.75">
      <c r="V263" s="92"/>
    </row>
    <row r="264" ht="12.75">
      <c r="V264" s="92"/>
    </row>
    <row r="265" ht="12.75">
      <c r="V265" s="92"/>
    </row>
    <row r="266" ht="12.75">
      <c r="V266" s="92"/>
    </row>
    <row r="267" ht="12.75">
      <c r="V267" s="92"/>
    </row>
    <row r="268" ht="12.75">
      <c r="V268" s="92"/>
    </row>
    <row r="269" ht="12.75">
      <c r="V269" s="92"/>
    </row>
    <row r="270" ht="12.75">
      <c r="V270" s="92"/>
    </row>
    <row r="271" ht="12.75">
      <c r="V271" s="92"/>
    </row>
    <row r="272" ht="12.75">
      <c r="V272" s="92"/>
    </row>
    <row r="273" ht="12.75">
      <c r="V273" s="92"/>
    </row>
    <row r="274" ht="12.75">
      <c r="V274" s="92"/>
    </row>
    <row r="275" ht="12.75">
      <c r="V275" s="92"/>
    </row>
    <row r="276" ht="12.75">
      <c r="V276" s="92"/>
    </row>
    <row r="277" ht="12.75">
      <c r="V277" s="92"/>
    </row>
    <row r="278" ht="12.75">
      <c r="V278" s="92"/>
    </row>
    <row r="279" ht="12.75">
      <c r="V279" s="92"/>
    </row>
    <row r="280" ht="12.75">
      <c r="V280" s="92"/>
    </row>
    <row r="281" ht="12.75">
      <c r="V281" s="92"/>
    </row>
    <row r="282" ht="12.75">
      <c r="V282" s="92"/>
    </row>
    <row r="283" ht="12.75">
      <c r="V283" s="92"/>
    </row>
    <row r="284" ht="12.75">
      <c r="V284" s="92"/>
    </row>
    <row r="285" ht="12.75">
      <c r="V285" s="92"/>
    </row>
    <row r="286" ht="12.75">
      <c r="V286" s="92"/>
    </row>
    <row r="287" ht="12.75">
      <c r="V287" s="92"/>
    </row>
    <row r="288" ht="12.75">
      <c r="V288" s="92"/>
    </row>
    <row r="289" ht="12.75">
      <c r="V289" s="92"/>
    </row>
    <row r="290" ht="12.75">
      <c r="V290" s="92"/>
    </row>
    <row r="291" ht="12.75">
      <c r="V291" s="92"/>
    </row>
    <row r="292" ht="12.75">
      <c r="V292" s="92"/>
    </row>
    <row r="293" ht="12.75">
      <c r="V293" s="92"/>
    </row>
    <row r="294" ht="12.75">
      <c r="V294" s="92"/>
    </row>
    <row r="295" ht="12.75">
      <c r="V295" s="92"/>
    </row>
    <row r="296" ht="12.75">
      <c r="V296" s="92"/>
    </row>
    <row r="297" ht="12.75">
      <c r="V297" s="92"/>
    </row>
    <row r="298" ht="12.75">
      <c r="V298" s="92"/>
    </row>
    <row r="299" ht="12.75">
      <c r="V299" s="92"/>
    </row>
    <row r="300" ht="12.75">
      <c r="V300" s="92"/>
    </row>
    <row r="301" ht="12.75">
      <c r="V301" s="92"/>
    </row>
    <row r="302" ht="12.75">
      <c r="V302" s="92"/>
    </row>
    <row r="303" ht="12.75">
      <c r="V303" s="92"/>
    </row>
    <row r="304" ht="12.75">
      <c r="V304" s="92"/>
    </row>
    <row r="305" ht="12.75">
      <c r="V305" s="92"/>
    </row>
    <row r="306" ht="12.75">
      <c r="V306" s="92"/>
    </row>
    <row r="307" ht="12.75">
      <c r="V307" s="92"/>
    </row>
    <row r="308" ht="12.75">
      <c r="V308" s="92"/>
    </row>
  </sheetData>
  <mergeCells count="10">
    <mergeCell ref="A1:L1"/>
    <mergeCell ref="A3:A6"/>
    <mergeCell ref="F3:I3"/>
    <mergeCell ref="J3:J6"/>
    <mergeCell ref="F4:G4"/>
    <mergeCell ref="H4:I4"/>
    <mergeCell ref="B4:C4"/>
    <mergeCell ref="D4:E4"/>
    <mergeCell ref="B3:C3"/>
    <mergeCell ref="D3:E3"/>
  </mergeCells>
  <printOptions/>
  <pageMargins left="0.7480314960629921" right="0.7480314960629921" top="0.75" bottom="0.34" header="0.5118110236220472" footer="0.29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100" workbookViewId="0" topLeftCell="A1">
      <selection activeCell="A1" sqref="A1:M1"/>
    </sheetView>
  </sheetViews>
  <sheetFormatPr defaultColWidth="9.140625" defaultRowHeight="12.75"/>
  <cols>
    <col min="1" max="1" width="17.7109375" style="0" customWidth="1"/>
    <col min="2" max="2" width="12.421875" style="0" customWidth="1"/>
    <col min="3" max="3" width="11.00390625" style="0" customWidth="1"/>
    <col min="4" max="4" width="10.140625" style="0" customWidth="1"/>
    <col min="5" max="6" width="10.7109375" style="0" customWidth="1"/>
    <col min="7" max="7" width="11.28125" style="0" customWidth="1"/>
    <col min="8" max="8" width="10.7109375" style="0" customWidth="1"/>
    <col min="10" max="12" width="8.57421875" style="0" customWidth="1"/>
    <col min="13" max="13" width="25.421875" style="0" customWidth="1"/>
    <col min="14" max="14" width="8.7109375" style="0" customWidth="1"/>
    <col min="15" max="15" width="10.28125" style="0" customWidth="1"/>
    <col min="16" max="17" width="8.7109375" style="0" customWidth="1"/>
    <col min="18" max="18" width="16.7109375" style="0" customWidth="1"/>
    <col min="19" max="53" width="8.7109375" style="0" customWidth="1"/>
  </cols>
  <sheetData>
    <row r="1" spans="1:18" s="18" customFormat="1" ht="32.25" customHeight="1">
      <c r="A1" s="890" t="s">
        <v>748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17"/>
      <c r="O1" s="17"/>
      <c r="P1" s="17"/>
      <c r="Q1" s="17"/>
      <c r="R1" s="17"/>
    </row>
    <row r="2" spans="1:20" s="1" customFormat="1" ht="17.25" customHeight="1">
      <c r="A2" s="2" t="s">
        <v>412</v>
      </c>
      <c r="S2" s="131"/>
      <c r="T2" s="131"/>
    </row>
    <row r="3" spans="1:14" s="97" customFormat="1" ht="12.75" customHeight="1">
      <c r="A3" s="891" t="s">
        <v>306</v>
      </c>
      <c r="B3" s="256" t="s">
        <v>413</v>
      </c>
      <c r="C3" s="256" t="s">
        <v>414</v>
      </c>
      <c r="D3" s="974" t="s">
        <v>415</v>
      </c>
      <c r="E3" s="975"/>
      <c r="F3" s="976"/>
      <c r="G3" s="1032" t="s">
        <v>749</v>
      </c>
      <c r="H3" s="1033"/>
      <c r="I3" s="1034"/>
      <c r="J3" s="974" t="s">
        <v>417</v>
      </c>
      <c r="K3" s="975"/>
      <c r="L3" s="976"/>
      <c r="M3" s="882" t="s">
        <v>750</v>
      </c>
      <c r="N3" s="251"/>
    </row>
    <row r="4" spans="1:14" s="97" customFormat="1" ht="12.75" customHeight="1">
      <c r="A4" s="884"/>
      <c r="B4" s="279"/>
      <c r="C4" s="279"/>
      <c r="D4" s="1010" t="s">
        <v>423</v>
      </c>
      <c r="E4" s="1008"/>
      <c r="F4" s="1009"/>
      <c r="G4" s="1011" t="s">
        <v>424</v>
      </c>
      <c r="H4" s="1035"/>
      <c r="I4" s="1012"/>
      <c r="J4" s="1010" t="s">
        <v>889</v>
      </c>
      <c r="K4" s="1008"/>
      <c r="L4" s="1009"/>
      <c r="M4" s="880"/>
      <c r="N4" s="251"/>
    </row>
    <row r="5" spans="1:14" s="97" customFormat="1" ht="12.75" customHeight="1">
      <c r="A5" s="884"/>
      <c r="B5" s="279"/>
      <c r="C5" s="279"/>
      <c r="D5" s="256" t="s">
        <v>428</v>
      </c>
      <c r="E5" s="256" t="s">
        <v>429</v>
      </c>
      <c r="F5" s="256" t="s">
        <v>430</v>
      </c>
      <c r="G5" s="256" t="s">
        <v>428</v>
      </c>
      <c r="H5" s="256" t="s">
        <v>429</v>
      </c>
      <c r="I5" s="256" t="s">
        <v>430</v>
      </c>
      <c r="J5" s="256" t="s">
        <v>428</v>
      </c>
      <c r="K5" s="256" t="s">
        <v>429</v>
      </c>
      <c r="L5" s="256" t="s">
        <v>430</v>
      </c>
      <c r="M5" s="880"/>
      <c r="N5" s="251"/>
    </row>
    <row r="6" spans="1:14" s="97" customFormat="1" ht="12.75" customHeight="1">
      <c r="A6" s="885"/>
      <c r="B6" s="280" t="s">
        <v>751</v>
      </c>
      <c r="C6" s="280" t="s">
        <v>752</v>
      </c>
      <c r="D6" s="295" t="s">
        <v>440</v>
      </c>
      <c r="E6" s="280" t="s">
        <v>441</v>
      </c>
      <c r="F6" s="280" t="s">
        <v>442</v>
      </c>
      <c r="G6" s="295" t="s">
        <v>440</v>
      </c>
      <c r="H6" s="280" t="s">
        <v>441</v>
      </c>
      <c r="I6" s="280" t="s">
        <v>442</v>
      </c>
      <c r="J6" s="295" t="s">
        <v>440</v>
      </c>
      <c r="K6" s="280" t="s">
        <v>441</v>
      </c>
      <c r="L6" s="280" t="s">
        <v>442</v>
      </c>
      <c r="M6" s="870"/>
      <c r="N6" s="251"/>
    </row>
    <row r="7" spans="1:13" s="62" customFormat="1" ht="21" customHeight="1">
      <c r="A7" s="141" t="s">
        <v>301</v>
      </c>
      <c r="B7" s="340">
        <v>3</v>
      </c>
      <c r="C7" s="340">
        <v>69</v>
      </c>
      <c r="D7" s="340">
        <v>772</v>
      </c>
      <c r="E7" s="340">
        <v>408</v>
      </c>
      <c r="F7" s="340">
        <v>364</v>
      </c>
      <c r="G7" s="340">
        <v>95</v>
      </c>
      <c r="H7" s="340">
        <v>33</v>
      </c>
      <c r="I7" s="340">
        <v>62</v>
      </c>
      <c r="J7" s="340">
        <v>24</v>
      </c>
      <c r="K7" s="340">
        <v>12</v>
      </c>
      <c r="L7" s="340">
        <v>12</v>
      </c>
      <c r="M7" s="38" t="s">
        <v>301</v>
      </c>
    </row>
    <row r="8" spans="1:13" s="323" customFormat="1" ht="21" customHeight="1">
      <c r="A8" s="141" t="s">
        <v>175</v>
      </c>
      <c r="B8" s="340">
        <v>3</v>
      </c>
      <c r="C8" s="340">
        <v>73</v>
      </c>
      <c r="D8" s="340">
        <v>772</v>
      </c>
      <c r="E8" s="340">
        <v>407</v>
      </c>
      <c r="F8" s="340">
        <v>365</v>
      </c>
      <c r="G8" s="340">
        <v>102</v>
      </c>
      <c r="H8" s="340">
        <v>36</v>
      </c>
      <c r="I8" s="340">
        <v>66</v>
      </c>
      <c r="J8" s="340">
        <v>21</v>
      </c>
      <c r="K8" s="340">
        <v>11</v>
      </c>
      <c r="L8" s="340">
        <v>10</v>
      </c>
      <c r="M8" s="38" t="s">
        <v>175</v>
      </c>
    </row>
    <row r="9" spans="1:13" s="323" customFormat="1" ht="21" customHeight="1">
      <c r="A9" s="141" t="s">
        <v>498</v>
      </c>
      <c r="B9" s="340">
        <v>3</v>
      </c>
      <c r="C9" s="340">
        <v>79</v>
      </c>
      <c r="D9" s="340">
        <v>808</v>
      </c>
      <c r="E9" s="340">
        <v>442</v>
      </c>
      <c r="F9" s="340">
        <v>366</v>
      </c>
      <c r="G9" s="340">
        <v>114</v>
      </c>
      <c r="H9" s="340">
        <v>41</v>
      </c>
      <c r="I9" s="340">
        <v>73</v>
      </c>
      <c r="J9" s="340">
        <v>23</v>
      </c>
      <c r="K9" s="340">
        <v>13</v>
      </c>
      <c r="L9" s="340">
        <v>10</v>
      </c>
      <c r="M9" s="38" t="s">
        <v>499</v>
      </c>
    </row>
    <row r="10" spans="1:13" s="323" customFormat="1" ht="21" customHeight="1">
      <c r="A10" s="141" t="s">
        <v>893</v>
      </c>
      <c r="B10" s="340">
        <v>3</v>
      </c>
      <c r="C10" s="340">
        <v>82</v>
      </c>
      <c r="D10" s="340">
        <v>851</v>
      </c>
      <c r="E10" s="340">
        <v>456</v>
      </c>
      <c r="F10" s="340">
        <v>395</v>
      </c>
      <c r="G10" s="340">
        <v>115</v>
      </c>
      <c r="H10" s="340">
        <v>44</v>
      </c>
      <c r="I10" s="340">
        <v>71</v>
      </c>
      <c r="J10" s="340">
        <v>22</v>
      </c>
      <c r="K10" s="340">
        <v>12</v>
      </c>
      <c r="L10" s="340">
        <v>10</v>
      </c>
      <c r="M10" s="38" t="s">
        <v>893</v>
      </c>
    </row>
    <row r="11" spans="1:13" s="323" customFormat="1" ht="21" customHeight="1">
      <c r="A11" s="141" t="s">
        <v>376</v>
      </c>
      <c r="B11" s="340">
        <v>3</v>
      </c>
      <c r="C11" s="340">
        <v>81</v>
      </c>
      <c r="D11" s="340">
        <v>870</v>
      </c>
      <c r="E11" s="340">
        <v>480</v>
      </c>
      <c r="F11" s="340">
        <v>390</v>
      </c>
      <c r="G11" s="340">
        <v>113</v>
      </c>
      <c r="H11" s="340">
        <v>46</v>
      </c>
      <c r="I11" s="340">
        <v>67</v>
      </c>
      <c r="J11" s="340">
        <v>22</v>
      </c>
      <c r="K11" s="340">
        <v>12</v>
      </c>
      <c r="L11" s="340">
        <v>10</v>
      </c>
      <c r="M11" s="38" t="s">
        <v>376</v>
      </c>
    </row>
    <row r="12" spans="1:13" s="560" customFormat="1" ht="21" customHeight="1">
      <c r="A12" s="612" t="s">
        <v>137</v>
      </c>
      <c r="B12" s="611">
        <f>SUM(B13:B15)</f>
        <v>3</v>
      </c>
      <c r="C12" s="611">
        <f aca="true" t="shared" si="0" ref="C12:L12">SUM(C13:C15)</f>
        <v>83</v>
      </c>
      <c r="D12" s="611">
        <f t="shared" si="0"/>
        <v>840</v>
      </c>
      <c r="E12" s="611">
        <f t="shared" si="0"/>
        <v>451</v>
      </c>
      <c r="F12" s="611">
        <f t="shared" si="0"/>
        <v>389</v>
      </c>
      <c r="G12" s="611">
        <f t="shared" si="0"/>
        <v>118</v>
      </c>
      <c r="H12" s="611">
        <f t="shared" si="0"/>
        <v>46</v>
      </c>
      <c r="I12" s="611">
        <f t="shared" si="0"/>
        <v>72</v>
      </c>
      <c r="J12" s="611">
        <f t="shared" si="0"/>
        <v>22</v>
      </c>
      <c r="K12" s="611">
        <f t="shared" si="0"/>
        <v>13</v>
      </c>
      <c r="L12" s="611">
        <f t="shared" si="0"/>
        <v>9</v>
      </c>
      <c r="M12" s="476" t="s">
        <v>137</v>
      </c>
    </row>
    <row r="13" spans="1:14" s="200" customFormat="1" ht="21" customHeight="1">
      <c r="A13" s="613" t="s">
        <v>874</v>
      </c>
      <c r="B13" s="448">
        <v>1</v>
      </c>
      <c r="C13" s="448">
        <v>35</v>
      </c>
      <c r="D13" s="433">
        <v>150</v>
      </c>
      <c r="E13" s="448">
        <v>103</v>
      </c>
      <c r="F13" s="448">
        <v>47</v>
      </c>
      <c r="G13" s="433">
        <v>60</v>
      </c>
      <c r="H13" s="448">
        <v>25</v>
      </c>
      <c r="I13" s="448">
        <v>35</v>
      </c>
      <c r="J13" s="433">
        <v>11</v>
      </c>
      <c r="K13" s="448">
        <v>6</v>
      </c>
      <c r="L13" s="448">
        <v>5</v>
      </c>
      <c r="M13" s="466" t="s">
        <v>877</v>
      </c>
      <c r="N13" s="614"/>
    </row>
    <row r="14" spans="1:15" s="200" customFormat="1" ht="21" customHeight="1">
      <c r="A14" s="613" t="s">
        <v>875</v>
      </c>
      <c r="B14" s="448">
        <v>1</v>
      </c>
      <c r="C14" s="448">
        <v>33</v>
      </c>
      <c r="D14" s="433">
        <v>197</v>
      </c>
      <c r="E14" s="448">
        <v>125</v>
      </c>
      <c r="F14" s="448">
        <v>72</v>
      </c>
      <c r="G14" s="433">
        <v>58</v>
      </c>
      <c r="H14" s="448">
        <v>21</v>
      </c>
      <c r="I14" s="448">
        <v>37</v>
      </c>
      <c r="J14" s="433">
        <v>11</v>
      </c>
      <c r="K14" s="448">
        <v>7</v>
      </c>
      <c r="L14" s="448">
        <v>4</v>
      </c>
      <c r="M14" s="466" t="s">
        <v>878</v>
      </c>
      <c r="N14" s="614"/>
      <c r="O14" s="615"/>
    </row>
    <row r="15" spans="1:21" s="200" customFormat="1" ht="21" customHeight="1">
      <c r="A15" s="445" t="s">
        <v>876</v>
      </c>
      <c r="B15" s="416">
        <v>1</v>
      </c>
      <c r="C15" s="416">
        <v>15</v>
      </c>
      <c r="D15" s="416">
        <v>493</v>
      </c>
      <c r="E15" s="416">
        <v>223</v>
      </c>
      <c r="F15" s="416">
        <v>270</v>
      </c>
      <c r="G15" s="416">
        <v>0</v>
      </c>
      <c r="H15" s="449">
        <v>0</v>
      </c>
      <c r="I15" s="449">
        <v>0</v>
      </c>
      <c r="J15" s="416">
        <v>0</v>
      </c>
      <c r="K15" s="449">
        <v>0</v>
      </c>
      <c r="L15" s="449">
        <v>0</v>
      </c>
      <c r="M15" s="616" t="s">
        <v>879</v>
      </c>
      <c r="N15" s="139"/>
      <c r="O15" s="139"/>
      <c r="P15" s="139"/>
      <c r="Q15" s="139"/>
      <c r="R15" s="617"/>
      <c r="S15" s="618"/>
      <c r="T15" s="618"/>
      <c r="U15" s="615"/>
    </row>
    <row r="16" spans="1:21" s="62" customFormat="1" ht="12.75" customHeight="1">
      <c r="A16" s="351"/>
      <c r="B16" s="338"/>
      <c r="C16" s="338"/>
      <c r="D16" s="338"/>
      <c r="E16" s="338"/>
      <c r="F16" s="338"/>
      <c r="G16" s="349"/>
      <c r="H16" s="349"/>
      <c r="I16" s="349"/>
      <c r="J16" s="349"/>
      <c r="K16" s="349"/>
      <c r="L16" s="349"/>
      <c r="M16" s="139"/>
      <c r="N16" s="139"/>
      <c r="O16" s="139"/>
      <c r="P16" s="139"/>
      <c r="Q16" s="139"/>
      <c r="R16" s="221"/>
      <c r="S16" s="140"/>
      <c r="T16" s="140"/>
      <c r="U16" s="138"/>
    </row>
    <row r="17" spans="1:11" s="97" customFormat="1" ht="12.75" customHeight="1">
      <c r="A17" s="891" t="s">
        <v>306</v>
      </c>
      <c r="B17" s="294" t="s">
        <v>890</v>
      </c>
      <c r="C17" s="394"/>
      <c r="D17" s="256" t="s">
        <v>433</v>
      </c>
      <c r="E17" s="236" t="s">
        <v>419</v>
      </c>
      <c r="F17" s="256" t="s">
        <v>420</v>
      </c>
      <c r="G17" s="256" t="s">
        <v>867</v>
      </c>
      <c r="H17" s="882" t="s">
        <v>750</v>
      </c>
      <c r="I17" s="883"/>
      <c r="J17" s="883"/>
      <c r="K17" s="883"/>
    </row>
    <row r="18" spans="1:11" s="97" customFormat="1" ht="12.75" customHeight="1">
      <c r="A18" s="884"/>
      <c r="B18" s="279"/>
      <c r="C18" s="256" t="s">
        <v>293</v>
      </c>
      <c r="D18" s="366"/>
      <c r="E18" s="297"/>
      <c r="F18" s="279"/>
      <c r="G18" s="279"/>
      <c r="H18" s="880"/>
      <c r="I18" s="881"/>
      <c r="J18" s="881"/>
      <c r="K18" s="881"/>
    </row>
    <row r="19" spans="1:11" s="97" customFormat="1" ht="12.75" customHeight="1">
      <c r="A19" s="884"/>
      <c r="B19" s="279"/>
      <c r="C19" s="395" t="s">
        <v>294</v>
      </c>
      <c r="D19" s="254"/>
      <c r="E19" s="279" t="s">
        <v>434</v>
      </c>
      <c r="F19" s="279"/>
      <c r="G19" s="279"/>
      <c r="H19" s="880"/>
      <c r="I19" s="881"/>
      <c r="J19" s="881"/>
      <c r="K19" s="881"/>
    </row>
    <row r="20" spans="1:11" s="97" customFormat="1" ht="12.75" customHeight="1">
      <c r="A20" s="885"/>
      <c r="B20" s="280" t="s">
        <v>443</v>
      </c>
      <c r="C20" s="396" t="s">
        <v>295</v>
      </c>
      <c r="D20" s="367" t="s">
        <v>456</v>
      </c>
      <c r="E20" s="280" t="s">
        <v>891</v>
      </c>
      <c r="F20" s="280" t="s">
        <v>447</v>
      </c>
      <c r="G20" s="280" t="s">
        <v>422</v>
      </c>
      <c r="H20" s="870"/>
      <c r="I20" s="871"/>
      <c r="J20" s="871"/>
      <c r="K20" s="871"/>
    </row>
    <row r="21" spans="1:11" s="101" customFormat="1" ht="21" customHeight="1">
      <c r="A21" s="141" t="s">
        <v>301</v>
      </c>
      <c r="B21" s="341">
        <v>236</v>
      </c>
      <c r="C21" s="407">
        <v>0</v>
      </c>
      <c r="D21" s="341">
        <v>211</v>
      </c>
      <c r="E21" s="341">
        <v>21</v>
      </c>
      <c r="F21" s="341">
        <v>14</v>
      </c>
      <c r="G21" s="341">
        <v>48</v>
      </c>
      <c r="H21" s="888" t="s">
        <v>301</v>
      </c>
      <c r="I21" s="889"/>
      <c r="J21" s="889"/>
      <c r="K21" s="889"/>
    </row>
    <row r="22" spans="1:11" s="327" customFormat="1" ht="21" customHeight="1">
      <c r="A22" s="141" t="s">
        <v>175</v>
      </c>
      <c r="B22" s="341">
        <v>242</v>
      </c>
      <c r="C22" s="407">
        <v>0</v>
      </c>
      <c r="D22" s="341">
        <v>191</v>
      </c>
      <c r="E22" s="341">
        <v>23</v>
      </c>
      <c r="F22" s="341">
        <v>14</v>
      </c>
      <c r="G22" s="341">
        <v>52</v>
      </c>
      <c r="H22" s="888" t="s">
        <v>175</v>
      </c>
      <c r="I22" s="857"/>
      <c r="J22" s="857"/>
      <c r="K22" s="857"/>
    </row>
    <row r="23" spans="1:11" s="327" customFormat="1" ht="21" customHeight="1">
      <c r="A23" s="141" t="s">
        <v>498</v>
      </c>
      <c r="B23" s="341">
        <v>228</v>
      </c>
      <c r="C23" s="407">
        <v>0</v>
      </c>
      <c r="D23" s="341">
        <v>175</v>
      </c>
      <c r="E23" s="341">
        <v>23</v>
      </c>
      <c r="F23" s="341">
        <v>14</v>
      </c>
      <c r="G23" s="341">
        <v>58</v>
      </c>
      <c r="H23" s="888" t="s">
        <v>498</v>
      </c>
      <c r="I23" s="922"/>
      <c r="J23" s="922"/>
      <c r="K23" s="922"/>
    </row>
    <row r="24" spans="1:11" s="327" customFormat="1" ht="21" customHeight="1">
      <c r="A24" s="141" t="s">
        <v>893</v>
      </c>
      <c r="B24" s="341">
        <v>224</v>
      </c>
      <c r="C24" s="407">
        <v>44</v>
      </c>
      <c r="D24" s="341">
        <v>235</v>
      </c>
      <c r="E24" s="341">
        <v>23</v>
      </c>
      <c r="F24" s="341">
        <v>15</v>
      </c>
      <c r="G24" s="341">
        <v>59</v>
      </c>
      <c r="H24" s="888" t="s">
        <v>895</v>
      </c>
      <c r="I24" s="922"/>
      <c r="J24" s="922"/>
      <c r="K24" s="922"/>
    </row>
    <row r="25" spans="1:11" s="327" customFormat="1" ht="21" customHeight="1">
      <c r="A25" s="141" t="s">
        <v>376</v>
      </c>
      <c r="B25" s="450">
        <v>343</v>
      </c>
      <c r="C25" s="428">
        <v>64</v>
      </c>
      <c r="D25" s="450">
        <v>296</v>
      </c>
      <c r="E25" s="450">
        <v>23</v>
      </c>
      <c r="F25" s="450">
        <v>15</v>
      </c>
      <c r="G25" s="450">
        <v>60</v>
      </c>
      <c r="H25" s="888" t="s">
        <v>376</v>
      </c>
      <c r="I25" s="889"/>
      <c r="J25" s="889"/>
      <c r="K25" s="889"/>
    </row>
    <row r="26" spans="1:11" s="619" customFormat="1" ht="21" customHeight="1">
      <c r="A26" s="612" t="s">
        <v>137</v>
      </c>
      <c r="B26" s="591">
        <f aca="true" t="shared" si="1" ref="B26:G26">SUM(B27:B29)</f>
        <v>271</v>
      </c>
      <c r="C26" s="591">
        <f t="shared" si="1"/>
        <v>88</v>
      </c>
      <c r="D26" s="591">
        <f t="shared" si="1"/>
        <v>247</v>
      </c>
      <c r="E26" s="591">
        <f t="shared" si="1"/>
        <v>23</v>
      </c>
      <c r="F26" s="591">
        <f t="shared" si="1"/>
        <v>15</v>
      </c>
      <c r="G26" s="591">
        <f t="shared" si="1"/>
        <v>61</v>
      </c>
      <c r="H26" s="984" t="s">
        <v>137</v>
      </c>
      <c r="I26" s="985"/>
      <c r="J26" s="985"/>
      <c r="K26" s="985"/>
    </row>
    <row r="27" spans="1:11" s="620" customFormat="1" ht="21" customHeight="1">
      <c r="A27" s="613" t="s">
        <v>874</v>
      </c>
      <c r="B27" s="448">
        <v>48</v>
      </c>
      <c r="C27" s="448">
        <v>2</v>
      </c>
      <c r="D27" s="448">
        <v>43</v>
      </c>
      <c r="E27" s="448">
        <v>10</v>
      </c>
      <c r="F27" s="448">
        <v>7</v>
      </c>
      <c r="G27" s="448">
        <v>28</v>
      </c>
      <c r="H27" s="1029" t="s">
        <v>877</v>
      </c>
      <c r="I27" s="983"/>
      <c r="J27" s="983"/>
      <c r="K27" s="983"/>
    </row>
    <row r="28" spans="1:11" s="620" customFormat="1" ht="21" customHeight="1">
      <c r="A28" s="613" t="s">
        <v>875</v>
      </c>
      <c r="B28" s="448">
        <v>59</v>
      </c>
      <c r="C28" s="448">
        <v>5</v>
      </c>
      <c r="D28" s="448">
        <v>65</v>
      </c>
      <c r="E28" s="448">
        <v>13</v>
      </c>
      <c r="F28" s="448">
        <v>8</v>
      </c>
      <c r="G28" s="448">
        <v>33</v>
      </c>
      <c r="H28" s="1029" t="s">
        <v>878</v>
      </c>
      <c r="I28" s="983"/>
      <c r="J28" s="983"/>
      <c r="K28" s="983"/>
    </row>
    <row r="29" spans="1:11" s="620" customFormat="1" ht="21" customHeight="1">
      <c r="A29" s="445" t="s">
        <v>876</v>
      </c>
      <c r="B29" s="416">
        <v>164</v>
      </c>
      <c r="C29" s="416">
        <v>81</v>
      </c>
      <c r="D29" s="416">
        <v>139</v>
      </c>
      <c r="E29" s="449">
        <v>0</v>
      </c>
      <c r="F29" s="449">
        <v>0</v>
      </c>
      <c r="G29" s="449">
        <v>0</v>
      </c>
      <c r="H29" s="1030" t="s">
        <v>879</v>
      </c>
      <c r="I29" s="1031"/>
      <c r="J29" s="1031"/>
      <c r="K29" s="1031"/>
    </row>
    <row r="30" spans="1:15" s="6" customFormat="1" ht="12.75" customHeight="1">
      <c r="A30" s="6" t="s">
        <v>204</v>
      </c>
      <c r="B30" s="470"/>
      <c r="C30" s="470"/>
      <c r="D30" s="470"/>
      <c r="E30" s="515" t="s">
        <v>205</v>
      </c>
      <c r="I30" s="515"/>
      <c r="J30" s="515"/>
      <c r="M30" s="515"/>
      <c r="N30" s="470"/>
      <c r="O30" s="470"/>
    </row>
    <row r="31" spans="1:18" s="472" customFormat="1" ht="12.75" customHeight="1">
      <c r="A31" s="471" t="s">
        <v>206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</row>
    <row r="32" spans="1:18" s="472" customFormat="1" ht="12.75" customHeight="1">
      <c r="A32" s="133" t="s">
        <v>971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</row>
    <row r="33" spans="1:18" s="472" customFormat="1" ht="12.75" customHeight="1">
      <c r="A33" s="133" t="s">
        <v>208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s="472" customFormat="1" ht="12.75" customHeight="1">
      <c r="A34" s="133" t="s">
        <v>972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="101" customFormat="1" ht="13.5"/>
    <row r="36" s="101" customFormat="1" ht="13.5"/>
    <row r="37" s="101" customFormat="1" ht="13.5"/>
    <row r="38" s="101" customFormat="1" ht="13.5"/>
    <row r="39" spans="1:18" ht="13.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</row>
    <row r="40" spans="1:18" ht="13.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</row>
    <row r="41" spans="1:18" ht="13.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</row>
    <row r="42" spans="1:18" ht="13.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</row>
    <row r="43" spans="1:18" ht="13.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</row>
    <row r="44" spans="1:18" ht="13.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8" ht="13.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1:18" ht="13.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1:18" ht="13.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  <row r="48" spans="1:18" ht="13.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</row>
    <row r="49" spans="1:18" ht="13.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</row>
    <row r="50" spans="1:18" ht="13.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</row>
    <row r="51" spans="1:18" ht="13.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</row>
    <row r="52" spans="1:18" ht="13.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</row>
    <row r="53" spans="1:18" ht="13.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</row>
    <row r="54" spans="1:18" ht="13.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</row>
    <row r="55" spans="1:18" ht="13.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</row>
    <row r="56" spans="1:18" ht="13.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</row>
    <row r="57" spans="1:18" ht="13.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</row>
  </sheetData>
  <mergeCells count="20">
    <mergeCell ref="A17:A20"/>
    <mergeCell ref="A3:A6"/>
    <mergeCell ref="D3:F3"/>
    <mergeCell ref="D4:F4"/>
    <mergeCell ref="H25:K25"/>
    <mergeCell ref="J3:L3"/>
    <mergeCell ref="G4:I4"/>
    <mergeCell ref="J4:L4"/>
    <mergeCell ref="H23:K23"/>
    <mergeCell ref="H17:K20"/>
    <mergeCell ref="A1:M1"/>
    <mergeCell ref="M3:M6"/>
    <mergeCell ref="H28:K28"/>
    <mergeCell ref="H29:K29"/>
    <mergeCell ref="H21:K21"/>
    <mergeCell ref="H26:K26"/>
    <mergeCell ref="H22:K22"/>
    <mergeCell ref="H27:K27"/>
    <mergeCell ref="G3:I3"/>
    <mergeCell ref="H24:K24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15"/>
  <sheetViews>
    <sheetView workbookViewId="0" topLeftCell="A1">
      <selection activeCell="A1" sqref="A1:L1"/>
    </sheetView>
  </sheetViews>
  <sheetFormatPr defaultColWidth="9.140625" defaultRowHeight="12.75"/>
  <cols>
    <col min="1" max="1" width="14.8515625" style="93" customWidth="1"/>
    <col min="2" max="3" width="12.00390625" style="93" customWidth="1"/>
    <col min="4" max="4" width="14.7109375" style="93" customWidth="1"/>
    <col min="5" max="5" width="13.8515625" style="93" customWidth="1"/>
    <col min="6" max="6" width="9.00390625" style="93" customWidth="1"/>
    <col min="7" max="7" width="10.00390625" style="93" customWidth="1"/>
    <col min="8" max="8" width="12.421875" style="93" customWidth="1"/>
    <col min="9" max="9" width="13.140625" style="93" customWidth="1"/>
    <col min="10" max="10" width="11.00390625" style="93" customWidth="1"/>
    <col min="11" max="11" width="12.00390625" style="93" customWidth="1"/>
    <col min="12" max="12" width="15.140625" style="93" customWidth="1"/>
    <col min="13" max="13" width="14.57421875" style="93" customWidth="1"/>
    <col min="14" max="16384" width="10.00390625" style="93" customWidth="1"/>
  </cols>
  <sheetData>
    <row r="1" spans="1:13" s="18" customFormat="1" ht="32.25" customHeight="1">
      <c r="A1" s="890" t="s">
        <v>772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136"/>
    </row>
    <row r="2" spans="1:19" s="1" customFormat="1" ht="18" customHeight="1">
      <c r="A2" s="131" t="s">
        <v>777</v>
      </c>
      <c r="B2" s="131"/>
      <c r="C2" s="152"/>
      <c r="D2" s="152"/>
      <c r="E2" s="152"/>
      <c r="F2" s="152"/>
      <c r="G2" s="152"/>
      <c r="H2" s="152"/>
      <c r="I2" s="152"/>
      <c r="J2" s="152"/>
      <c r="K2" s="152"/>
      <c r="L2" s="243" t="s">
        <v>778</v>
      </c>
      <c r="M2" s="131"/>
      <c r="N2" s="131"/>
      <c r="O2" s="131"/>
      <c r="P2" s="131"/>
      <c r="Q2" s="131"/>
      <c r="R2" s="131"/>
      <c r="S2" s="131"/>
    </row>
    <row r="3" spans="1:29" s="1" customFormat="1" ht="32.25" customHeight="1">
      <c r="A3" s="1039" t="s">
        <v>788</v>
      </c>
      <c r="B3" s="1002" t="s">
        <v>780</v>
      </c>
      <c r="C3" s="1003"/>
      <c r="D3" s="1003"/>
      <c r="E3" s="1004"/>
      <c r="F3" s="1002" t="s">
        <v>781</v>
      </c>
      <c r="G3" s="1041"/>
      <c r="H3" s="1041"/>
      <c r="I3" s="1041"/>
      <c r="J3" s="1042"/>
      <c r="K3" s="144" t="s">
        <v>782</v>
      </c>
      <c r="L3" s="1036" t="s">
        <v>787</v>
      </c>
      <c r="M3" s="208"/>
      <c r="N3" s="208"/>
      <c r="O3" s="208"/>
      <c r="P3" s="208"/>
      <c r="Q3" s="208"/>
      <c r="R3" s="208"/>
      <c r="S3" s="208"/>
      <c r="T3" s="206"/>
      <c r="U3" s="206"/>
      <c r="V3" s="206"/>
      <c r="W3" s="206"/>
      <c r="X3" s="206"/>
      <c r="Y3" s="206"/>
      <c r="Z3" s="206"/>
      <c r="AA3" s="206"/>
      <c r="AB3" s="206"/>
      <c r="AC3" s="206"/>
    </row>
    <row r="4" spans="1:29" s="1" customFormat="1" ht="25.5" customHeight="1">
      <c r="A4" s="994"/>
      <c r="B4" s="145"/>
      <c r="C4" s="146" t="s">
        <v>773</v>
      </c>
      <c r="D4" s="215" t="s">
        <v>789</v>
      </c>
      <c r="E4" s="146" t="s">
        <v>793</v>
      </c>
      <c r="F4" s="145"/>
      <c r="G4" s="146" t="s">
        <v>773</v>
      </c>
      <c r="H4" s="215" t="s">
        <v>789</v>
      </c>
      <c r="I4" s="146" t="s">
        <v>774</v>
      </c>
      <c r="J4" s="146" t="s">
        <v>457</v>
      </c>
      <c r="K4" s="147" t="s">
        <v>775</v>
      </c>
      <c r="L4" s="1037"/>
      <c r="M4" s="208"/>
      <c r="N4" s="208"/>
      <c r="O4" s="208"/>
      <c r="P4" s="208"/>
      <c r="Q4" s="208"/>
      <c r="R4" s="208"/>
      <c r="S4" s="208"/>
      <c r="T4" s="206"/>
      <c r="U4" s="206"/>
      <c r="V4" s="206"/>
      <c r="W4" s="206"/>
      <c r="X4" s="206"/>
      <c r="Y4" s="206"/>
      <c r="Z4" s="206"/>
      <c r="AA4" s="206"/>
      <c r="AB4" s="206"/>
      <c r="AC4" s="206"/>
    </row>
    <row r="5" spans="1:29" s="1" customFormat="1" ht="22.5" customHeight="1">
      <c r="A5" s="994"/>
      <c r="B5" s="3"/>
      <c r="C5" s="148" t="s">
        <v>790</v>
      </c>
      <c r="D5" s="132" t="s">
        <v>792</v>
      </c>
      <c r="E5" s="226" t="s">
        <v>794</v>
      </c>
      <c r="F5" s="3"/>
      <c r="G5" s="148" t="s">
        <v>790</v>
      </c>
      <c r="H5" s="132" t="s">
        <v>792</v>
      </c>
      <c r="I5" s="226" t="s">
        <v>794</v>
      </c>
      <c r="J5" s="226"/>
      <c r="K5" s="147" t="s">
        <v>398</v>
      </c>
      <c r="L5" s="1037"/>
      <c r="M5" s="208"/>
      <c r="N5" s="208"/>
      <c r="O5" s="208"/>
      <c r="P5" s="208"/>
      <c r="Q5" s="208"/>
      <c r="R5" s="208"/>
      <c r="S5" s="208"/>
      <c r="T5" s="206"/>
      <c r="U5" s="206"/>
      <c r="V5" s="206"/>
      <c r="W5" s="206"/>
      <c r="X5" s="206"/>
      <c r="Y5" s="206"/>
      <c r="Z5" s="206"/>
      <c r="AA5" s="206"/>
      <c r="AB5" s="206"/>
      <c r="AC5" s="206"/>
    </row>
    <row r="6" spans="1:29" s="1" customFormat="1" ht="33.75" customHeight="1">
      <c r="A6" s="1040"/>
      <c r="B6" s="4"/>
      <c r="C6" s="150" t="s">
        <v>791</v>
      </c>
      <c r="D6" s="225" t="s">
        <v>795</v>
      </c>
      <c r="E6" s="169" t="s">
        <v>795</v>
      </c>
      <c r="F6" s="4"/>
      <c r="G6" s="150" t="s">
        <v>791</v>
      </c>
      <c r="H6" s="225" t="s">
        <v>796</v>
      </c>
      <c r="I6" s="169" t="s">
        <v>796</v>
      </c>
      <c r="J6" s="169" t="s">
        <v>458</v>
      </c>
      <c r="K6" s="150" t="s">
        <v>776</v>
      </c>
      <c r="L6" s="1038"/>
      <c r="M6" s="208"/>
      <c r="N6" s="208"/>
      <c r="O6" s="208"/>
      <c r="P6" s="208"/>
      <c r="Q6" s="208"/>
      <c r="R6" s="208"/>
      <c r="S6" s="208"/>
      <c r="T6" s="206"/>
      <c r="U6" s="206"/>
      <c r="V6" s="206"/>
      <c r="W6" s="206"/>
      <c r="X6" s="206"/>
      <c r="Y6" s="206"/>
      <c r="Z6" s="206"/>
      <c r="AA6" s="206"/>
      <c r="AB6" s="206"/>
      <c r="AC6" s="206"/>
    </row>
    <row r="7" spans="1:12" s="62" customFormat="1" ht="24.75" customHeight="1">
      <c r="A7" s="67" t="s">
        <v>783</v>
      </c>
      <c r="B7" s="359">
        <f aca="true" t="shared" si="0" ref="B7:B12">SUM(C7:E7)</f>
        <v>6701</v>
      </c>
      <c r="C7" s="357">
        <v>6219</v>
      </c>
      <c r="D7" s="357">
        <v>464</v>
      </c>
      <c r="E7" s="357">
        <v>18</v>
      </c>
      <c r="F7" s="357">
        <v>6045</v>
      </c>
      <c r="G7" s="451" t="s">
        <v>779</v>
      </c>
      <c r="H7" s="451" t="s">
        <v>779</v>
      </c>
      <c r="I7" s="134" t="s">
        <v>779</v>
      </c>
      <c r="J7" s="134" t="s">
        <v>779</v>
      </c>
      <c r="K7" s="360">
        <v>90.21041635576779</v>
      </c>
      <c r="L7" s="38" t="s">
        <v>783</v>
      </c>
    </row>
    <row r="8" spans="1:12" s="62" customFormat="1" ht="24.75" customHeight="1">
      <c r="A8" s="67" t="s">
        <v>299</v>
      </c>
      <c r="B8" s="359">
        <f t="shared" si="0"/>
        <v>7019</v>
      </c>
      <c r="C8" s="357">
        <v>6495</v>
      </c>
      <c r="D8" s="357">
        <v>513</v>
      </c>
      <c r="E8" s="357">
        <v>11</v>
      </c>
      <c r="F8" s="357">
        <v>6292</v>
      </c>
      <c r="G8" s="357">
        <v>5903</v>
      </c>
      <c r="H8" s="357">
        <v>378</v>
      </c>
      <c r="I8" s="357">
        <v>11</v>
      </c>
      <c r="J8" s="134" t="s">
        <v>779</v>
      </c>
      <c r="K8" s="185">
        <v>89.6</v>
      </c>
      <c r="L8" s="32" t="s">
        <v>299</v>
      </c>
    </row>
    <row r="9" spans="1:12" s="62" customFormat="1" ht="24.75" customHeight="1">
      <c r="A9" s="67" t="s">
        <v>499</v>
      </c>
      <c r="B9" s="359">
        <f t="shared" si="0"/>
        <v>6295</v>
      </c>
      <c r="C9" s="357">
        <v>5729</v>
      </c>
      <c r="D9" s="357">
        <v>556</v>
      </c>
      <c r="E9" s="357">
        <v>10</v>
      </c>
      <c r="F9" s="357">
        <v>5619</v>
      </c>
      <c r="G9" s="357">
        <v>5117</v>
      </c>
      <c r="H9" s="357">
        <v>492</v>
      </c>
      <c r="I9" s="357">
        <v>10</v>
      </c>
      <c r="J9" s="134" t="s">
        <v>779</v>
      </c>
      <c r="K9" s="360">
        <v>89.26131850675138</v>
      </c>
      <c r="L9" s="38" t="s">
        <v>499</v>
      </c>
    </row>
    <row r="10" spans="1:12" s="62" customFormat="1" ht="24.75" customHeight="1">
      <c r="A10" s="67" t="s">
        <v>893</v>
      </c>
      <c r="B10" s="359">
        <f t="shared" si="0"/>
        <v>4979</v>
      </c>
      <c r="C10" s="357">
        <v>4210</v>
      </c>
      <c r="D10" s="357">
        <v>647</v>
      </c>
      <c r="E10" s="357">
        <v>122</v>
      </c>
      <c r="F10" s="357">
        <v>4856</v>
      </c>
      <c r="G10" s="357">
        <v>4118</v>
      </c>
      <c r="H10" s="357">
        <v>616</v>
      </c>
      <c r="I10" s="357">
        <v>122</v>
      </c>
      <c r="J10" s="134" t="s">
        <v>779</v>
      </c>
      <c r="K10" s="360">
        <v>97.5</v>
      </c>
      <c r="L10" s="38" t="s">
        <v>893</v>
      </c>
    </row>
    <row r="11" spans="1:12" s="200" customFormat="1" ht="24.75" customHeight="1">
      <c r="A11" s="332" t="s">
        <v>376</v>
      </c>
      <c r="B11" s="359">
        <f t="shared" si="0"/>
        <v>5217</v>
      </c>
      <c r="C11" s="357">
        <v>5084</v>
      </c>
      <c r="D11" s="357">
        <v>62</v>
      </c>
      <c r="E11" s="357">
        <v>71</v>
      </c>
      <c r="F11" s="357">
        <v>5080</v>
      </c>
      <c r="G11" s="357">
        <v>4981</v>
      </c>
      <c r="H11" s="357">
        <v>29</v>
      </c>
      <c r="I11" s="357">
        <v>69</v>
      </c>
      <c r="J11" s="621">
        <v>1</v>
      </c>
      <c r="K11" s="622">
        <v>97.6</v>
      </c>
      <c r="L11" s="333" t="s">
        <v>376</v>
      </c>
    </row>
    <row r="12" spans="1:12" s="625" customFormat="1" ht="24.75" customHeight="1">
      <c r="A12" s="481" t="s">
        <v>370</v>
      </c>
      <c r="B12" s="626">
        <f t="shared" si="0"/>
        <v>4690</v>
      </c>
      <c r="C12" s="623">
        <v>4606</v>
      </c>
      <c r="D12" s="623">
        <v>40</v>
      </c>
      <c r="E12" s="623">
        <v>44</v>
      </c>
      <c r="F12" s="623">
        <v>4624</v>
      </c>
      <c r="G12" s="623">
        <v>4568</v>
      </c>
      <c r="H12" s="623">
        <v>12</v>
      </c>
      <c r="I12" s="623">
        <v>44</v>
      </c>
      <c r="J12" s="456">
        <v>0</v>
      </c>
      <c r="K12" s="624">
        <v>98.6</v>
      </c>
      <c r="L12" s="523" t="s">
        <v>370</v>
      </c>
    </row>
    <row r="13" spans="1:15" s="6" customFormat="1" ht="16.5" customHeight="1">
      <c r="A13" s="6" t="s">
        <v>204</v>
      </c>
      <c r="B13" s="470"/>
      <c r="C13" s="470"/>
      <c r="D13" s="470"/>
      <c r="E13" s="515" t="s">
        <v>205</v>
      </c>
      <c r="I13" s="515"/>
      <c r="J13" s="515"/>
      <c r="M13" s="515"/>
      <c r="N13" s="470"/>
      <c r="O13" s="470"/>
    </row>
    <row r="14" s="14" customFormat="1" ht="19.5" customHeight="1">
      <c r="M14" s="48"/>
    </row>
    <row r="15" s="142" customFormat="1" ht="19.5" customHeight="1">
      <c r="M15" s="143"/>
    </row>
    <row r="16" ht="19.5" customHeight="1"/>
    <row r="17" ht="19.5" customHeight="1"/>
  </sheetData>
  <mergeCells count="5">
    <mergeCell ref="A1:L1"/>
    <mergeCell ref="L3:L6"/>
    <mergeCell ref="B3:E3"/>
    <mergeCell ref="A3:A6"/>
    <mergeCell ref="F3:J3"/>
  </mergeCells>
  <printOptions/>
  <pageMargins left="0.39" right="0.53" top="0.984251968503937" bottom="0.984251968503937" header="0.5118110236220472" footer="0.5118110236220472"/>
  <pageSetup horizontalDpi="600" verticalDpi="600" orientation="landscape" paperSize="9" scale="85" r:id="rId1"/>
  <colBreaks count="1" manualBreakCount="1">
    <brk id="1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</sheetPr>
  <dimension ref="A1:Y13"/>
  <sheetViews>
    <sheetView zoomScale="85" zoomScaleNormal="85" workbookViewId="0" topLeftCell="A1">
      <selection activeCell="A1" sqref="A1:X1"/>
    </sheetView>
  </sheetViews>
  <sheetFormatPr defaultColWidth="9.140625" defaultRowHeight="12.75"/>
  <cols>
    <col min="1" max="1" width="9.28125" style="627" customWidth="1"/>
    <col min="2" max="2" width="9.00390625" style="627" customWidth="1"/>
    <col min="3" max="4" width="9.57421875" style="627" customWidth="1"/>
    <col min="5" max="5" width="10.28125" style="627" customWidth="1"/>
    <col min="6" max="6" width="9.7109375" style="627" customWidth="1"/>
    <col min="7" max="8" width="8.28125" style="627" customWidth="1"/>
    <col min="9" max="9" width="10.421875" style="627" customWidth="1"/>
    <col min="10" max="10" width="9.57421875" style="627" customWidth="1"/>
    <col min="11" max="11" width="9.140625" style="627" customWidth="1"/>
    <col min="12" max="12" width="9.00390625" style="627" customWidth="1"/>
    <col min="13" max="14" width="9.140625" style="627" customWidth="1"/>
    <col min="15" max="15" width="9.421875" style="627" customWidth="1"/>
    <col min="16" max="16" width="9.00390625" style="627" customWidth="1"/>
    <col min="17" max="17" width="10.7109375" style="627" customWidth="1"/>
    <col min="18" max="18" width="9.140625" style="627" customWidth="1"/>
    <col min="19" max="21" width="8.421875" style="627" customWidth="1"/>
    <col min="22" max="22" width="12.7109375" style="627" customWidth="1"/>
    <col min="23" max="16384" width="11.421875" style="627" customWidth="1"/>
  </cols>
  <sheetData>
    <row r="1" spans="1:24" ht="33.75" customHeight="1">
      <c r="A1" s="1050" t="s">
        <v>39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</row>
    <row r="2" spans="1:24" ht="18" customHeight="1">
      <c r="A2" s="628" t="s">
        <v>40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X2" s="630" t="s">
        <v>41</v>
      </c>
    </row>
    <row r="3" spans="1:25" s="795" customFormat="1" ht="18" customHeight="1">
      <c r="A3" s="1054" t="s">
        <v>42</v>
      </c>
      <c r="B3" s="1051" t="s">
        <v>707</v>
      </c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  <c r="Q3" s="1052"/>
      <c r="R3" s="1052"/>
      <c r="S3" s="1052"/>
      <c r="T3" s="1052"/>
      <c r="U3" s="1053"/>
      <c r="V3" s="1051" t="s">
        <v>43</v>
      </c>
      <c r="W3" s="1052"/>
      <c r="X3" s="1053"/>
      <c r="Y3" s="1060" t="s">
        <v>44</v>
      </c>
    </row>
    <row r="4" spans="1:25" s="795" customFormat="1" ht="18" customHeight="1">
      <c r="A4" s="1055"/>
      <c r="B4" s="1063" t="s">
        <v>45</v>
      </c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5"/>
      <c r="N4" s="1066" t="s">
        <v>46</v>
      </c>
      <c r="O4" s="1067"/>
      <c r="P4" s="1066" t="s">
        <v>47</v>
      </c>
      <c r="Q4" s="1067"/>
      <c r="R4" s="1066" t="s">
        <v>48</v>
      </c>
      <c r="S4" s="1067"/>
      <c r="T4" s="1047" t="s">
        <v>49</v>
      </c>
      <c r="U4" s="1047" t="s">
        <v>50</v>
      </c>
      <c r="V4" s="1047" t="s">
        <v>51</v>
      </c>
      <c r="W4" s="1047" t="s">
        <v>52</v>
      </c>
      <c r="X4" s="1047" t="s">
        <v>53</v>
      </c>
      <c r="Y4" s="1061"/>
    </row>
    <row r="5" spans="1:25" s="795" customFormat="1" ht="27" customHeight="1">
      <c r="A5" s="1055"/>
      <c r="B5" s="631"/>
      <c r="C5" s="1070" t="s">
        <v>377</v>
      </c>
      <c r="D5" s="1071"/>
      <c r="E5" s="1071"/>
      <c r="F5" s="1071"/>
      <c r="G5" s="1071"/>
      <c r="H5" s="1072"/>
      <c r="I5" s="1073" t="s">
        <v>54</v>
      </c>
      <c r="J5" s="1074"/>
      <c r="K5" s="1074"/>
      <c r="L5" s="1074"/>
      <c r="M5" s="1075"/>
      <c r="N5" s="1068"/>
      <c r="O5" s="1069"/>
      <c r="P5" s="1068"/>
      <c r="Q5" s="1069"/>
      <c r="R5" s="1068"/>
      <c r="S5" s="1069"/>
      <c r="T5" s="1048"/>
      <c r="U5" s="1048"/>
      <c r="V5" s="1048"/>
      <c r="W5" s="1048"/>
      <c r="X5" s="1048"/>
      <c r="Y5" s="1061"/>
    </row>
    <row r="6" spans="1:25" s="795" customFormat="1" ht="33" customHeight="1">
      <c r="A6" s="1055"/>
      <c r="B6" s="633" t="s">
        <v>55</v>
      </c>
      <c r="C6" s="1043" t="s">
        <v>65</v>
      </c>
      <c r="D6" s="1057" t="s">
        <v>56</v>
      </c>
      <c r="E6" s="1057" t="s">
        <v>57</v>
      </c>
      <c r="F6" s="1057" t="s">
        <v>378</v>
      </c>
      <c r="G6" s="1057" t="s">
        <v>58</v>
      </c>
      <c r="H6" s="1057" t="s">
        <v>59</v>
      </c>
      <c r="I6" s="1045" t="s">
        <v>65</v>
      </c>
      <c r="J6" s="1057" t="s">
        <v>60</v>
      </c>
      <c r="K6" s="1057" t="s">
        <v>61</v>
      </c>
      <c r="L6" s="1057" t="s">
        <v>62</v>
      </c>
      <c r="M6" s="1057" t="s">
        <v>63</v>
      </c>
      <c r="N6" s="634" t="s">
        <v>36</v>
      </c>
      <c r="O6" s="1047" t="s">
        <v>64</v>
      </c>
      <c r="P6" s="632" t="s">
        <v>36</v>
      </c>
      <c r="Q6" s="1047" t="s">
        <v>64</v>
      </c>
      <c r="R6" s="632" t="s">
        <v>36</v>
      </c>
      <c r="S6" s="1047" t="s">
        <v>64</v>
      </c>
      <c r="T6" s="1048"/>
      <c r="U6" s="1048"/>
      <c r="V6" s="1048"/>
      <c r="W6" s="1048"/>
      <c r="X6" s="1048"/>
      <c r="Y6" s="1061"/>
    </row>
    <row r="7" spans="1:25" s="795" customFormat="1" ht="33" customHeight="1">
      <c r="A7" s="1055"/>
      <c r="B7" s="633" t="s">
        <v>37</v>
      </c>
      <c r="C7" s="1044"/>
      <c r="D7" s="1058"/>
      <c r="E7" s="1058"/>
      <c r="F7" s="1058"/>
      <c r="G7" s="1058"/>
      <c r="H7" s="1058"/>
      <c r="I7" s="1046"/>
      <c r="J7" s="1058"/>
      <c r="K7" s="1058"/>
      <c r="L7" s="1058"/>
      <c r="M7" s="1058"/>
      <c r="N7" s="634" t="s">
        <v>37</v>
      </c>
      <c r="O7" s="1048"/>
      <c r="P7" s="632" t="s">
        <v>37</v>
      </c>
      <c r="Q7" s="1048"/>
      <c r="R7" s="632" t="s">
        <v>37</v>
      </c>
      <c r="S7" s="1048"/>
      <c r="T7" s="1048"/>
      <c r="U7" s="1048"/>
      <c r="V7" s="1048"/>
      <c r="W7" s="1048"/>
      <c r="X7" s="1048"/>
      <c r="Y7" s="1061"/>
    </row>
    <row r="8" spans="1:25" s="796" customFormat="1" ht="33" customHeight="1">
      <c r="A8" s="1056"/>
      <c r="B8" s="635"/>
      <c r="C8" s="638" t="s">
        <v>66</v>
      </c>
      <c r="D8" s="1059"/>
      <c r="E8" s="1059"/>
      <c r="F8" s="1059"/>
      <c r="G8" s="1059"/>
      <c r="H8" s="1059"/>
      <c r="I8" s="638" t="s">
        <v>66</v>
      </c>
      <c r="J8" s="1059"/>
      <c r="K8" s="1059"/>
      <c r="L8" s="1059"/>
      <c r="M8" s="1059"/>
      <c r="N8" s="636"/>
      <c r="O8" s="1049"/>
      <c r="P8" s="637"/>
      <c r="Q8" s="1049"/>
      <c r="R8" s="637"/>
      <c r="S8" s="1049"/>
      <c r="T8" s="1049"/>
      <c r="U8" s="1049"/>
      <c r="V8" s="1049"/>
      <c r="W8" s="1049"/>
      <c r="X8" s="1049"/>
      <c r="Y8" s="1062"/>
    </row>
    <row r="9" spans="1:25" s="797" customFormat="1" ht="33" customHeight="1">
      <c r="A9" s="639" t="s">
        <v>38</v>
      </c>
      <c r="B9" s="640">
        <v>994</v>
      </c>
      <c r="C9" s="641">
        <v>948</v>
      </c>
      <c r="D9" s="641">
        <v>391</v>
      </c>
      <c r="E9" s="641">
        <v>161</v>
      </c>
      <c r="F9" s="641">
        <v>349</v>
      </c>
      <c r="G9" s="641" t="s">
        <v>502</v>
      </c>
      <c r="H9" s="641">
        <v>47</v>
      </c>
      <c r="I9" s="641">
        <v>46</v>
      </c>
      <c r="J9" s="641">
        <v>33</v>
      </c>
      <c r="K9" s="641">
        <v>6</v>
      </c>
      <c r="L9" s="641">
        <v>7</v>
      </c>
      <c r="M9" s="641" t="s">
        <v>502</v>
      </c>
      <c r="N9" s="642">
        <v>42653</v>
      </c>
      <c r="O9" s="642">
        <v>22912</v>
      </c>
      <c r="P9" s="642">
        <v>99374</v>
      </c>
      <c r="Q9" s="642">
        <v>52690</v>
      </c>
      <c r="R9" s="642">
        <v>2308</v>
      </c>
      <c r="S9" s="642">
        <v>1591</v>
      </c>
      <c r="T9" s="642">
        <v>2398</v>
      </c>
      <c r="U9" s="642">
        <v>2053</v>
      </c>
      <c r="V9" s="641">
        <v>64</v>
      </c>
      <c r="W9" s="641">
        <v>196</v>
      </c>
      <c r="X9" s="643">
        <v>6570</v>
      </c>
      <c r="Y9" s="797" t="s">
        <v>67</v>
      </c>
    </row>
    <row r="10" spans="1:25" s="798" customFormat="1" ht="33" customHeight="1">
      <c r="A10" s="644" t="s">
        <v>201</v>
      </c>
      <c r="B10" s="645">
        <v>957</v>
      </c>
      <c r="C10" s="646">
        <v>914</v>
      </c>
      <c r="D10" s="646">
        <v>415</v>
      </c>
      <c r="E10" s="646">
        <v>156</v>
      </c>
      <c r="F10" s="646">
        <v>311</v>
      </c>
      <c r="G10" s="646" t="s">
        <v>502</v>
      </c>
      <c r="H10" s="646">
        <v>32</v>
      </c>
      <c r="I10" s="646">
        <v>43</v>
      </c>
      <c r="J10" s="646">
        <v>31</v>
      </c>
      <c r="K10" s="646">
        <v>6</v>
      </c>
      <c r="L10" s="646">
        <v>6</v>
      </c>
      <c r="M10" s="646" t="s">
        <v>502</v>
      </c>
      <c r="N10" s="647">
        <v>41850</v>
      </c>
      <c r="O10" s="647">
        <v>22222</v>
      </c>
      <c r="P10" s="647">
        <v>97914</v>
      </c>
      <c r="Q10" s="647">
        <v>51537</v>
      </c>
      <c r="R10" s="647">
        <v>2858</v>
      </c>
      <c r="S10" s="647">
        <v>1987</v>
      </c>
      <c r="T10" s="647">
        <v>2444</v>
      </c>
      <c r="U10" s="647">
        <v>2119</v>
      </c>
      <c r="V10" s="647">
        <v>65</v>
      </c>
      <c r="W10" s="647">
        <v>224</v>
      </c>
      <c r="X10" s="648">
        <v>7141</v>
      </c>
      <c r="Y10" s="645" t="s">
        <v>201</v>
      </c>
    </row>
    <row r="11" spans="1:23" s="6" customFormat="1" ht="13.5" customHeight="1">
      <c r="A11" s="6" t="s">
        <v>204</v>
      </c>
      <c r="B11" s="470"/>
      <c r="C11" s="470"/>
      <c r="D11" s="470"/>
      <c r="I11" s="515"/>
      <c r="J11" s="515"/>
      <c r="L11" s="515" t="s">
        <v>205</v>
      </c>
      <c r="O11" s="470"/>
      <c r="R11" s="649"/>
      <c r="S11" s="649"/>
      <c r="T11" s="649"/>
      <c r="U11" s="649"/>
      <c r="V11" s="649"/>
      <c r="W11" s="649"/>
    </row>
    <row r="12" spans="1:23" s="650" customFormat="1" ht="13.5" customHeight="1">
      <c r="A12" s="650" t="s">
        <v>973</v>
      </c>
      <c r="L12" s="653" t="s">
        <v>974</v>
      </c>
      <c r="Q12" s="651"/>
      <c r="R12" s="651"/>
      <c r="S12" s="651"/>
      <c r="T12" s="651"/>
      <c r="U12" s="651"/>
      <c r="V12" s="651"/>
      <c r="W12" s="651"/>
    </row>
    <row r="13" spans="1:19" s="762" customFormat="1" ht="13.5" customHeight="1">
      <c r="A13" s="652" t="s">
        <v>975</v>
      </c>
      <c r="B13" s="653"/>
      <c r="C13" s="653"/>
      <c r="D13" s="653"/>
      <c r="E13" s="653"/>
      <c r="F13" s="653"/>
      <c r="H13" s="653"/>
      <c r="I13" s="653"/>
      <c r="J13" s="653"/>
      <c r="K13" s="653"/>
      <c r="M13" s="653"/>
      <c r="N13" s="653"/>
      <c r="O13" s="653"/>
      <c r="P13" s="653"/>
      <c r="Q13" s="653"/>
      <c r="R13" s="653"/>
      <c r="S13" s="653"/>
    </row>
  </sheetData>
  <sheetProtection/>
  <mergeCells count="30">
    <mergeCell ref="G6:G8"/>
    <mergeCell ref="H6:H8"/>
    <mergeCell ref="J6:J8"/>
    <mergeCell ref="K6:K8"/>
    <mergeCell ref="U4:U8"/>
    <mergeCell ref="I5:M5"/>
    <mergeCell ref="O6:O8"/>
    <mergeCell ref="Q6:Q8"/>
    <mergeCell ref="M6:M8"/>
    <mergeCell ref="L6:L8"/>
    <mergeCell ref="F6:F8"/>
    <mergeCell ref="Y3:Y8"/>
    <mergeCell ref="B4:M4"/>
    <mergeCell ref="R4:S5"/>
    <mergeCell ref="W4:W8"/>
    <mergeCell ref="X4:X8"/>
    <mergeCell ref="C5:H5"/>
    <mergeCell ref="N4:O5"/>
    <mergeCell ref="P4:Q5"/>
    <mergeCell ref="T4:T8"/>
    <mergeCell ref="C6:C7"/>
    <mergeCell ref="I6:I7"/>
    <mergeCell ref="S6:S8"/>
    <mergeCell ref="A1:X1"/>
    <mergeCell ref="B3:U3"/>
    <mergeCell ref="V3:X3"/>
    <mergeCell ref="V4:V8"/>
    <mergeCell ref="A3:A8"/>
    <mergeCell ref="D6:D8"/>
    <mergeCell ref="E6:E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"/>
  <sheetViews>
    <sheetView zoomScaleSheetLayoutView="100" workbookViewId="0" topLeftCell="A1">
      <selection activeCell="A1" sqref="A1:N1"/>
    </sheetView>
  </sheetViews>
  <sheetFormatPr defaultColWidth="9.140625" defaultRowHeight="12.75"/>
  <cols>
    <col min="1" max="1" width="17.140625" style="0" customWidth="1"/>
    <col min="2" max="2" width="9.7109375" style="0" customWidth="1"/>
    <col min="3" max="12" width="8.8515625" style="0" customWidth="1"/>
    <col min="13" max="13" width="8.28125" style="0" customWidth="1"/>
    <col min="14" max="14" width="11.7109375" style="0" customWidth="1"/>
    <col min="15" max="15" width="6.57421875" style="0" customWidth="1"/>
    <col min="16" max="18" width="7.00390625" style="0" customWidth="1"/>
    <col min="19" max="19" width="8.421875" style="0" customWidth="1"/>
    <col min="20" max="20" width="8.140625" style="0" customWidth="1"/>
    <col min="21" max="21" width="8.7109375" style="0" customWidth="1"/>
    <col min="22" max="22" width="20.421875" style="0" customWidth="1"/>
  </cols>
  <sheetData>
    <row r="1" spans="1:22" s="18" customFormat="1" ht="32.25" customHeight="1">
      <c r="A1" s="890" t="s">
        <v>328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184"/>
      <c r="P1" s="184"/>
      <c r="Q1" s="184"/>
      <c r="R1" s="184"/>
      <c r="S1" s="184"/>
      <c r="T1" s="184"/>
      <c r="U1" s="184"/>
      <c r="V1" s="184"/>
    </row>
    <row r="2" spans="1:14" s="1" customFormat="1" ht="13.5" customHeight="1">
      <c r="A2" s="1" t="s">
        <v>304</v>
      </c>
      <c r="L2" s="872" t="s">
        <v>305</v>
      </c>
      <c r="M2" s="872"/>
      <c r="N2" s="872"/>
    </row>
    <row r="3" spans="1:14" s="97" customFormat="1" ht="12" customHeight="1">
      <c r="A3" s="891" t="s">
        <v>387</v>
      </c>
      <c r="B3" s="879" t="s">
        <v>329</v>
      </c>
      <c r="C3" s="879" t="s">
        <v>330</v>
      </c>
      <c r="D3" s="856" t="s">
        <v>331</v>
      </c>
      <c r="E3" s="874"/>
      <c r="F3" s="875"/>
      <c r="G3" s="856" t="s">
        <v>332</v>
      </c>
      <c r="H3" s="874"/>
      <c r="I3" s="875"/>
      <c r="J3" s="873" t="s">
        <v>333</v>
      </c>
      <c r="K3" s="874"/>
      <c r="L3" s="875"/>
      <c r="M3" s="882" t="s">
        <v>450</v>
      </c>
      <c r="N3" s="883"/>
    </row>
    <row r="4" spans="1:14" s="254" customFormat="1" ht="12" customHeight="1">
      <c r="A4" s="884"/>
      <c r="B4" s="855"/>
      <c r="C4" s="855"/>
      <c r="D4" s="876"/>
      <c r="E4" s="877"/>
      <c r="F4" s="878"/>
      <c r="G4" s="876"/>
      <c r="H4" s="877"/>
      <c r="I4" s="878"/>
      <c r="J4" s="876"/>
      <c r="K4" s="877"/>
      <c r="L4" s="878"/>
      <c r="M4" s="880"/>
      <c r="N4" s="881"/>
    </row>
    <row r="5" spans="1:14" s="254" customFormat="1" ht="14.25" customHeight="1">
      <c r="A5" s="884"/>
      <c r="B5" s="263"/>
      <c r="C5" s="263"/>
      <c r="D5" s="886" t="s">
        <v>338</v>
      </c>
      <c r="E5" s="886" t="s">
        <v>339</v>
      </c>
      <c r="F5" s="886" t="s">
        <v>340</v>
      </c>
      <c r="G5" s="886" t="s">
        <v>338</v>
      </c>
      <c r="H5" s="886" t="s">
        <v>339</v>
      </c>
      <c r="I5" s="886" t="s">
        <v>340</v>
      </c>
      <c r="J5" s="886" t="s">
        <v>338</v>
      </c>
      <c r="K5" s="886" t="s">
        <v>339</v>
      </c>
      <c r="L5" s="886" t="s">
        <v>340</v>
      </c>
      <c r="M5" s="880"/>
      <c r="N5" s="881"/>
    </row>
    <row r="6" spans="1:14" s="254" customFormat="1" ht="14.25" customHeight="1">
      <c r="A6" s="885"/>
      <c r="B6" s="238" t="s">
        <v>345</v>
      </c>
      <c r="C6" s="239" t="s">
        <v>346</v>
      </c>
      <c r="D6" s="887"/>
      <c r="E6" s="887"/>
      <c r="F6" s="887"/>
      <c r="G6" s="887"/>
      <c r="H6" s="887"/>
      <c r="I6" s="887"/>
      <c r="J6" s="887"/>
      <c r="K6" s="887"/>
      <c r="L6" s="887"/>
      <c r="M6" s="870"/>
      <c r="N6" s="871"/>
    </row>
    <row r="7" spans="1:14" s="426" customFormat="1" ht="20.25" customHeight="1">
      <c r="A7" s="67" t="s">
        <v>351</v>
      </c>
      <c r="B7" s="487">
        <v>67</v>
      </c>
      <c r="C7" s="488">
        <v>176</v>
      </c>
      <c r="D7" s="489">
        <f aca="true" t="shared" si="0" ref="D7:D12">SUM(E7:F7)</f>
        <v>4658</v>
      </c>
      <c r="E7" s="488">
        <v>2401</v>
      </c>
      <c r="F7" s="488">
        <v>2257</v>
      </c>
      <c r="G7" s="489">
        <f aca="true" t="shared" si="1" ref="G7:G12">SUM(H7:I7)</f>
        <v>233</v>
      </c>
      <c r="H7" s="488">
        <v>4</v>
      </c>
      <c r="I7" s="488">
        <v>229</v>
      </c>
      <c r="J7" s="489">
        <f aca="true" t="shared" si="2" ref="J7:J12">SUM(K7:L7)</f>
        <v>45</v>
      </c>
      <c r="K7" s="488">
        <v>18</v>
      </c>
      <c r="L7" s="490">
        <v>27</v>
      </c>
      <c r="M7" s="888" t="s">
        <v>301</v>
      </c>
      <c r="N7" s="889"/>
    </row>
    <row r="8" spans="1:14" s="482" customFormat="1" ht="20.25" customHeight="1">
      <c r="A8" s="67" t="s">
        <v>299</v>
      </c>
      <c r="B8" s="488">
        <v>68</v>
      </c>
      <c r="C8" s="488">
        <v>175</v>
      </c>
      <c r="D8" s="489">
        <f t="shared" si="0"/>
        <v>4417</v>
      </c>
      <c r="E8" s="488">
        <v>2301</v>
      </c>
      <c r="F8" s="488">
        <v>2116</v>
      </c>
      <c r="G8" s="489">
        <f t="shared" si="1"/>
        <v>246</v>
      </c>
      <c r="H8" s="488">
        <v>5</v>
      </c>
      <c r="I8" s="488">
        <v>241</v>
      </c>
      <c r="J8" s="489">
        <f t="shared" si="2"/>
        <v>50</v>
      </c>
      <c r="K8" s="488">
        <v>20</v>
      </c>
      <c r="L8" s="490">
        <v>30</v>
      </c>
      <c r="M8" s="888" t="s">
        <v>299</v>
      </c>
      <c r="N8" s="889"/>
    </row>
    <row r="9" spans="1:14" s="482" customFormat="1" ht="20.25" customHeight="1">
      <c r="A9" s="67" t="s">
        <v>499</v>
      </c>
      <c r="B9" s="488">
        <v>68</v>
      </c>
      <c r="C9" s="488">
        <v>176</v>
      </c>
      <c r="D9" s="489">
        <f t="shared" si="0"/>
        <v>4184</v>
      </c>
      <c r="E9" s="488">
        <v>2263</v>
      </c>
      <c r="F9" s="488">
        <v>1921</v>
      </c>
      <c r="G9" s="489">
        <f t="shared" si="1"/>
        <v>246</v>
      </c>
      <c r="H9" s="488">
        <v>3</v>
      </c>
      <c r="I9" s="488">
        <v>243</v>
      </c>
      <c r="J9" s="489">
        <f t="shared" si="2"/>
        <v>65</v>
      </c>
      <c r="K9" s="488">
        <v>26</v>
      </c>
      <c r="L9" s="490">
        <v>39</v>
      </c>
      <c r="M9" s="888" t="s">
        <v>499</v>
      </c>
      <c r="N9" s="857"/>
    </row>
    <row r="10" spans="1:14" s="482" customFormat="1" ht="20.25" customHeight="1">
      <c r="A10" s="67" t="s">
        <v>893</v>
      </c>
      <c r="B10" s="488">
        <v>68</v>
      </c>
      <c r="C10" s="488">
        <v>183</v>
      </c>
      <c r="D10" s="489">
        <f t="shared" si="0"/>
        <v>4198</v>
      </c>
      <c r="E10" s="488">
        <v>2196</v>
      </c>
      <c r="F10" s="488">
        <v>2002</v>
      </c>
      <c r="G10" s="489">
        <f t="shared" si="1"/>
        <v>249</v>
      </c>
      <c r="H10" s="488">
        <v>3</v>
      </c>
      <c r="I10" s="488">
        <v>246</v>
      </c>
      <c r="J10" s="489">
        <f t="shared" si="2"/>
        <v>66</v>
      </c>
      <c r="K10" s="488">
        <v>25</v>
      </c>
      <c r="L10" s="490">
        <v>41</v>
      </c>
      <c r="M10" s="888" t="s">
        <v>369</v>
      </c>
      <c r="N10" s="857"/>
    </row>
    <row r="11" spans="1:14" s="483" customFormat="1" ht="20.25" customHeight="1">
      <c r="A11" s="332" t="s">
        <v>896</v>
      </c>
      <c r="B11" s="488">
        <v>67</v>
      </c>
      <c r="C11" s="488">
        <v>175</v>
      </c>
      <c r="D11" s="489">
        <f t="shared" si="0"/>
        <v>3914</v>
      </c>
      <c r="E11" s="488">
        <v>2037</v>
      </c>
      <c r="F11" s="488">
        <v>1877</v>
      </c>
      <c r="G11" s="489">
        <f t="shared" si="1"/>
        <v>241</v>
      </c>
      <c r="H11" s="488">
        <v>2</v>
      </c>
      <c r="I11" s="488">
        <v>239</v>
      </c>
      <c r="J11" s="489">
        <f t="shared" si="2"/>
        <v>61</v>
      </c>
      <c r="K11" s="488">
        <v>24</v>
      </c>
      <c r="L11" s="490">
        <v>37</v>
      </c>
      <c r="M11" s="860" t="s">
        <v>896</v>
      </c>
      <c r="N11" s="861"/>
    </row>
    <row r="12" spans="1:14" s="485" customFormat="1" ht="20.25" customHeight="1">
      <c r="A12" s="481" t="s">
        <v>370</v>
      </c>
      <c r="B12" s="491">
        <v>67</v>
      </c>
      <c r="C12" s="492">
        <v>181</v>
      </c>
      <c r="D12" s="493">
        <f t="shared" si="0"/>
        <v>4058</v>
      </c>
      <c r="E12" s="492">
        <v>2108</v>
      </c>
      <c r="F12" s="492">
        <v>1950</v>
      </c>
      <c r="G12" s="493">
        <f t="shared" si="1"/>
        <v>253</v>
      </c>
      <c r="H12" s="492">
        <v>4</v>
      </c>
      <c r="I12" s="492">
        <v>249</v>
      </c>
      <c r="J12" s="493">
        <f t="shared" si="2"/>
        <v>62</v>
      </c>
      <c r="K12" s="492">
        <v>28</v>
      </c>
      <c r="L12" s="494">
        <v>34</v>
      </c>
      <c r="M12" s="858" t="s">
        <v>370</v>
      </c>
      <c r="N12" s="859"/>
    </row>
    <row r="26" s="49" customFormat="1" ht="12.75"/>
    <row r="27" s="49" customFormat="1" ht="12.75"/>
    <row r="28" s="49" customFormat="1" ht="12.75"/>
    <row r="29" s="49" customFormat="1" ht="12.75"/>
    <row r="30" s="49" customFormat="1" ht="12.75"/>
    <row r="31" s="49" customFormat="1" ht="12.75"/>
    <row r="32" s="49" customFormat="1" ht="12.75"/>
    <row r="33" s="49" customFormat="1" ht="12.75"/>
    <row r="34" s="49" customFormat="1" ht="12.75"/>
    <row r="35" s="49" customFormat="1" ht="12.75"/>
    <row r="36" s="49" customFormat="1" ht="12.75"/>
    <row r="37" s="49" customFormat="1" ht="12.75"/>
    <row r="38" s="49" customFormat="1" ht="12.75"/>
    <row r="39" s="49" customFormat="1" ht="12.75"/>
    <row r="40" s="49" customFormat="1" ht="12.75"/>
    <row r="41" s="49" customFormat="1" ht="12.75"/>
    <row r="42" s="49" customFormat="1" ht="12.75"/>
    <row r="43" s="49" customFormat="1" ht="12.75"/>
    <row r="44" s="49" customFormat="1" ht="12.75"/>
    <row r="45" s="49" customFormat="1" ht="12.75"/>
    <row r="46" s="49" customFormat="1" ht="12.75"/>
    <row r="47" s="49" customFormat="1" ht="12.75"/>
    <row r="48" s="49" customFormat="1" ht="12.75"/>
    <row r="49" s="49" customFormat="1" ht="12.75"/>
    <row r="50" s="49" customFormat="1" ht="12.75"/>
    <row r="51" s="49" customFormat="1" ht="12.75"/>
    <row r="52" s="49" customFormat="1" ht="12.75"/>
    <row r="53" s="49" customFormat="1" ht="12.75"/>
    <row r="54" s="49" customFormat="1" ht="12.75"/>
    <row r="55" s="49" customFormat="1" ht="12.75"/>
    <row r="56" s="49" customFormat="1" ht="12.75"/>
    <row r="57" s="49" customFormat="1" ht="12.75"/>
    <row r="58" s="49" customFormat="1" ht="12.75"/>
    <row r="59" s="49" customFormat="1" ht="12.75"/>
    <row r="60" s="49" customFormat="1" ht="12.75"/>
    <row r="61" s="49" customFormat="1" ht="12.75"/>
    <row r="62" s="49" customFormat="1" ht="12.75"/>
    <row r="63" s="49" customFormat="1" ht="12.75"/>
    <row r="64" s="49" customFormat="1" ht="12.75"/>
    <row r="65" s="49" customFormat="1" ht="12.75"/>
    <row r="66" s="49" customFormat="1" ht="12.75"/>
    <row r="67" s="49" customFormat="1" ht="12.75"/>
    <row r="68" s="49" customFormat="1" ht="12.75"/>
    <row r="69" s="49" customFormat="1" ht="12.75"/>
    <row r="70" s="49" customFormat="1" ht="12.75"/>
    <row r="71" s="49" customFormat="1" ht="12.75"/>
    <row r="72" s="49" customFormat="1" ht="12.75"/>
    <row r="73" s="49" customFormat="1" ht="12.75"/>
    <row r="74" s="49" customFormat="1" ht="12.75"/>
    <row r="75" s="49" customFormat="1" ht="12.75"/>
    <row r="76" s="49" customFormat="1" ht="12.75"/>
    <row r="77" s="49" customFormat="1" ht="12.75"/>
    <row r="78" s="49" customFormat="1" ht="12.75"/>
    <row r="79" s="49" customFormat="1" ht="12.75"/>
    <row r="80" s="49" customFormat="1" ht="12.75"/>
    <row r="81" s="49" customFormat="1" ht="12.75"/>
    <row r="82" s="49" customFormat="1" ht="12.75"/>
    <row r="83" s="49" customFormat="1" ht="12.75"/>
    <row r="84" s="49" customFormat="1" ht="12.75"/>
    <row r="85" s="49" customFormat="1" ht="12.75"/>
    <row r="86" s="49" customFormat="1" ht="12.75"/>
    <row r="87" s="49" customFormat="1" ht="12.75"/>
    <row r="88" s="49" customFormat="1" ht="12.75"/>
    <row r="89" s="49" customFormat="1" ht="12.75"/>
    <row r="90" s="49" customFormat="1" ht="12.75"/>
    <row r="91" s="49" customFormat="1" ht="12.75"/>
    <row r="92" s="49" customFormat="1" ht="12.75"/>
    <row r="93" s="49" customFormat="1" ht="12.75"/>
    <row r="94" s="49" customFormat="1" ht="12.75"/>
    <row r="95" s="49" customFormat="1" ht="12.75"/>
    <row r="96" s="49" customFormat="1" ht="12.75"/>
    <row r="97" s="49" customFormat="1" ht="12.75"/>
    <row r="98" s="49" customFormat="1" ht="12.75"/>
    <row r="99" s="49" customFormat="1" ht="12.75"/>
    <row r="100" s="49" customFormat="1" ht="12.75"/>
    <row r="101" s="49" customFormat="1" ht="12.75"/>
    <row r="102" s="49" customFormat="1" ht="12.75"/>
    <row r="103" s="49" customFormat="1" ht="12.75"/>
    <row r="104" s="49" customFormat="1" ht="12.75"/>
    <row r="105" s="49" customFormat="1" ht="12.75"/>
    <row r="106" s="49" customFormat="1" ht="12.75"/>
    <row r="107" s="49" customFormat="1" ht="12.75"/>
    <row r="108" s="49" customFormat="1" ht="12.75"/>
    <row r="109" s="49" customFormat="1" ht="12.75"/>
    <row r="110" s="49" customFormat="1" ht="12.75"/>
    <row r="111" s="49" customFormat="1" ht="12.75"/>
  </sheetData>
  <mergeCells count="24">
    <mergeCell ref="M8:N8"/>
    <mergeCell ref="M10:N10"/>
    <mergeCell ref="M9:N9"/>
    <mergeCell ref="M12:N12"/>
    <mergeCell ref="M11:N11"/>
    <mergeCell ref="J3:L4"/>
    <mergeCell ref="B3:B4"/>
    <mergeCell ref="C3:C4"/>
    <mergeCell ref="D3:F4"/>
    <mergeCell ref="G3:I4"/>
    <mergeCell ref="D5:D6"/>
    <mergeCell ref="E5:E6"/>
    <mergeCell ref="F5:F6"/>
    <mergeCell ref="G5:G6"/>
    <mergeCell ref="M7:N7"/>
    <mergeCell ref="A1:N1"/>
    <mergeCell ref="A3:A6"/>
    <mergeCell ref="L5:L6"/>
    <mergeCell ref="H5:H6"/>
    <mergeCell ref="I5:I6"/>
    <mergeCell ref="M3:N6"/>
    <mergeCell ref="L2:N2"/>
    <mergeCell ref="J5:J6"/>
    <mergeCell ref="K5:K6"/>
  </mergeCells>
  <printOptions/>
  <pageMargins left="0.29" right="0.26" top="0.984251968503937" bottom="0.787401574803149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100" workbookViewId="0" topLeftCell="A1">
      <selection activeCell="A1" sqref="A1:M1"/>
    </sheetView>
  </sheetViews>
  <sheetFormatPr defaultColWidth="9.140625" defaultRowHeight="12.75"/>
  <cols>
    <col min="1" max="1" width="16.140625" style="93" customWidth="1"/>
    <col min="2" max="2" width="7.00390625" style="93" customWidth="1"/>
    <col min="3" max="3" width="9.8515625" style="93" customWidth="1"/>
    <col min="4" max="4" width="8.421875" style="93" customWidth="1"/>
    <col min="5" max="7" width="11.28125" style="93" customWidth="1"/>
    <col min="8" max="8" width="12.57421875" style="93" customWidth="1"/>
    <col min="9" max="11" width="14.7109375" style="93" customWidth="1"/>
    <col min="12" max="12" width="14.00390625" style="93" customWidth="1"/>
    <col min="13" max="13" width="17.28125" style="93" customWidth="1"/>
    <col min="14" max="16384" width="12.57421875" style="93" customWidth="1"/>
  </cols>
  <sheetData>
    <row r="1" spans="1:13" s="18" customFormat="1" ht="32.25" customHeight="1">
      <c r="A1" s="890" t="s">
        <v>503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</row>
    <row r="2" spans="1:13" s="1" customFormat="1" ht="21" customHeight="1">
      <c r="A2" s="151" t="s">
        <v>362</v>
      </c>
      <c r="B2" s="152"/>
      <c r="C2" s="152"/>
      <c r="D2" s="152"/>
      <c r="E2" s="152"/>
      <c r="F2" s="152"/>
      <c r="G2" s="152"/>
      <c r="H2" s="152"/>
      <c r="I2" s="152"/>
      <c r="J2" s="152"/>
      <c r="K2" s="1076" t="s">
        <v>363</v>
      </c>
      <c r="L2" s="1077"/>
      <c r="M2" s="1077"/>
    </row>
    <row r="3" spans="1:13" s="97" customFormat="1" ht="18" customHeight="1">
      <c r="A3" s="891" t="s">
        <v>504</v>
      </c>
      <c r="B3" s="256" t="s">
        <v>505</v>
      </c>
      <c r="C3" s="256" t="s">
        <v>506</v>
      </c>
      <c r="D3" s="256" t="s">
        <v>507</v>
      </c>
      <c r="E3" s="974" t="s">
        <v>508</v>
      </c>
      <c r="F3" s="975"/>
      <c r="G3" s="975"/>
      <c r="H3" s="414"/>
      <c r="I3" s="256" t="s">
        <v>509</v>
      </c>
      <c r="J3" s="256" t="s">
        <v>509</v>
      </c>
      <c r="K3" s="256" t="s">
        <v>509</v>
      </c>
      <c r="L3" s="256" t="s">
        <v>658</v>
      </c>
      <c r="M3" s="882" t="s">
        <v>510</v>
      </c>
    </row>
    <row r="4" spans="1:13" s="97" customFormat="1" ht="18" customHeight="1">
      <c r="A4" s="884"/>
      <c r="B4" s="279"/>
      <c r="C4" s="279" t="s">
        <v>511</v>
      </c>
      <c r="D4" s="279"/>
      <c r="E4" s="279" t="s">
        <v>364</v>
      </c>
      <c r="F4" s="294" t="s">
        <v>512</v>
      </c>
      <c r="G4" s="256" t="s">
        <v>513</v>
      </c>
      <c r="H4" s="256" t="s">
        <v>806</v>
      </c>
      <c r="I4" s="316" t="s">
        <v>809</v>
      </c>
      <c r="J4" s="316" t="s">
        <v>514</v>
      </c>
      <c r="K4" s="316" t="s">
        <v>808</v>
      </c>
      <c r="L4" s="279"/>
      <c r="M4" s="880"/>
    </row>
    <row r="5" spans="1:14" s="97" customFormat="1" ht="18" customHeight="1">
      <c r="A5" s="885"/>
      <c r="B5" s="280" t="s">
        <v>515</v>
      </c>
      <c r="C5" s="280" t="s">
        <v>516</v>
      </c>
      <c r="D5" s="280" t="s">
        <v>517</v>
      </c>
      <c r="E5" s="280" t="s">
        <v>365</v>
      </c>
      <c r="F5" s="295" t="s">
        <v>518</v>
      </c>
      <c r="G5" s="280" t="s">
        <v>519</v>
      </c>
      <c r="H5" s="280" t="s">
        <v>807</v>
      </c>
      <c r="I5" s="280" t="s">
        <v>810</v>
      </c>
      <c r="J5" s="280" t="s">
        <v>520</v>
      </c>
      <c r="K5" s="280" t="s">
        <v>521</v>
      </c>
      <c r="L5" s="280" t="s">
        <v>522</v>
      </c>
      <c r="M5" s="870"/>
      <c r="N5" s="277"/>
    </row>
    <row r="6" spans="1:14" s="62" customFormat="1" ht="18.75" customHeight="1">
      <c r="A6" s="328" t="s">
        <v>301</v>
      </c>
      <c r="B6" s="361">
        <v>69</v>
      </c>
      <c r="C6" s="358">
        <v>9</v>
      </c>
      <c r="D6" s="358">
        <v>3649</v>
      </c>
      <c r="E6" s="358">
        <v>749480</v>
      </c>
      <c r="F6" s="358">
        <v>726108</v>
      </c>
      <c r="G6" s="358">
        <v>29051</v>
      </c>
      <c r="H6" s="358"/>
      <c r="I6" s="358"/>
      <c r="J6" s="358">
        <v>1459575</v>
      </c>
      <c r="K6" s="358">
        <v>1370419</v>
      </c>
      <c r="L6" s="362">
        <v>3993113</v>
      </c>
      <c r="M6" s="335" t="s">
        <v>301</v>
      </c>
      <c r="N6" s="32"/>
    </row>
    <row r="7" spans="1:14" s="62" customFormat="1" ht="18.75" customHeight="1">
      <c r="A7" s="328" t="s">
        <v>501</v>
      </c>
      <c r="B7" s="361">
        <v>72</v>
      </c>
      <c r="C7" s="358">
        <v>9</v>
      </c>
      <c r="D7" s="358">
        <v>3482</v>
      </c>
      <c r="E7" s="358">
        <v>849838</v>
      </c>
      <c r="F7" s="358">
        <v>787044</v>
      </c>
      <c r="G7" s="358">
        <v>62794</v>
      </c>
      <c r="H7" s="358"/>
      <c r="I7" s="358"/>
      <c r="J7" s="358">
        <v>1463501</v>
      </c>
      <c r="K7" s="358">
        <v>1405991</v>
      </c>
      <c r="L7" s="362">
        <v>3854696</v>
      </c>
      <c r="M7" s="335" t="s">
        <v>501</v>
      </c>
      <c r="N7" s="32"/>
    </row>
    <row r="8" spans="1:14" s="62" customFormat="1" ht="18.75" customHeight="1">
      <c r="A8" s="328" t="s">
        <v>499</v>
      </c>
      <c r="B8" s="361">
        <v>197</v>
      </c>
      <c r="C8" s="358">
        <v>10</v>
      </c>
      <c r="D8" s="358">
        <v>4290</v>
      </c>
      <c r="E8" s="358">
        <v>843941</v>
      </c>
      <c r="F8" s="358">
        <v>814133</v>
      </c>
      <c r="G8" s="358">
        <v>29808</v>
      </c>
      <c r="H8" s="358"/>
      <c r="I8" s="358">
        <v>548873</v>
      </c>
      <c r="J8" s="358">
        <v>1644083</v>
      </c>
      <c r="K8" s="358">
        <v>880352</v>
      </c>
      <c r="L8" s="362">
        <v>5773197</v>
      </c>
      <c r="M8" s="335" t="s">
        <v>499</v>
      </c>
      <c r="N8" s="32"/>
    </row>
    <row r="9" spans="1:14" s="62" customFormat="1" ht="18.75" customHeight="1">
      <c r="A9" s="328" t="s">
        <v>379</v>
      </c>
      <c r="B9" s="361">
        <v>77</v>
      </c>
      <c r="C9" s="358">
        <v>10</v>
      </c>
      <c r="D9" s="358">
        <v>4645</v>
      </c>
      <c r="E9" s="358">
        <v>1002792</v>
      </c>
      <c r="F9" s="358">
        <v>968017</v>
      </c>
      <c r="G9" s="358">
        <v>33794</v>
      </c>
      <c r="H9" s="358">
        <v>981</v>
      </c>
      <c r="I9" s="358">
        <v>1911899</v>
      </c>
      <c r="J9" s="358">
        <v>2392421</v>
      </c>
      <c r="K9" s="358">
        <v>1262378</v>
      </c>
      <c r="L9" s="362">
        <v>6977035</v>
      </c>
      <c r="M9" s="335" t="s">
        <v>380</v>
      </c>
      <c r="N9" s="32"/>
    </row>
    <row r="10" spans="1:14" s="22" customFormat="1" ht="18.75" customHeight="1">
      <c r="A10" s="657" t="s">
        <v>706</v>
      </c>
      <c r="B10" s="658">
        <f>SUM(B11:B20)</f>
        <v>76</v>
      </c>
      <c r="C10" s="659">
        <f aca="true" t="shared" si="0" ref="C10:L10">SUM(C11:C20)</f>
        <v>10</v>
      </c>
      <c r="D10" s="659">
        <f t="shared" si="0"/>
        <v>4582</v>
      </c>
      <c r="E10" s="659">
        <f t="shared" si="0"/>
        <v>1058818</v>
      </c>
      <c r="F10" s="659">
        <f t="shared" si="0"/>
        <v>1030151</v>
      </c>
      <c r="G10" s="659">
        <f t="shared" si="0"/>
        <v>27854</v>
      </c>
      <c r="H10" s="659">
        <f t="shared" si="0"/>
        <v>813</v>
      </c>
      <c r="I10" s="659">
        <f t="shared" si="0"/>
        <v>2076616</v>
      </c>
      <c r="J10" s="659">
        <f t="shared" si="0"/>
        <v>2042960</v>
      </c>
      <c r="K10" s="659">
        <f t="shared" si="0"/>
        <v>1389007</v>
      </c>
      <c r="L10" s="660">
        <f t="shared" si="0"/>
        <v>8450911</v>
      </c>
      <c r="M10" s="657" t="s">
        <v>706</v>
      </c>
      <c r="N10" s="477"/>
    </row>
    <row r="11" spans="1:14" s="62" customFormat="1" ht="18.75" customHeight="1">
      <c r="A11" s="317" t="s">
        <v>880</v>
      </c>
      <c r="B11" s="661">
        <v>13</v>
      </c>
      <c r="C11" s="661">
        <v>1</v>
      </c>
      <c r="D11" s="661">
        <v>481</v>
      </c>
      <c r="E11" s="661">
        <f>SUM(F11:H11)</f>
        <v>216931</v>
      </c>
      <c r="F11" s="661">
        <v>210815</v>
      </c>
      <c r="G11" s="661">
        <v>6036</v>
      </c>
      <c r="H11" s="661">
        <v>80</v>
      </c>
      <c r="I11" s="661">
        <v>122166</v>
      </c>
      <c r="J11" s="661">
        <v>398425</v>
      </c>
      <c r="K11" s="661">
        <v>305625</v>
      </c>
      <c r="L11" s="662">
        <v>1054401</v>
      </c>
      <c r="M11" s="354" t="s">
        <v>465</v>
      </c>
      <c r="N11" s="32"/>
    </row>
    <row r="12" spans="1:14" s="62" customFormat="1" ht="18.75" customHeight="1">
      <c r="A12" s="317" t="s">
        <v>882</v>
      </c>
      <c r="B12" s="661">
        <v>5</v>
      </c>
      <c r="C12" s="661">
        <v>1</v>
      </c>
      <c r="D12" s="661">
        <v>271</v>
      </c>
      <c r="E12" s="661">
        <f aca="true" t="shared" si="1" ref="E12:E20">SUM(F12:H12)</f>
        <v>92730</v>
      </c>
      <c r="F12" s="661">
        <v>91807</v>
      </c>
      <c r="G12" s="661">
        <v>894</v>
      </c>
      <c r="H12" s="661">
        <v>29</v>
      </c>
      <c r="I12" s="661">
        <v>63808</v>
      </c>
      <c r="J12" s="661">
        <v>63859</v>
      </c>
      <c r="K12" s="661">
        <v>32926</v>
      </c>
      <c r="L12" s="662">
        <v>235226</v>
      </c>
      <c r="M12" s="354" t="s">
        <v>466</v>
      </c>
      <c r="N12" s="32"/>
    </row>
    <row r="13" spans="1:14" s="62" customFormat="1" ht="18.75" customHeight="1">
      <c r="A13" s="317" t="s">
        <v>883</v>
      </c>
      <c r="B13" s="661">
        <v>5</v>
      </c>
      <c r="C13" s="661">
        <v>1</v>
      </c>
      <c r="D13" s="661">
        <v>573</v>
      </c>
      <c r="E13" s="661">
        <f t="shared" si="1"/>
        <v>70622</v>
      </c>
      <c r="F13" s="661">
        <v>67824</v>
      </c>
      <c r="G13" s="661">
        <v>2771</v>
      </c>
      <c r="H13" s="661">
        <v>27</v>
      </c>
      <c r="I13" s="661">
        <v>84388</v>
      </c>
      <c r="J13" s="661">
        <v>52036</v>
      </c>
      <c r="K13" s="661">
        <v>15627</v>
      </c>
      <c r="L13" s="662">
        <v>232319</v>
      </c>
      <c r="M13" s="354" t="s">
        <v>467</v>
      </c>
      <c r="N13" s="32"/>
    </row>
    <row r="14" spans="1:14" s="62" customFormat="1" ht="18.75" customHeight="1">
      <c r="A14" s="317" t="s">
        <v>656</v>
      </c>
      <c r="B14" s="661">
        <v>16</v>
      </c>
      <c r="C14" s="661">
        <v>1</v>
      </c>
      <c r="D14" s="661">
        <v>1406</v>
      </c>
      <c r="E14" s="661">
        <f t="shared" si="1"/>
        <v>226838</v>
      </c>
      <c r="F14" s="661">
        <v>222609</v>
      </c>
      <c r="G14" s="661">
        <v>3968</v>
      </c>
      <c r="H14" s="661">
        <v>261</v>
      </c>
      <c r="I14" s="661">
        <v>364997</v>
      </c>
      <c r="J14" s="661">
        <v>385081</v>
      </c>
      <c r="K14" s="661">
        <v>167407</v>
      </c>
      <c r="L14" s="662">
        <v>1869484</v>
      </c>
      <c r="M14" s="354" t="s">
        <v>468</v>
      </c>
      <c r="N14" s="32"/>
    </row>
    <row r="15" spans="1:14" s="62" customFormat="1" ht="18.75" customHeight="1">
      <c r="A15" s="317" t="s">
        <v>657</v>
      </c>
      <c r="B15" s="661">
        <v>12</v>
      </c>
      <c r="C15" s="661">
        <v>1</v>
      </c>
      <c r="D15" s="661">
        <v>863</v>
      </c>
      <c r="E15" s="661">
        <f t="shared" si="1"/>
        <v>172374</v>
      </c>
      <c r="F15" s="661">
        <v>168680</v>
      </c>
      <c r="G15" s="661">
        <v>3514</v>
      </c>
      <c r="H15" s="661">
        <v>180</v>
      </c>
      <c r="I15" s="661">
        <v>760774</v>
      </c>
      <c r="J15" s="661">
        <v>392544</v>
      </c>
      <c r="K15" s="661">
        <v>268101</v>
      </c>
      <c r="L15" s="662">
        <v>1522984</v>
      </c>
      <c r="M15" s="354" t="s">
        <v>469</v>
      </c>
      <c r="N15" s="32"/>
    </row>
    <row r="16" spans="1:14" s="62" customFormat="1" ht="18.75" customHeight="1">
      <c r="A16" s="317" t="s">
        <v>727</v>
      </c>
      <c r="B16" s="661">
        <v>3</v>
      </c>
      <c r="C16" s="661">
        <v>1</v>
      </c>
      <c r="D16" s="661">
        <v>155</v>
      </c>
      <c r="E16" s="661">
        <f t="shared" si="1"/>
        <v>51132</v>
      </c>
      <c r="F16" s="661">
        <v>49297</v>
      </c>
      <c r="G16" s="661">
        <v>1810</v>
      </c>
      <c r="H16" s="661">
        <v>25</v>
      </c>
      <c r="I16" s="661">
        <v>26298</v>
      </c>
      <c r="J16" s="661">
        <v>72750</v>
      </c>
      <c r="K16" s="661">
        <v>26325</v>
      </c>
      <c r="L16" s="662">
        <v>323322</v>
      </c>
      <c r="M16" s="398" t="s">
        <v>470</v>
      </c>
      <c r="N16" s="156"/>
    </row>
    <row r="17" spans="1:14" s="62" customFormat="1" ht="18.75" customHeight="1">
      <c r="A17" s="317" t="s">
        <v>728</v>
      </c>
      <c r="B17" s="661">
        <v>3</v>
      </c>
      <c r="C17" s="661">
        <v>1</v>
      </c>
      <c r="D17" s="661">
        <v>125</v>
      </c>
      <c r="E17" s="661">
        <f t="shared" si="1"/>
        <v>46131</v>
      </c>
      <c r="F17" s="661">
        <v>44037</v>
      </c>
      <c r="G17" s="661">
        <v>2051</v>
      </c>
      <c r="H17" s="661">
        <v>43</v>
      </c>
      <c r="I17" s="661">
        <v>106787</v>
      </c>
      <c r="J17" s="661">
        <v>68055</v>
      </c>
      <c r="K17" s="661">
        <v>36788</v>
      </c>
      <c r="L17" s="662">
        <v>331954</v>
      </c>
      <c r="M17" s="398" t="s">
        <v>471</v>
      </c>
      <c r="N17" s="156"/>
    </row>
    <row r="18" spans="1:14" s="62" customFormat="1" ht="18.75" customHeight="1">
      <c r="A18" s="317" t="s">
        <v>726</v>
      </c>
      <c r="B18" s="661">
        <v>3</v>
      </c>
      <c r="C18" s="661">
        <v>1</v>
      </c>
      <c r="D18" s="661">
        <v>258</v>
      </c>
      <c r="E18" s="661">
        <f t="shared" si="1"/>
        <v>39666</v>
      </c>
      <c r="F18" s="661">
        <v>37919</v>
      </c>
      <c r="G18" s="661">
        <v>1730</v>
      </c>
      <c r="H18" s="661">
        <v>17</v>
      </c>
      <c r="I18" s="661">
        <v>33250</v>
      </c>
      <c r="J18" s="661">
        <v>43089</v>
      </c>
      <c r="K18" s="661">
        <v>34054</v>
      </c>
      <c r="L18" s="662">
        <v>157366</v>
      </c>
      <c r="M18" s="398" t="s">
        <v>472</v>
      </c>
      <c r="N18" s="156"/>
    </row>
    <row r="19" spans="1:14" s="62" customFormat="1" ht="18.75" customHeight="1">
      <c r="A19" s="317" t="s">
        <v>473</v>
      </c>
      <c r="B19" s="661">
        <v>13</v>
      </c>
      <c r="C19" s="661">
        <v>1</v>
      </c>
      <c r="D19" s="661">
        <v>300</v>
      </c>
      <c r="E19" s="661">
        <f t="shared" si="1"/>
        <v>97893</v>
      </c>
      <c r="F19" s="661">
        <v>94328</v>
      </c>
      <c r="G19" s="661">
        <v>3474</v>
      </c>
      <c r="H19" s="661">
        <v>91</v>
      </c>
      <c r="I19" s="661">
        <v>148703</v>
      </c>
      <c r="J19" s="661">
        <v>328993</v>
      </c>
      <c r="K19" s="661">
        <v>341264</v>
      </c>
      <c r="L19" s="661">
        <v>2045955</v>
      </c>
      <c r="M19" s="354" t="s">
        <v>171</v>
      </c>
      <c r="N19" s="156"/>
    </row>
    <row r="20" spans="1:14" s="62" customFormat="1" ht="24" customHeight="1">
      <c r="A20" s="363" t="s">
        <v>881</v>
      </c>
      <c r="B20" s="663">
        <v>3</v>
      </c>
      <c r="C20" s="664">
        <v>1</v>
      </c>
      <c r="D20" s="664">
        <v>150</v>
      </c>
      <c r="E20" s="664">
        <f t="shared" si="1"/>
        <v>44501</v>
      </c>
      <c r="F20" s="664">
        <v>42835</v>
      </c>
      <c r="G20" s="664">
        <v>1606</v>
      </c>
      <c r="H20" s="664">
        <v>60</v>
      </c>
      <c r="I20" s="664">
        <v>365445</v>
      </c>
      <c r="J20" s="664">
        <v>238128</v>
      </c>
      <c r="K20" s="664">
        <v>160890</v>
      </c>
      <c r="L20" s="665">
        <v>677900</v>
      </c>
      <c r="M20" s="365" t="s">
        <v>474</v>
      </c>
      <c r="N20" s="156"/>
    </row>
    <row r="21" spans="1:12" s="6" customFormat="1" ht="15.75" customHeight="1">
      <c r="A21" s="6" t="s">
        <v>976</v>
      </c>
      <c r="B21" s="654"/>
      <c r="C21" s="654"/>
      <c r="D21" s="655"/>
      <c r="E21" s="654"/>
      <c r="F21" s="654"/>
      <c r="G21" s="654"/>
      <c r="H21" s="1078" t="s">
        <v>69</v>
      </c>
      <c r="I21" s="1078"/>
      <c r="J21" s="1078"/>
      <c r="K21" s="1078"/>
      <c r="L21" s="1078"/>
    </row>
    <row r="22" spans="1:12" s="656" customFormat="1" ht="15.75" customHeight="1">
      <c r="A22" s="6" t="s">
        <v>68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</sheetData>
  <mergeCells count="6">
    <mergeCell ref="K2:M2"/>
    <mergeCell ref="A1:M1"/>
    <mergeCell ref="M3:M5"/>
    <mergeCell ref="H21:L21"/>
    <mergeCell ref="A3:A5"/>
    <mergeCell ref="E3:G3"/>
  </mergeCells>
  <printOptions/>
  <pageMargins left="0.17" right="0.16" top="0.984251968503937" bottom="0.984251968503937" header="0.5118110236220472" footer="0.5118110236220472"/>
  <pageSetup horizontalDpi="600" verticalDpi="600" orientation="landscape" paperSize="9" scale="90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/>
  </sheetPr>
  <dimension ref="A1:Q22"/>
  <sheetViews>
    <sheetView showZeros="0" zoomScale="85" zoomScaleNormal="85" workbookViewId="0" topLeftCell="A1">
      <pane xSplit="1" ySplit="6" topLeftCell="B7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:Q1"/>
    </sheetView>
  </sheetViews>
  <sheetFormatPr defaultColWidth="9.140625" defaultRowHeight="12.75"/>
  <cols>
    <col min="1" max="1" width="17.7109375" style="627" customWidth="1"/>
    <col min="2" max="2" width="10.57421875" style="627" customWidth="1"/>
    <col min="3" max="3" width="8.00390625" style="627" customWidth="1"/>
    <col min="4" max="4" width="7.421875" style="627" customWidth="1"/>
    <col min="5" max="5" width="8.28125" style="627" customWidth="1"/>
    <col min="6" max="6" width="9.140625" style="627" customWidth="1"/>
    <col min="7" max="7" width="7.421875" style="627" customWidth="1"/>
    <col min="8" max="8" width="9.421875" style="627" customWidth="1"/>
    <col min="9" max="9" width="8.00390625" style="627" customWidth="1"/>
    <col min="10" max="10" width="10.28125" style="627" customWidth="1"/>
    <col min="11" max="11" width="9.00390625" style="627" customWidth="1"/>
    <col min="12" max="12" width="8.8515625" style="627" customWidth="1"/>
    <col min="13" max="14" width="11.00390625" style="627" customWidth="1"/>
    <col min="15" max="15" width="10.28125" style="627" customWidth="1"/>
    <col min="16" max="16" width="9.00390625" style="627" customWidth="1"/>
    <col min="17" max="17" width="19.421875" style="627" customWidth="1"/>
    <col min="18" max="16384" width="11.421875" style="627" customWidth="1"/>
  </cols>
  <sheetData>
    <row r="1" spans="1:17" ht="38.25" customHeight="1">
      <c r="A1" s="1050" t="s">
        <v>73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</row>
    <row r="2" spans="1:17" ht="18" customHeight="1">
      <c r="A2" s="627" t="s">
        <v>74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Q2" s="666" t="s">
        <v>75</v>
      </c>
    </row>
    <row r="3" spans="1:17" ht="28.5" customHeight="1">
      <c r="A3" s="667"/>
      <c r="B3" s="668" t="s">
        <v>76</v>
      </c>
      <c r="C3" s="1079" t="s">
        <v>77</v>
      </c>
      <c r="D3" s="1080"/>
      <c r="E3" s="1080"/>
      <c r="F3" s="1080"/>
      <c r="G3" s="1080"/>
      <c r="H3" s="1080"/>
      <c r="I3" s="1080"/>
      <c r="J3" s="1080"/>
      <c r="K3" s="1080"/>
      <c r="L3" s="1080"/>
      <c r="M3" s="1080"/>
      <c r="N3" s="1080"/>
      <c r="O3" s="1080"/>
      <c r="P3" s="1081"/>
      <c r="Q3" s="669"/>
    </row>
    <row r="4" spans="1:17" ht="28.5" customHeight="1">
      <c r="A4" s="670" t="s">
        <v>78</v>
      </c>
      <c r="B4" s="671"/>
      <c r="C4" s="672"/>
      <c r="D4" s="668" t="s">
        <v>79</v>
      </c>
      <c r="E4" s="668" t="s">
        <v>80</v>
      </c>
      <c r="F4" s="668" t="s">
        <v>81</v>
      </c>
      <c r="G4" s="668" t="s">
        <v>82</v>
      </c>
      <c r="H4" s="668" t="s">
        <v>83</v>
      </c>
      <c r="I4" s="668" t="s">
        <v>84</v>
      </c>
      <c r="J4" s="668" t="s">
        <v>85</v>
      </c>
      <c r="K4" s="668" t="s">
        <v>86</v>
      </c>
      <c r="L4" s="668" t="s">
        <v>87</v>
      </c>
      <c r="M4" s="668" t="s">
        <v>88</v>
      </c>
      <c r="N4" s="668" t="s">
        <v>89</v>
      </c>
      <c r="O4" s="668" t="s">
        <v>90</v>
      </c>
      <c r="P4" s="668" t="s">
        <v>91</v>
      </c>
      <c r="Q4" s="673" t="s">
        <v>787</v>
      </c>
    </row>
    <row r="5" spans="1:17" ht="28.5" customHeight="1">
      <c r="A5" s="670" t="s">
        <v>92</v>
      </c>
      <c r="B5" s="671"/>
      <c r="C5" s="671"/>
      <c r="D5" s="671"/>
      <c r="E5" s="671"/>
      <c r="F5" s="671" t="s">
        <v>93</v>
      </c>
      <c r="G5" s="671"/>
      <c r="H5" s="671"/>
      <c r="I5" s="671" t="s">
        <v>94</v>
      </c>
      <c r="J5" s="671"/>
      <c r="K5" s="671"/>
      <c r="L5" s="671"/>
      <c r="M5" s="671" t="s">
        <v>95</v>
      </c>
      <c r="N5" s="671" t="s">
        <v>96</v>
      </c>
      <c r="O5" s="671"/>
      <c r="P5" s="671"/>
      <c r="Q5" s="673" t="s">
        <v>97</v>
      </c>
    </row>
    <row r="6" spans="1:17" ht="28.5" customHeight="1">
      <c r="A6" s="674"/>
      <c r="B6" s="675" t="s">
        <v>409</v>
      </c>
      <c r="C6" s="676" t="s">
        <v>404</v>
      </c>
      <c r="D6" s="676" t="s">
        <v>98</v>
      </c>
      <c r="E6" s="676" t="s">
        <v>99</v>
      </c>
      <c r="F6" s="676" t="s">
        <v>100</v>
      </c>
      <c r="G6" s="676" t="s">
        <v>101</v>
      </c>
      <c r="H6" s="676" t="s">
        <v>102</v>
      </c>
      <c r="I6" s="676" t="s">
        <v>103</v>
      </c>
      <c r="J6" s="676" t="s">
        <v>104</v>
      </c>
      <c r="K6" s="676" t="s">
        <v>105</v>
      </c>
      <c r="L6" s="676" t="s">
        <v>106</v>
      </c>
      <c r="M6" s="676" t="s">
        <v>107</v>
      </c>
      <c r="N6" s="676" t="s">
        <v>108</v>
      </c>
      <c r="O6" s="676" t="s">
        <v>109</v>
      </c>
      <c r="P6" s="675" t="s">
        <v>110</v>
      </c>
      <c r="Q6" s="677"/>
    </row>
    <row r="7" spans="1:17" ht="49.5" customHeight="1">
      <c r="A7" s="678" t="s">
        <v>298</v>
      </c>
      <c r="B7" s="679">
        <v>1231005</v>
      </c>
      <c r="C7" s="680">
        <v>47564</v>
      </c>
      <c r="D7" s="679">
        <v>808</v>
      </c>
      <c r="E7" s="679" t="s">
        <v>300</v>
      </c>
      <c r="F7" s="679" t="s">
        <v>300</v>
      </c>
      <c r="G7" s="679" t="s">
        <v>300</v>
      </c>
      <c r="H7" s="679" t="s">
        <v>300</v>
      </c>
      <c r="I7" s="679" t="s">
        <v>300</v>
      </c>
      <c r="J7" s="679" t="s">
        <v>300</v>
      </c>
      <c r="K7" s="679" t="s">
        <v>300</v>
      </c>
      <c r="L7" s="679" t="s">
        <v>300</v>
      </c>
      <c r="M7" s="679" t="s">
        <v>300</v>
      </c>
      <c r="N7" s="679" t="s">
        <v>300</v>
      </c>
      <c r="O7" s="679" t="s">
        <v>300</v>
      </c>
      <c r="P7" s="681" t="s">
        <v>300</v>
      </c>
      <c r="Q7" s="682" t="s">
        <v>298</v>
      </c>
    </row>
    <row r="8" spans="1:17" ht="49.5" customHeight="1">
      <c r="A8" s="678" t="s">
        <v>501</v>
      </c>
      <c r="B8" s="679">
        <v>979220</v>
      </c>
      <c r="C8" s="680">
        <v>49794</v>
      </c>
      <c r="D8" s="679">
        <v>1027</v>
      </c>
      <c r="E8" s="679" t="s">
        <v>300</v>
      </c>
      <c r="F8" s="679" t="s">
        <v>300</v>
      </c>
      <c r="G8" s="679" t="s">
        <v>300</v>
      </c>
      <c r="H8" s="679" t="s">
        <v>300</v>
      </c>
      <c r="I8" s="679" t="s">
        <v>300</v>
      </c>
      <c r="J8" s="679" t="s">
        <v>300</v>
      </c>
      <c r="K8" s="679" t="s">
        <v>300</v>
      </c>
      <c r="L8" s="679" t="s">
        <v>300</v>
      </c>
      <c r="M8" s="679" t="s">
        <v>300</v>
      </c>
      <c r="N8" s="679" t="s">
        <v>300</v>
      </c>
      <c r="O8" s="679" t="s">
        <v>300</v>
      </c>
      <c r="P8" s="681" t="s">
        <v>300</v>
      </c>
      <c r="Q8" s="682" t="s">
        <v>501</v>
      </c>
    </row>
    <row r="9" spans="1:17" ht="49.5" customHeight="1">
      <c r="A9" s="683" t="s">
        <v>499</v>
      </c>
      <c r="B9" s="684">
        <v>1258275</v>
      </c>
      <c r="C9" s="684">
        <v>52309</v>
      </c>
      <c r="D9" s="684">
        <v>1169</v>
      </c>
      <c r="E9" s="679">
        <v>5631</v>
      </c>
      <c r="F9" s="679">
        <v>974</v>
      </c>
      <c r="G9" s="679">
        <v>793</v>
      </c>
      <c r="H9" s="679">
        <v>165</v>
      </c>
      <c r="I9" s="679">
        <v>1053</v>
      </c>
      <c r="J9" s="679">
        <v>315</v>
      </c>
      <c r="K9" s="679">
        <v>193</v>
      </c>
      <c r="L9" s="679">
        <v>2534</v>
      </c>
      <c r="M9" s="679">
        <v>61</v>
      </c>
      <c r="N9" s="679">
        <v>2475</v>
      </c>
      <c r="O9" s="679">
        <v>3</v>
      </c>
      <c r="P9" s="681">
        <v>36943</v>
      </c>
      <c r="Q9" s="685" t="s">
        <v>499</v>
      </c>
    </row>
    <row r="10" spans="1:17" ht="49.5" customHeight="1">
      <c r="A10" s="683" t="s">
        <v>893</v>
      </c>
      <c r="B10" s="684">
        <v>1212181</v>
      </c>
      <c r="C10" s="684">
        <v>60456</v>
      </c>
      <c r="D10" s="684">
        <v>1856</v>
      </c>
      <c r="E10" s="684">
        <v>7428</v>
      </c>
      <c r="F10" s="684">
        <v>981</v>
      </c>
      <c r="G10" s="684">
        <v>1635</v>
      </c>
      <c r="H10" s="684">
        <v>177</v>
      </c>
      <c r="I10" s="684">
        <v>2035</v>
      </c>
      <c r="J10" s="684">
        <v>316</v>
      </c>
      <c r="K10" s="684">
        <v>258</v>
      </c>
      <c r="L10" s="684">
        <v>5378</v>
      </c>
      <c r="M10" s="684">
        <v>61</v>
      </c>
      <c r="N10" s="684">
        <v>2475</v>
      </c>
      <c r="O10" s="684">
        <v>3</v>
      </c>
      <c r="P10" s="684">
        <v>37853</v>
      </c>
      <c r="Q10" s="673" t="s">
        <v>893</v>
      </c>
    </row>
    <row r="11" spans="1:17" s="689" customFormat="1" ht="49.5" customHeight="1">
      <c r="A11" s="686" t="s">
        <v>896</v>
      </c>
      <c r="B11" s="687">
        <f aca="true" t="shared" si="0" ref="B11:P11">SUM(B12:B14)</f>
        <v>1380188</v>
      </c>
      <c r="C11" s="687">
        <f t="shared" si="0"/>
        <v>81399</v>
      </c>
      <c r="D11" s="687">
        <f t="shared" si="0"/>
        <v>3355</v>
      </c>
      <c r="E11" s="687">
        <f t="shared" si="0"/>
        <v>11414</v>
      </c>
      <c r="F11" s="687">
        <f t="shared" si="0"/>
        <v>1069</v>
      </c>
      <c r="G11" s="687">
        <f t="shared" si="0"/>
        <v>3074</v>
      </c>
      <c r="H11" s="687">
        <f t="shared" si="0"/>
        <v>209</v>
      </c>
      <c r="I11" s="687">
        <f t="shared" si="0"/>
        <v>2134</v>
      </c>
      <c r="J11" s="687">
        <f t="shared" si="0"/>
        <v>1663</v>
      </c>
      <c r="K11" s="687">
        <f t="shared" si="0"/>
        <v>437</v>
      </c>
      <c r="L11" s="687">
        <f t="shared" si="0"/>
        <v>5416</v>
      </c>
      <c r="M11" s="687">
        <f t="shared" si="0"/>
        <v>77</v>
      </c>
      <c r="N11" s="687">
        <f t="shared" si="0"/>
        <v>1615</v>
      </c>
      <c r="O11" s="687">
        <f t="shared" si="0"/>
        <v>3</v>
      </c>
      <c r="P11" s="687">
        <f t="shared" si="0"/>
        <v>50933</v>
      </c>
      <c r="Q11" s="688" t="s">
        <v>896</v>
      </c>
    </row>
    <row r="12" spans="1:17" s="689" customFormat="1" ht="49.5" customHeight="1">
      <c r="A12" s="690" t="s">
        <v>523</v>
      </c>
      <c r="B12" s="684">
        <v>394280</v>
      </c>
      <c r="C12" s="684">
        <f>SUM(D12:P12)</f>
        <v>15716</v>
      </c>
      <c r="D12" s="684">
        <v>516</v>
      </c>
      <c r="E12" s="684">
        <v>7926</v>
      </c>
      <c r="F12" s="684">
        <v>1069</v>
      </c>
      <c r="G12" s="684">
        <v>1626</v>
      </c>
      <c r="H12" s="684">
        <v>209</v>
      </c>
      <c r="I12" s="684">
        <v>49</v>
      </c>
      <c r="J12" s="684">
        <v>319</v>
      </c>
      <c r="K12" s="684">
        <v>419</v>
      </c>
      <c r="L12" s="684">
        <v>1821</v>
      </c>
      <c r="M12" s="684">
        <v>61</v>
      </c>
      <c r="N12" s="684">
        <v>1615</v>
      </c>
      <c r="O12" s="684">
        <v>3</v>
      </c>
      <c r="P12" s="684">
        <v>83</v>
      </c>
      <c r="Q12" s="673" t="s">
        <v>524</v>
      </c>
    </row>
    <row r="13" spans="1:17" ht="43.5" customHeight="1">
      <c r="A13" s="691" t="s">
        <v>921</v>
      </c>
      <c r="B13" s="684">
        <v>984408</v>
      </c>
      <c r="C13" s="684">
        <f>SUM(D13:P13)</f>
        <v>37801</v>
      </c>
      <c r="D13" s="679">
        <v>1335</v>
      </c>
      <c r="E13" s="679">
        <v>1507</v>
      </c>
      <c r="F13" s="679" t="s">
        <v>300</v>
      </c>
      <c r="G13" s="679">
        <v>915</v>
      </c>
      <c r="H13" s="679" t="s">
        <v>300</v>
      </c>
      <c r="I13" s="679">
        <v>286</v>
      </c>
      <c r="J13" s="679">
        <v>1344</v>
      </c>
      <c r="K13" s="679" t="s">
        <v>300</v>
      </c>
      <c r="L13" s="679">
        <v>1937</v>
      </c>
      <c r="M13" s="679">
        <v>16</v>
      </c>
      <c r="N13" s="679" t="s">
        <v>300</v>
      </c>
      <c r="O13" s="679" t="s">
        <v>300</v>
      </c>
      <c r="P13" s="684">
        <v>30461</v>
      </c>
      <c r="Q13" s="692" t="s">
        <v>525</v>
      </c>
    </row>
    <row r="14" spans="1:17" ht="39" customHeight="1">
      <c r="A14" s="693" t="s">
        <v>70</v>
      </c>
      <c r="B14" s="694">
        <v>1500</v>
      </c>
      <c r="C14" s="684">
        <f>SUM(D14:P14)</f>
        <v>27882</v>
      </c>
      <c r="D14" s="694">
        <v>1504</v>
      </c>
      <c r="E14" s="694">
        <v>1981</v>
      </c>
      <c r="F14" s="694">
        <v>0</v>
      </c>
      <c r="G14" s="694">
        <v>533</v>
      </c>
      <c r="H14" s="694">
        <v>0</v>
      </c>
      <c r="I14" s="694">
        <v>1799</v>
      </c>
      <c r="J14" s="694">
        <v>0</v>
      </c>
      <c r="K14" s="694">
        <v>18</v>
      </c>
      <c r="L14" s="694">
        <v>1658</v>
      </c>
      <c r="M14" s="694">
        <v>0</v>
      </c>
      <c r="N14" s="694">
        <v>0</v>
      </c>
      <c r="O14" s="695" t="s">
        <v>300</v>
      </c>
      <c r="P14" s="694">
        <v>20389</v>
      </c>
      <c r="Q14" s="696" t="s">
        <v>71</v>
      </c>
    </row>
    <row r="15" spans="1:17" s="650" customFormat="1" ht="17.25" customHeight="1">
      <c r="A15" s="697" t="s">
        <v>111</v>
      </c>
      <c r="B15" s="697"/>
      <c r="C15" s="697"/>
      <c r="D15" s="697"/>
      <c r="E15" s="799"/>
      <c r="F15" s="799"/>
      <c r="G15" s="799"/>
      <c r="H15" s="799"/>
      <c r="I15" s="800"/>
      <c r="J15" s="800"/>
      <c r="K15" s="800"/>
      <c r="L15" s="800"/>
      <c r="M15" s="800"/>
      <c r="Q15" s="801" t="s">
        <v>112</v>
      </c>
    </row>
    <row r="16" spans="2:14" ht="12.75" hidden="1">
      <c r="B16" s="629"/>
      <c r="C16" s="629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</row>
    <row r="17" ht="12.75" hidden="1">
      <c r="A17" s="627" t="s">
        <v>72</v>
      </c>
    </row>
    <row r="18" ht="12.75">
      <c r="J18" s="698"/>
    </row>
    <row r="22" ht="12.75">
      <c r="A22" s="682"/>
    </row>
  </sheetData>
  <sheetProtection/>
  <mergeCells count="2">
    <mergeCell ref="A1:Q1"/>
    <mergeCell ref="C3:P3"/>
  </mergeCells>
  <printOptions horizontalCentered="1" verticalCentered="1"/>
  <pageMargins left="0.17" right="0.16" top="0.3937007874015748" bottom="0.3937007874015748" header="0.5118110236220472" footer="0.5118110236220472"/>
  <pageSetup horizontalDpi="600" verticalDpi="600" orientation="landscape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A1" sqref="A1:Q1"/>
    </sheetView>
  </sheetViews>
  <sheetFormatPr defaultColWidth="9.140625" defaultRowHeight="12.75"/>
  <cols>
    <col min="1" max="1" width="15.421875" style="0" customWidth="1"/>
    <col min="2" max="2" width="8.28125" style="0" customWidth="1"/>
    <col min="3" max="3" width="7.00390625" style="0" customWidth="1"/>
    <col min="4" max="4" width="8.57421875" style="0" customWidth="1"/>
    <col min="5" max="5" width="8.7109375" style="0" customWidth="1"/>
    <col min="6" max="6" width="8.421875" style="0" customWidth="1"/>
    <col min="7" max="7" width="8.57421875" style="0" customWidth="1"/>
    <col min="8" max="8" width="8.421875" style="0" customWidth="1"/>
    <col min="9" max="9" width="8.8515625" style="0" customWidth="1"/>
    <col min="10" max="10" width="7.57421875" style="0" customWidth="1"/>
    <col min="11" max="11" width="9.7109375" style="0" customWidth="1"/>
    <col min="13" max="13" width="8.8515625" style="0" customWidth="1"/>
    <col min="14" max="14" width="9.421875" style="0" customWidth="1"/>
    <col min="16" max="16" width="8.57421875" style="0" customWidth="1"/>
    <col min="17" max="17" width="12.7109375" style="0" customWidth="1"/>
  </cols>
  <sheetData>
    <row r="1" spans="1:17" s="18" customFormat="1" ht="32.25" customHeight="1">
      <c r="A1" s="890" t="s">
        <v>528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  <c r="P1" s="890"/>
      <c r="Q1" s="890"/>
    </row>
    <row r="2" spans="1:17" s="1" customFormat="1" ht="18" customHeight="1">
      <c r="A2" s="318" t="s">
        <v>529</v>
      </c>
      <c r="B2" s="13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Q2" s="159" t="s">
        <v>530</v>
      </c>
    </row>
    <row r="3" spans="1:17" s="97" customFormat="1" ht="27" customHeight="1">
      <c r="A3" s="1039" t="s">
        <v>531</v>
      </c>
      <c r="B3" s="1083" t="s">
        <v>532</v>
      </c>
      <c r="C3" s="974" t="s">
        <v>541</v>
      </c>
      <c r="D3" s="975"/>
      <c r="E3" s="975"/>
      <c r="F3" s="975"/>
      <c r="G3" s="975"/>
      <c r="H3" s="975"/>
      <c r="I3" s="976"/>
      <c r="J3" s="974" t="s">
        <v>542</v>
      </c>
      <c r="K3" s="975"/>
      <c r="L3" s="975"/>
      <c r="M3" s="975"/>
      <c r="N3" s="976"/>
      <c r="O3" s="1085" t="s">
        <v>800</v>
      </c>
      <c r="P3" s="1085" t="s">
        <v>801</v>
      </c>
      <c r="Q3" s="1082" t="s">
        <v>543</v>
      </c>
    </row>
    <row r="4" spans="1:17" s="97" customFormat="1" ht="27" customHeight="1">
      <c r="A4" s="978"/>
      <c r="B4" s="1084"/>
      <c r="C4" s="1010" t="s">
        <v>366</v>
      </c>
      <c r="D4" s="1008"/>
      <c r="E4" s="1008"/>
      <c r="F4" s="1008"/>
      <c r="G4" s="1008"/>
      <c r="H4" s="1008"/>
      <c r="I4" s="1009"/>
      <c r="J4" s="1010" t="s">
        <v>367</v>
      </c>
      <c r="K4" s="1008"/>
      <c r="L4" s="1008"/>
      <c r="M4" s="1008"/>
      <c r="N4" s="1009"/>
      <c r="O4" s="1086"/>
      <c r="P4" s="1086"/>
      <c r="Q4" s="979"/>
    </row>
    <row r="5" spans="1:17" s="97" customFormat="1" ht="33.75" customHeight="1">
      <c r="A5" s="978"/>
      <c r="B5" s="1084"/>
      <c r="C5" s="256" t="s">
        <v>544</v>
      </c>
      <c r="D5" s="256" t="s">
        <v>545</v>
      </c>
      <c r="E5" s="256" t="s">
        <v>546</v>
      </c>
      <c r="F5" s="257" t="s">
        <v>798</v>
      </c>
      <c r="G5" s="257" t="s">
        <v>797</v>
      </c>
      <c r="H5" s="257" t="s">
        <v>799</v>
      </c>
      <c r="I5" s="257" t="s">
        <v>802</v>
      </c>
      <c r="J5" s="256" t="s">
        <v>544</v>
      </c>
      <c r="K5" s="256" t="s">
        <v>547</v>
      </c>
      <c r="L5" s="256" t="s">
        <v>548</v>
      </c>
      <c r="M5" s="256" t="s">
        <v>549</v>
      </c>
      <c r="N5" s="256" t="s">
        <v>550</v>
      </c>
      <c r="O5" s="1086"/>
      <c r="P5" s="1086"/>
      <c r="Q5" s="979"/>
    </row>
    <row r="6" spans="1:17" s="97" customFormat="1" ht="27" customHeight="1">
      <c r="A6" s="978"/>
      <c r="B6" s="279"/>
      <c r="C6" s="300"/>
      <c r="D6" s="279"/>
      <c r="E6" s="279"/>
      <c r="F6" s="277"/>
      <c r="G6" s="279"/>
      <c r="H6" s="316"/>
      <c r="I6" s="279" t="s">
        <v>551</v>
      </c>
      <c r="J6" s="300"/>
      <c r="K6" s="279" t="s">
        <v>552</v>
      </c>
      <c r="L6" s="279"/>
      <c r="M6" s="279"/>
      <c r="N6" s="279" t="s">
        <v>551</v>
      </c>
      <c r="O6" s="279" t="s">
        <v>553</v>
      </c>
      <c r="P6" s="5" t="s">
        <v>569</v>
      </c>
      <c r="Q6" s="979"/>
    </row>
    <row r="7" spans="1:17" s="97" customFormat="1" ht="27" customHeight="1">
      <c r="A7" s="978"/>
      <c r="B7" s="279" t="s">
        <v>554</v>
      </c>
      <c r="C7" s="300"/>
      <c r="D7" s="279" t="s">
        <v>555</v>
      </c>
      <c r="E7" s="279"/>
      <c r="F7" s="279" t="s">
        <v>556</v>
      </c>
      <c r="G7" s="279" t="s">
        <v>557</v>
      </c>
      <c r="H7" s="279" t="s">
        <v>558</v>
      </c>
      <c r="I7" s="279" t="s">
        <v>559</v>
      </c>
      <c r="J7" s="300"/>
      <c r="K7" s="279" t="s">
        <v>559</v>
      </c>
      <c r="L7" s="279"/>
      <c r="M7" s="279" t="s">
        <v>558</v>
      </c>
      <c r="N7" s="279" t="s">
        <v>559</v>
      </c>
      <c r="O7" s="279" t="s">
        <v>560</v>
      </c>
      <c r="P7" s="5" t="s">
        <v>526</v>
      </c>
      <c r="Q7" s="979"/>
    </row>
    <row r="8" spans="1:17" s="97" customFormat="1" ht="27" customHeight="1">
      <c r="A8" s="1009"/>
      <c r="B8" s="280" t="s">
        <v>561</v>
      </c>
      <c r="C8" s="295" t="s">
        <v>561</v>
      </c>
      <c r="D8" s="280" t="s">
        <v>562</v>
      </c>
      <c r="E8" s="280" t="s">
        <v>563</v>
      </c>
      <c r="F8" s="301" t="s">
        <v>564</v>
      </c>
      <c r="G8" s="280" t="s">
        <v>565</v>
      </c>
      <c r="H8" s="280" t="s">
        <v>566</v>
      </c>
      <c r="I8" s="280" t="s">
        <v>567</v>
      </c>
      <c r="J8" s="295" t="s">
        <v>561</v>
      </c>
      <c r="K8" s="280" t="s">
        <v>567</v>
      </c>
      <c r="L8" s="280" t="s">
        <v>568</v>
      </c>
      <c r="M8" s="280" t="s">
        <v>566</v>
      </c>
      <c r="N8" s="280" t="s">
        <v>567</v>
      </c>
      <c r="O8" s="280" t="s">
        <v>566</v>
      </c>
      <c r="P8" s="149" t="s">
        <v>527</v>
      </c>
      <c r="Q8" s="1010"/>
    </row>
    <row r="9" spans="1:17" s="62" customFormat="1" ht="18.75" customHeight="1">
      <c r="A9" s="67" t="s">
        <v>301</v>
      </c>
      <c r="B9" s="702">
        <f>SUM(P9,O9,J9,C9)</f>
        <v>204</v>
      </c>
      <c r="C9" s="128">
        <v>35</v>
      </c>
      <c r="D9" s="157" t="s">
        <v>502</v>
      </c>
      <c r="E9" s="128">
        <v>4</v>
      </c>
      <c r="F9" s="128">
        <v>5</v>
      </c>
      <c r="G9" s="128">
        <v>19</v>
      </c>
      <c r="H9" s="128">
        <v>3</v>
      </c>
      <c r="I9" s="128">
        <v>4</v>
      </c>
      <c r="J9" s="128">
        <f>SUM(K9:N9)</f>
        <v>158</v>
      </c>
      <c r="K9" s="128">
        <v>13</v>
      </c>
      <c r="L9" s="128">
        <v>87</v>
      </c>
      <c r="M9" s="128">
        <v>47</v>
      </c>
      <c r="N9" s="128">
        <v>11</v>
      </c>
      <c r="O9" s="128">
        <v>5</v>
      </c>
      <c r="P9" s="155">
        <v>6</v>
      </c>
      <c r="Q9" s="32" t="s">
        <v>301</v>
      </c>
    </row>
    <row r="10" spans="1:17" s="62" customFormat="1" ht="18.75" customHeight="1">
      <c r="A10" s="67" t="s">
        <v>299</v>
      </c>
      <c r="B10" s="703">
        <f>SUM(P10,O10,J10,C10)</f>
        <v>202</v>
      </c>
      <c r="C10" s="128">
        <v>32</v>
      </c>
      <c r="D10" s="157">
        <v>0</v>
      </c>
      <c r="E10" s="128">
        <v>4</v>
      </c>
      <c r="F10" s="128">
        <v>5</v>
      </c>
      <c r="G10" s="128">
        <v>19</v>
      </c>
      <c r="H10" s="128">
        <v>3</v>
      </c>
      <c r="I10" s="128">
        <v>1</v>
      </c>
      <c r="J10" s="128">
        <f>SUM(K10:N10)</f>
        <v>159</v>
      </c>
      <c r="K10" s="128">
        <v>16</v>
      </c>
      <c r="L10" s="128">
        <v>84</v>
      </c>
      <c r="M10" s="128">
        <v>47</v>
      </c>
      <c r="N10" s="128">
        <v>12</v>
      </c>
      <c r="O10" s="128">
        <v>5</v>
      </c>
      <c r="P10" s="128">
        <v>6</v>
      </c>
      <c r="Q10" s="38" t="s">
        <v>501</v>
      </c>
    </row>
    <row r="11" spans="1:17" s="62" customFormat="1" ht="18.75" customHeight="1">
      <c r="A11" s="67" t="s">
        <v>499</v>
      </c>
      <c r="B11" s="703">
        <f>SUM(P11,O11,J11,C11)</f>
        <v>213</v>
      </c>
      <c r="C11" s="128">
        <v>36</v>
      </c>
      <c r="D11" s="157">
        <v>0</v>
      </c>
      <c r="E11" s="128">
        <v>4</v>
      </c>
      <c r="F11" s="128">
        <v>5</v>
      </c>
      <c r="G11" s="128">
        <v>20</v>
      </c>
      <c r="H11" s="128">
        <v>3</v>
      </c>
      <c r="I11" s="128">
        <v>4</v>
      </c>
      <c r="J11" s="128">
        <f>SUM(K11:N11)</f>
        <v>163</v>
      </c>
      <c r="K11" s="128">
        <v>17</v>
      </c>
      <c r="L11" s="128">
        <v>87</v>
      </c>
      <c r="M11" s="128">
        <v>47</v>
      </c>
      <c r="N11" s="128">
        <v>12</v>
      </c>
      <c r="O11" s="128">
        <v>7</v>
      </c>
      <c r="P11" s="128">
        <v>7</v>
      </c>
      <c r="Q11" s="38" t="s">
        <v>499</v>
      </c>
    </row>
    <row r="12" spans="1:17" s="200" customFormat="1" ht="18.75" customHeight="1">
      <c r="A12" s="332" t="s">
        <v>381</v>
      </c>
      <c r="B12" s="703">
        <f>SUM(P12,O12,J12,C12)</f>
        <v>218</v>
      </c>
      <c r="C12" s="128">
        <v>38</v>
      </c>
      <c r="D12" s="699" t="s">
        <v>779</v>
      </c>
      <c r="E12" s="128">
        <v>5</v>
      </c>
      <c r="F12" s="128">
        <v>5</v>
      </c>
      <c r="G12" s="128">
        <v>21</v>
      </c>
      <c r="H12" s="128">
        <v>3</v>
      </c>
      <c r="I12" s="128">
        <v>4</v>
      </c>
      <c r="J12" s="128">
        <f>SUM(K12:N12)</f>
        <v>166</v>
      </c>
      <c r="K12" s="128">
        <v>19</v>
      </c>
      <c r="L12" s="128">
        <v>87</v>
      </c>
      <c r="M12" s="128">
        <v>47</v>
      </c>
      <c r="N12" s="128">
        <v>13</v>
      </c>
      <c r="O12" s="128">
        <v>7</v>
      </c>
      <c r="P12" s="128">
        <v>7</v>
      </c>
      <c r="Q12" s="333" t="s">
        <v>381</v>
      </c>
    </row>
    <row r="13" spans="1:17" s="560" customFormat="1" ht="18.75" customHeight="1">
      <c r="A13" s="481" t="s">
        <v>894</v>
      </c>
      <c r="B13" s="701">
        <f>SUM(P13,O13,J13,C13)</f>
        <v>213</v>
      </c>
      <c r="C13" s="700">
        <f>SUM(D13:I13)</f>
        <v>40</v>
      </c>
      <c r="D13" s="456">
        <v>0</v>
      </c>
      <c r="E13" s="700">
        <v>5</v>
      </c>
      <c r="F13" s="700">
        <v>5</v>
      </c>
      <c r="G13" s="700">
        <v>23</v>
      </c>
      <c r="H13" s="700">
        <v>3</v>
      </c>
      <c r="I13" s="700">
        <v>4</v>
      </c>
      <c r="J13" s="539">
        <f>SUM(K13:N13)</f>
        <v>159</v>
      </c>
      <c r="K13" s="700">
        <v>20</v>
      </c>
      <c r="L13" s="700">
        <v>79</v>
      </c>
      <c r="M13" s="700">
        <v>47</v>
      </c>
      <c r="N13" s="700">
        <v>13</v>
      </c>
      <c r="O13" s="700">
        <v>7</v>
      </c>
      <c r="P13" s="700">
        <v>7</v>
      </c>
      <c r="Q13" s="523" t="s">
        <v>894</v>
      </c>
    </row>
    <row r="14" spans="1:17" s="6" customFormat="1" ht="16.5" customHeight="1">
      <c r="A14" s="158" t="s">
        <v>977</v>
      </c>
      <c r="B14" s="158"/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O14" s="770"/>
      <c r="P14" s="770"/>
      <c r="Q14" s="802" t="s">
        <v>978</v>
      </c>
    </row>
    <row r="15" spans="8:16" ht="12.75">
      <c r="H15" s="399"/>
      <c r="I15" s="399"/>
      <c r="J15" s="400"/>
      <c r="K15" s="399"/>
      <c r="L15" s="399"/>
      <c r="M15" s="399"/>
      <c r="N15" s="399"/>
      <c r="O15" s="399"/>
      <c r="P15" s="399"/>
    </row>
  </sheetData>
  <mergeCells count="10">
    <mergeCell ref="A1:Q1"/>
    <mergeCell ref="Q3:Q8"/>
    <mergeCell ref="C4:I4"/>
    <mergeCell ref="J4:N4"/>
    <mergeCell ref="A3:A8"/>
    <mergeCell ref="C3:I3"/>
    <mergeCell ref="J3:N3"/>
    <mergeCell ref="B3:B5"/>
    <mergeCell ref="O3:O5"/>
    <mergeCell ref="P3:P5"/>
  </mergeCells>
  <printOptions/>
  <pageMargins left="0.45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59"/>
  <sheetViews>
    <sheetView workbookViewId="0" topLeftCell="A1">
      <selection activeCell="A1" sqref="A1:N1"/>
    </sheetView>
  </sheetViews>
  <sheetFormatPr defaultColWidth="9.140625" defaultRowHeight="12.75"/>
  <cols>
    <col min="1" max="1" width="12.28125" style="93" customWidth="1"/>
    <col min="2" max="2" width="13.421875" style="93" customWidth="1"/>
    <col min="3" max="13" width="9.8515625" style="93" customWidth="1"/>
    <col min="14" max="14" width="13.28125" style="93" customWidth="1"/>
    <col min="15" max="25" width="8.7109375" style="93" customWidth="1"/>
    <col min="26" max="16384" width="11.28125" style="93" customWidth="1"/>
  </cols>
  <sheetData>
    <row r="1" spans="1:14" s="16" customFormat="1" ht="30.75" customHeight="1">
      <c r="A1" s="890" t="s">
        <v>571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</row>
    <row r="2" spans="1:14" s="1" customFormat="1" ht="17.25" customHeight="1">
      <c r="A2" s="1" t="s">
        <v>572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243" t="s">
        <v>573</v>
      </c>
    </row>
    <row r="3" spans="1:14" s="97" customFormat="1" ht="18" customHeight="1">
      <c r="A3" s="1039" t="s">
        <v>574</v>
      </c>
      <c r="B3" s="974" t="s">
        <v>575</v>
      </c>
      <c r="C3" s="975"/>
      <c r="D3" s="975"/>
      <c r="E3" s="975"/>
      <c r="F3" s="974" t="s">
        <v>576</v>
      </c>
      <c r="G3" s="975"/>
      <c r="H3" s="975"/>
      <c r="I3" s="976"/>
      <c r="J3" s="1002" t="s">
        <v>659</v>
      </c>
      <c r="K3" s="1087"/>
      <c r="L3" s="1087"/>
      <c r="M3" s="1088"/>
      <c r="N3" s="1082" t="s">
        <v>543</v>
      </c>
    </row>
    <row r="4" spans="1:14" s="97" customFormat="1" ht="18" customHeight="1">
      <c r="A4" s="978"/>
      <c r="B4" s="1011" t="s">
        <v>577</v>
      </c>
      <c r="C4" s="1008"/>
      <c r="D4" s="1008"/>
      <c r="E4" s="1008"/>
      <c r="F4" s="1011" t="s">
        <v>578</v>
      </c>
      <c r="G4" s="1008"/>
      <c r="H4" s="1008"/>
      <c r="I4" s="1009"/>
      <c r="J4" s="1091" t="s">
        <v>660</v>
      </c>
      <c r="K4" s="1092"/>
      <c r="L4" s="1092"/>
      <c r="M4" s="1093"/>
      <c r="N4" s="979"/>
    </row>
    <row r="5" spans="1:14" s="97" customFormat="1" ht="18" customHeight="1">
      <c r="A5" s="978"/>
      <c r="B5" s="316" t="s">
        <v>579</v>
      </c>
      <c r="C5" s="1089" t="s">
        <v>580</v>
      </c>
      <c r="D5" s="977"/>
      <c r="E5" s="978"/>
      <c r="F5" s="316" t="s">
        <v>579</v>
      </c>
      <c r="G5" s="1089" t="s">
        <v>580</v>
      </c>
      <c r="H5" s="977"/>
      <c r="I5" s="978"/>
      <c r="J5" s="316" t="s">
        <v>579</v>
      </c>
      <c r="K5" s="1089" t="s">
        <v>580</v>
      </c>
      <c r="L5" s="977"/>
      <c r="M5" s="978"/>
      <c r="N5" s="979"/>
    </row>
    <row r="6" spans="1:14" s="97" customFormat="1" ht="18" customHeight="1">
      <c r="A6" s="978"/>
      <c r="B6" s="279"/>
      <c r="C6" s="1090" t="s">
        <v>581</v>
      </c>
      <c r="D6" s="977"/>
      <c r="E6" s="977"/>
      <c r="F6" s="279"/>
      <c r="G6" s="979" t="s">
        <v>581</v>
      </c>
      <c r="H6" s="977"/>
      <c r="I6" s="977"/>
      <c r="J6" s="279"/>
      <c r="K6" s="1090" t="s">
        <v>581</v>
      </c>
      <c r="L6" s="977"/>
      <c r="M6" s="978"/>
      <c r="N6" s="979"/>
    </row>
    <row r="7" spans="1:14" s="97" customFormat="1" ht="18" customHeight="1">
      <c r="A7" s="978"/>
      <c r="B7" s="279" t="s">
        <v>582</v>
      </c>
      <c r="C7" s="256" t="s">
        <v>544</v>
      </c>
      <c r="D7" s="256" t="s">
        <v>583</v>
      </c>
      <c r="E7" s="256" t="s">
        <v>584</v>
      </c>
      <c r="F7" s="279" t="s">
        <v>582</v>
      </c>
      <c r="G7" s="256" t="s">
        <v>544</v>
      </c>
      <c r="H7" s="256" t="s">
        <v>583</v>
      </c>
      <c r="I7" s="256" t="s">
        <v>584</v>
      </c>
      <c r="J7" s="279" t="s">
        <v>582</v>
      </c>
      <c r="K7" s="256" t="s">
        <v>544</v>
      </c>
      <c r="L7" s="256" t="s">
        <v>583</v>
      </c>
      <c r="M7" s="256" t="s">
        <v>584</v>
      </c>
      <c r="N7" s="979"/>
    </row>
    <row r="8" spans="1:14" s="97" customFormat="1" ht="18" customHeight="1">
      <c r="A8" s="1009"/>
      <c r="B8" s="280" t="s">
        <v>585</v>
      </c>
      <c r="C8" s="296" t="s">
        <v>561</v>
      </c>
      <c r="D8" s="280" t="s">
        <v>586</v>
      </c>
      <c r="E8" s="280" t="s">
        <v>587</v>
      </c>
      <c r="F8" s="280" t="s">
        <v>585</v>
      </c>
      <c r="G8" s="296" t="s">
        <v>561</v>
      </c>
      <c r="H8" s="280" t="s">
        <v>586</v>
      </c>
      <c r="I8" s="280" t="s">
        <v>587</v>
      </c>
      <c r="J8" s="280" t="s">
        <v>588</v>
      </c>
      <c r="K8" s="296" t="s">
        <v>561</v>
      </c>
      <c r="L8" s="280" t="s">
        <v>586</v>
      </c>
      <c r="M8" s="280" t="s">
        <v>587</v>
      </c>
      <c r="N8" s="1010"/>
    </row>
    <row r="9" spans="1:14" s="707" customFormat="1" ht="18" customHeight="1">
      <c r="A9" s="504" t="s">
        <v>301</v>
      </c>
      <c r="B9" s="704" t="s">
        <v>368</v>
      </c>
      <c r="C9" s="705">
        <f>SUM(D9:E9)</f>
        <v>78</v>
      </c>
      <c r="D9" s="705">
        <v>73</v>
      </c>
      <c r="E9" s="706">
        <v>5</v>
      </c>
      <c r="F9" s="400" t="s">
        <v>502</v>
      </c>
      <c r="G9" s="373" t="s">
        <v>502</v>
      </c>
      <c r="H9" s="373" t="s">
        <v>502</v>
      </c>
      <c r="I9" s="373" t="s">
        <v>502</v>
      </c>
      <c r="J9" s="724" t="s">
        <v>502</v>
      </c>
      <c r="K9" s="348">
        <v>0</v>
      </c>
      <c r="L9" s="339">
        <v>0</v>
      </c>
      <c r="M9" s="420">
        <v>0</v>
      </c>
      <c r="N9" s="505" t="s">
        <v>301</v>
      </c>
    </row>
    <row r="10" spans="1:14" s="707" customFormat="1" ht="18" customHeight="1">
      <c r="A10" s="504" t="s">
        <v>501</v>
      </c>
      <c r="B10" s="704" t="s">
        <v>570</v>
      </c>
      <c r="C10" s="705">
        <v>66</v>
      </c>
      <c r="D10" s="705">
        <v>66</v>
      </c>
      <c r="E10" s="706" t="s">
        <v>502</v>
      </c>
      <c r="F10" s="400" t="s">
        <v>502</v>
      </c>
      <c r="G10" s="348">
        <v>0</v>
      </c>
      <c r="H10" s="348">
        <v>0</v>
      </c>
      <c r="I10" s="348">
        <v>0</v>
      </c>
      <c r="J10" s="724" t="s">
        <v>502</v>
      </c>
      <c r="K10" s="348">
        <v>0</v>
      </c>
      <c r="L10" s="348">
        <v>0</v>
      </c>
      <c r="M10" s="348">
        <v>0</v>
      </c>
      <c r="N10" s="505" t="s">
        <v>501</v>
      </c>
    </row>
    <row r="11" spans="1:14" s="707" customFormat="1" ht="18" customHeight="1">
      <c r="A11" s="504" t="s">
        <v>499</v>
      </c>
      <c r="B11" s="704" t="s">
        <v>570</v>
      </c>
      <c r="C11" s="705">
        <v>62</v>
      </c>
      <c r="D11" s="705">
        <v>62</v>
      </c>
      <c r="E11" s="706" t="s">
        <v>502</v>
      </c>
      <c r="F11" s="400" t="s">
        <v>502</v>
      </c>
      <c r="G11" s="348">
        <v>0</v>
      </c>
      <c r="H11" s="348">
        <v>0</v>
      </c>
      <c r="I11" s="348">
        <v>0</v>
      </c>
      <c r="J11" s="724" t="s">
        <v>502</v>
      </c>
      <c r="K11" s="348">
        <v>0</v>
      </c>
      <c r="L11" s="348">
        <v>0</v>
      </c>
      <c r="M11" s="348">
        <v>0</v>
      </c>
      <c r="N11" s="505" t="s">
        <v>499</v>
      </c>
    </row>
    <row r="12" spans="1:14" s="376" customFormat="1" ht="18" customHeight="1">
      <c r="A12" s="372" t="s">
        <v>500</v>
      </c>
      <c r="B12" s="708" t="s">
        <v>368</v>
      </c>
      <c r="C12" s="349">
        <v>65</v>
      </c>
      <c r="D12" s="452">
        <v>65</v>
      </c>
      <c r="E12" s="453">
        <v>0</v>
      </c>
      <c r="F12" s="375" t="s">
        <v>502</v>
      </c>
      <c r="G12" s="453">
        <v>0</v>
      </c>
      <c r="H12" s="453">
        <v>0</v>
      </c>
      <c r="I12" s="453">
        <v>0</v>
      </c>
      <c r="J12" s="725" t="s">
        <v>502</v>
      </c>
      <c r="K12" s="349">
        <v>0</v>
      </c>
      <c r="L12" s="349">
        <v>0</v>
      </c>
      <c r="M12" s="349">
        <v>0</v>
      </c>
      <c r="N12" s="709" t="s">
        <v>500</v>
      </c>
    </row>
    <row r="13" spans="1:14" s="717" customFormat="1" ht="18" customHeight="1">
      <c r="A13" s="510" t="s">
        <v>894</v>
      </c>
      <c r="B13" s="718" t="s">
        <v>368</v>
      </c>
      <c r="C13" s="719">
        <v>62</v>
      </c>
      <c r="D13" s="720">
        <v>62</v>
      </c>
      <c r="E13" s="721">
        <v>0</v>
      </c>
      <c r="F13" s="723" t="s">
        <v>502</v>
      </c>
      <c r="G13" s="721">
        <v>0</v>
      </c>
      <c r="H13" s="721">
        <v>0</v>
      </c>
      <c r="I13" s="721">
        <v>0</v>
      </c>
      <c r="J13" s="726" t="s">
        <v>502</v>
      </c>
      <c r="K13" s="719">
        <v>0</v>
      </c>
      <c r="L13" s="719">
        <v>0</v>
      </c>
      <c r="M13" s="719">
        <v>0</v>
      </c>
      <c r="N13" s="511" t="s">
        <v>894</v>
      </c>
    </row>
    <row r="14" s="710" customFormat="1" ht="12.75" customHeight="1">
      <c r="F14" s="711"/>
    </row>
    <row r="15" spans="1:14" s="97" customFormat="1" ht="18" customHeight="1">
      <c r="A15" s="1039" t="s">
        <v>574</v>
      </c>
      <c r="B15" s="974" t="s">
        <v>589</v>
      </c>
      <c r="C15" s="975"/>
      <c r="D15" s="975"/>
      <c r="E15" s="976"/>
      <c r="F15" s="974" t="s">
        <v>590</v>
      </c>
      <c r="G15" s="975"/>
      <c r="H15" s="975"/>
      <c r="I15" s="976"/>
      <c r="J15" s="974" t="s">
        <v>591</v>
      </c>
      <c r="K15" s="975"/>
      <c r="L15" s="975"/>
      <c r="M15" s="976"/>
      <c r="N15" s="1082" t="s">
        <v>543</v>
      </c>
    </row>
    <row r="16" spans="1:14" s="97" customFormat="1" ht="18" customHeight="1">
      <c r="A16" s="978"/>
      <c r="B16" s="1011" t="s">
        <v>592</v>
      </c>
      <c r="C16" s="1008"/>
      <c r="D16" s="1008"/>
      <c r="E16" s="1009"/>
      <c r="F16" s="1011" t="s">
        <v>593</v>
      </c>
      <c r="G16" s="1008"/>
      <c r="H16" s="1008"/>
      <c r="I16" s="1009"/>
      <c r="J16" s="1011" t="s">
        <v>594</v>
      </c>
      <c r="K16" s="1008"/>
      <c r="L16" s="1008"/>
      <c r="M16" s="1009"/>
      <c r="N16" s="979"/>
    </row>
    <row r="17" spans="1:14" s="97" customFormat="1" ht="18" customHeight="1">
      <c r="A17" s="978"/>
      <c r="B17" s="316" t="s">
        <v>579</v>
      </c>
      <c r="C17" s="1089" t="s">
        <v>580</v>
      </c>
      <c r="D17" s="977"/>
      <c r="E17" s="978"/>
      <c r="F17" s="316" t="s">
        <v>579</v>
      </c>
      <c r="G17" s="1089" t="s">
        <v>580</v>
      </c>
      <c r="H17" s="977"/>
      <c r="I17" s="978"/>
      <c r="J17" s="316" t="s">
        <v>579</v>
      </c>
      <c r="K17" s="1089" t="s">
        <v>580</v>
      </c>
      <c r="L17" s="977"/>
      <c r="M17" s="978"/>
      <c r="N17" s="979"/>
    </row>
    <row r="18" spans="1:14" s="97" customFormat="1" ht="18" customHeight="1">
      <c r="A18" s="978"/>
      <c r="B18" s="279"/>
      <c r="C18" s="979" t="s">
        <v>581</v>
      </c>
      <c r="D18" s="977"/>
      <c r="E18" s="977"/>
      <c r="F18" s="279"/>
      <c r="G18" s="979" t="s">
        <v>581</v>
      </c>
      <c r="H18" s="977"/>
      <c r="I18" s="977"/>
      <c r="J18" s="279"/>
      <c r="K18" s="979" t="s">
        <v>581</v>
      </c>
      <c r="L18" s="977"/>
      <c r="M18" s="978"/>
      <c r="N18" s="979"/>
    </row>
    <row r="19" spans="1:14" s="97" customFormat="1" ht="18" customHeight="1">
      <c r="A19" s="978"/>
      <c r="B19" s="279" t="s">
        <v>582</v>
      </c>
      <c r="C19" s="256" t="s">
        <v>544</v>
      </c>
      <c r="D19" s="256" t="s">
        <v>583</v>
      </c>
      <c r="E19" s="256" t="s">
        <v>584</v>
      </c>
      <c r="F19" s="279" t="s">
        <v>582</v>
      </c>
      <c r="G19" s="256" t="s">
        <v>544</v>
      </c>
      <c r="H19" s="256" t="s">
        <v>583</v>
      </c>
      <c r="I19" s="256" t="s">
        <v>584</v>
      </c>
      <c r="J19" s="279" t="s">
        <v>582</v>
      </c>
      <c r="K19" s="256" t="s">
        <v>544</v>
      </c>
      <c r="L19" s="256" t="s">
        <v>583</v>
      </c>
      <c r="M19" s="256" t="s">
        <v>584</v>
      </c>
      <c r="N19" s="979"/>
    </row>
    <row r="20" spans="1:14" s="97" customFormat="1" ht="18" customHeight="1">
      <c r="A20" s="1009"/>
      <c r="B20" s="280" t="s">
        <v>585</v>
      </c>
      <c r="C20" s="296" t="s">
        <v>561</v>
      </c>
      <c r="D20" s="280" t="s">
        <v>586</v>
      </c>
      <c r="E20" s="280" t="s">
        <v>587</v>
      </c>
      <c r="F20" s="280" t="s">
        <v>585</v>
      </c>
      <c r="G20" s="296" t="s">
        <v>561</v>
      </c>
      <c r="H20" s="280" t="s">
        <v>586</v>
      </c>
      <c r="I20" s="280" t="s">
        <v>587</v>
      </c>
      <c r="J20" s="280" t="s">
        <v>585</v>
      </c>
      <c r="K20" s="296" t="s">
        <v>561</v>
      </c>
      <c r="L20" s="280" t="s">
        <v>586</v>
      </c>
      <c r="M20" s="280" t="s">
        <v>587</v>
      </c>
      <c r="N20" s="1010"/>
    </row>
    <row r="21" spans="1:14" s="707" customFormat="1" ht="18" customHeight="1">
      <c r="A21" s="504" t="s">
        <v>301</v>
      </c>
      <c r="B21" s="704" t="s">
        <v>368</v>
      </c>
      <c r="C21" s="705">
        <f>SUM(D21:E21)</f>
        <v>64</v>
      </c>
      <c r="D21" s="705">
        <v>59</v>
      </c>
      <c r="E21" s="705">
        <v>5</v>
      </c>
      <c r="F21" s="712">
        <v>0</v>
      </c>
      <c r="G21" s="712">
        <v>0</v>
      </c>
      <c r="H21" s="712">
        <v>0</v>
      </c>
      <c r="I21" s="712">
        <v>0</v>
      </c>
      <c r="J21" s="713" t="s">
        <v>502</v>
      </c>
      <c r="K21" s="713" t="s">
        <v>502</v>
      </c>
      <c r="L21" s="713" t="s">
        <v>502</v>
      </c>
      <c r="M21" s="714" t="s">
        <v>502</v>
      </c>
      <c r="N21" s="505" t="s">
        <v>301</v>
      </c>
    </row>
    <row r="22" spans="1:14" s="707" customFormat="1" ht="18" customHeight="1">
      <c r="A22" s="504" t="s">
        <v>501</v>
      </c>
      <c r="B22" s="715" t="s">
        <v>570</v>
      </c>
      <c r="C22" s="705">
        <v>38</v>
      </c>
      <c r="D22" s="705">
        <v>38</v>
      </c>
      <c r="E22" s="705" t="s">
        <v>502</v>
      </c>
      <c r="F22" s="712">
        <v>0</v>
      </c>
      <c r="G22" s="712">
        <v>0</v>
      </c>
      <c r="H22" s="712">
        <v>0</v>
      </c>
      <c r="I22" s="712">
        <v>0</v>
      </c>
      <c r="J22" s="713" t="s">
        <v>502</v>
      </c>
      <c r="K22" s="713" t="s">
        <v>502</v>
      </c>
      <c r="L22" s="713" t="s">
        <v>502</v>
      </c>
      <c r="M22" s="714" t="s">
        <v>502</v>
      </c>
      <c r="N22" s="505" t="s">
        <v>501</v>
      </c>
    </row>
    <row r="23" spans="1:14" s="707" customFormat="1" ht="18" customHeight="1">
      <c r="A23" s="504" t="s">
        <v>499</v>
      </c>
      <c r="B23" s="715" t="s">
        <v>570</v>
      </c>
      <c r="C23" s="705">
        <v>40</v>
      </c>
      <c r="D23" s="705">
        <v>40</v>
      </c>
      <c r="E23" s="705" t="s">
        <v>502</v>
      </c>
      <c r="F23" s="712">
        <v>0</v>
      </c>
      <c r="G23" s="712">
        <v>0</v>
      </c>
      <c r="H23" s="712">
        <v>0</v>
      </c>
      <c r="I23" s="712">
        <v>0</v>
      </c>
      <c r="J23" s="713" t="s">
        <v>502</v>
      </c>
      <c r="K23" s="713" t="s">
        <v>502</v>
      </c>
      <c r="L23" s="713" t="s">
        <v>502</v>
      </c>
      <c r="M23" s="714" t="s">
        <v>502</v>
      </c>
      <c r="N23" s="505" t="s">
        <v>499</v>
      </c>
    </row>
    <row r="24" spans="1:14" s="376" customFormat="1" ht="18" customHeight="1">
      <c r="A24" s="372" t="s">
        <v>382</v>
      </c>
      <c r="B24" s="716" t="s">
        <v>383</v>
      </c>
      <c r="C24" s="452">
        <v>37</v>
      </c>
      <c r="D24" s="452">
        <v>37</v>
      </c>
      <c r="E24" s="453">
        <v>0</v>
      </c>
      <c r="F24" s="454" t="s">
        <v>300</v>
      </c>
      <c r="G24" s="454" t="s">
        <v>300</v>
      </c>
      <c r="H24" s="454" t="s">
        <v>300</v>
      </c>
      <c r="I24" s="454" t="s">
        <v>300</v>
      </c>
      <c r="J24" s="454" t="s">
        <v>300</v>
      </c>
      <c r="K24" s="454" t="s">
        <v>300</v>
      </c>
      <c r="L24" s="454" t="s">
        <v>300</v>
      </c>
      <c r="M24" s="454" t="s">
        <v>300</v>
      </c>
      <c r="N24" s="709" t="s">
        <v>382</v>
      </c>
    </row>
    <row r="25" spans="1:14" s="717" customFormat="1" ht="18" customHeight="1">
      <c r="A25" s="510" t="s">
        <v>706</v>
      </c>
      <c r="B25" s="718" t="s">
        <v>115</v>
      </c>
      <c r="C25" s="720">
        <v>37</v>
      </c>
      <c r="D25" s="720">
        <v>37</v>
      </c>
      <c r="E25" s="721">
        <v>0</v>
      </c>
      <c r="F25" s="722" t="s">
        <v>130</v>
      </c>
      <c r="G25" s="722" t="s">
        <v>130</v>
      </c>
      <c r="H25" s="722" t="s">
        <v>130</v>
      </c>
      <c r="I25" s="722" t="s">
        <v>130</v>
      </c>
      <c r="J25" s="722" t="s">
        <v>130</v>
      </c>
      <c r="K25" s="722" t="s">
        <v>130</v>
      </c>
      <c r="L25" s="722" t="s">
        <v>130</v>
      </c>
      <c r="M25" s="722" t="s">
        <v>130</v>
      </c>
      <c r="N25" s="511" t="s">
        <v>706</v>
      </c>
    </row>
    <row r="26" spans="1:14" s="6" customFormat="1" ht="15" customHeight="1">
      <c r="A26" s="158" t="s">
        <v>113</v>
      </c>
      <c r="N26" s="727" t="s">
        <v>114</v>
      </c>
    </row>
    <row r="27" s="14" customFormat="1" ht="13.5"/>
    <row r="28" s="49" customFormat="1" ht="12.75"/>
    <row r="29" s="49" customFormat="1" ht="12.75"/>
    <row r="30" s="49" customFormat="1" ht="12.75"/>
    <row r="31" s="49" customFormat="1" ht="12.75"/>
    <row r="32" s="49" customFormat="1" ht="12.75"/>
    <row r="33" s="49" customFormat="1" ht="12.75"/>
    <row r="34" s="49" customFormat="1" ht="12.75"/>
    <row r="35" s="49" customFormat="1" ht="12.75"/>
    <row r="36" s="49" customFormat="1" ht="12.75"/>
    <row r="37" s="49" customFormat="1" ht="12.75"/>
    <row r="38" s="49" customFormat="1" ht="12.75"/>
    <row r="39" s="49" customFormat="1" ht="12.75"/>
    <row r="40" s="49" customFormat="1" ht="12.75"/>
    <row r="41" s="49" customFormat="1" ht="12.75"/>
    <row r="42" s="49" customFormat="1" ht="12.75"/>
    <row r="43" s="49" customFormat="1" ht="12.75"/>
    <row r="44" s="49" customFormat="1" ht="12.75"/>
    <row r="45" s="49" customFormat="1" ht="12.75"/>
    <row r="46" s="49" customFormat="1" ht="12.75"/>
    <row r="47" s="49" customFormat="1" ht="12.75"/>
    <row r="48" s="49" customFormat="1" ht="12.75"/>
    <row r="49" s="49" customFormat="1" ht="12.75"/>
    <row r="50" s="49" customFormat="1" ht="12.75"/>
    <row r="51" s="49" customFormat="1" ht="12.75"/>
    <row r="52" s="49" customFormat="1" ht="12.75"/>
    <row r="53" s="49" customFormat="1" ht="12.75"/>
    <row r="54" s="49" customFormat="1" ht="12.75"/>
    <row r="55" s="49" customFormat="1" ht="12.75"/>
    <row r="56" s="49" customFormat="1" ht="12.75"/>
    <row r="57" s="49" customFormat="1" ht="12.75"/>
    <row r="58" spans="1:25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ht="12.75">
      <c r="A59" s="49"/>
    </row>
  </sheetData>
  <mergeCells count="29">
    <mergeCell ref="N15:N20"/>
    <mergeCell ref="B16:E16"/>
    <mergeCell ref="F16:I16"/>
    <mergeCell ref="J16:M16"/>
    <mergeCell ref="C17:E17"/>
    <mergeCell ref="G17:I17"/>
    <mergeCell ref="K17:M17"/>
    <mergeCell ref="C18:E18"/>
    <mergeCell ref="G18:I18"/>
    <mergeCell ref="K18:M18"/>
    <mergeCell ref="A15:A20"/>
    <mergeCell ref="B15:E15"/>
    <mergeCell ref="F15:I15"/>
    <mergeCell ref="J15:M15"/>
    <mergeCell ref="A1:N1"/>
    <mergeCell ref="G5:I5"/>
    <mergeCell ref="K5:M5"/>
    <mergeCell ref="C6:E6"/>
    <mergeCell ref="G6:I6"/>
    <mergeCell ref="K6:M6"/>
    <mergeCell ref="N3:N8"/>
    <mergeCell ref="B4:E4"/>
    <mergeCell ref="F4:I4"/>
    <mergeCell ref="J4:M4"/>
    <mergeCell ref="J3:M3"/>
    <mergeCell ref="C5:E5"/>
    <mergeCell ref="A3:A8"/>
    <mergeCell ref="B3:E3"/>
    <mergeCell ref="F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62"/>
  <sheetViews>
    <sheetView zoomScaleSheetLayoutView="100" workbookViewId="0" topLeftCell="A1">
      <selection activeCell="A1" sqref="A1:N1"/>
    </sheetView>
  </sheetViews>
  <sheetFormatPr defaultColWidth="9.140625" defaultRowHeight="12.75"/>
  <cols>
    <col min="1" max="1" width="17.140625" style="93" customWidth="1"/>
    <col min="2" max="7" width="10.8515625" style="93" customWidth="1"/>
    <col min="8" max="8" width="9.57421875" style="93" customWidth="1"/>
    <col min="9" max="9" width="9.7109375" style="93" customWidth="1"/>
    <col min="10" max="10" width="10.28125" style="93" customWidth="1"/>
    <col min="11" max="13" width="9.7109375" style="93" customWidth="1"/>
    <col min="14" max="14" width="16.8515625" style="93" customWidth="1"/>
    <col min="15" max="16384" width="11.28125" style="93" customWidth="1"/>
  </cols>
  <sheetData>
    <row r="1" spans="1:15" s="18" customFormat="1" ht="32.25" customHeight="1">
      <c r="A1" s="1094" t="s">
        <v>595</v>
      </c>
      <c r="B1" s="1094"/>
      <c r="C1" s="1094"/>
      <c r="D1" s="1094"/>
      <c r="E1" s="1094"/>
      <c r="F1" s="1094"/>
      <c r="G1" s="1094"/>
      <c r="H1" s="1094"/>
      <c r="I1" s="1094"/>
      <c r="J1" s="1094"/>
      <c r="K1" s="1094"/>
      <c r="L1" s="1094"/>
      <c r="M1" s="1094"/>
      <c r="N1" s="1094"/>
      <c r="O1" s="160"/>
    </row>
    <row r="2" spans="1:14" s="1" customFormat="1" ht="18" customHeight="1">
      <c r="A2" s="131" t="s">
        <v>596</v>
      </c>
      <c r="B2" s="13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9" t="s">
        <v>597</v>
      </c>
    </row>
    <row r="3" spans="1:14" s="97" customFormat="1" ht="21.75" customHeight="1">
      <c r="A3" s="1039" t="s">
        <v>621</v>
      </c>
      <c r="B3" s="974" t="s">
        <v>622</v>
      </c>
      <c r="C3" s="975"/>
      <c r="D3" s="975"/>
      <c r="E3" s="413"/>
      <c r="F3" s="1032" t="s">
        <v>623</v>
      </c>
      <c r="G3" s="975"/>
      <c r="H3" s="974" t="s">
        <v>624</v>
      </c>
      <c r="I3" s="975"/>
      <c r="J3" s="976"/>
      <c r="K3" s="980" t="s">
        <v>625</v>
      </c>
      <c r="L3" s="975"/>
      <c r="M3" s="976"/>
      <c r="N3" s="1082" t="s">
        <v>543</v>
      </c>
    </row>
    <row r="4" spans="1:14" s="97" customFormat="1" ht="21.75" customHeight="1">
      <c r="A4" s="978"/>
      <c r="B4" s="1010" t="s">
        <v>598</v>
      </c>
      <c r="C4" s="1008"/>
      <c r="D4" s="1008"/>
      <c r="E4" s="296"/>
      <c r="F4" s="1010" t="s">
        <v>599</v>
      </c>
      <c r="G4" s="1008"/>
      <c r="H4" s="1010" t="s">
        <v>600</v>
      </c>
      <c r="I4" s="1008"/>
      <c r="J4" s="1009"/>
      <c r="K4" s="1008" t="s">
        <v>601</v>
      </c>
      <c r="L4" s="1008"/>
      <c r="M4" s="1009"/>
      <c r="N4" s="979"/>
    </row>
    <row r="5" spans="1:14" s="97" customFormat="1" ht="18.75" customHeight="1">
      <c r="A5" s="978"/>
      <c r="B5" s="256" t="s">
        <v>602</v>
      </c>
      <c r="C5" s="256" t="s">
        <v>603</v>
      </c>
      <c r="D5" s="294" t="s">
        <v>384</v>
      </c>
      <c r="E5" s="236"/>
      <c r="F5" s="256" t="s">
        <v>626</v>
      </c>
      <c r="G5" s="256" t="s">
        <v>627</v>
      </c>
      <c r="H5" s="316" t="s">
        <v>604</v>
      </c>
      <c r="I5" s="316" t="s">
        <v>638</v>
      </c>
      <c r="J5" s="316" t="s">
        <v>640</v>
      </c>
      <c r="K5" s="256" t="s">
        <v>628</v>
      </c>
      <c r="L5" s="256" t="s">
        <v>629</v>
      </c>
      <c r="M5" s="256" t="s">
        <v>605</v>
      </c>
      <c r="N5" s="979"/>
    </row>
    <row r="6" spans="1:14" s="97" customFormat="1" ht="18.75" customHeight="1">
      <c r="A6" s="978"/>
      <c r="B6" s="279"/>
      <c r="C6" s="279"/>
      <c r="D6" s="300"/>
      <c r="E6" s="297"/>
      <c r="F6" s="279"/>
      <c r="G6" s="279"/>
      <c r="H6" s="279"/>
      <c r="I6" s="279" t="s">
        <v>639</v>
      </c>
      <c r="J6" s="316" t="s">
        <v>641</v>
      </c>
      <c r="K6" s="279"/>
      <c r="L6" s="279"/>
      <c r="M6" s="279"/>
      <c r="N6" s="979"/>
    </row>
    <row r="7" spans="1:14" s="97" customFormat="1" ht="20.25" customHeight="1">
      <c r="A7" s="978"/>
      <c r="B7" s="279"/>
      <c r="C7" s="279"/>
      <c r="D7" s="279"/>
      <c r="E7" s="256" t="s">
        <v>811</v>
      </c>
      <c r="F7" s="279"/>
      <c r="G7" s="279"/>
      <c r="H7" s="288" t="s">
        <v>606</v>
      </c>
      <c r="I7" s="279"/>
      <c r="J7" s="279" t="s">
        <v>886</v>
      </c>
      <c r="K7" s="279"/>
      <c r="L7" s="279" t="s">
        <v>607</v>
      </c>
      <c r="M7" s="279"/>
      <c r="N7" s="979"/>
    </row>
    <row r="8" spans="1:14" s="97" customFormat="1" ht="20.25" customHeight="1">
      <c r="A8" s="978"/>
      <c r="B8" s="279" t="s">
        <v>608</v>
      </c>
      <c r="C8" s="279" t="s">
        <v>609</v>
      </c>
      <c r="D8" s="279" t="s">
        <v>610</v>
      </c>
      <c r="E8" s="279"/>
      <c r="F8" s="279"/>
      <c r="G8" s="279"/>
      <c r="H8" s="288" t="s">
        <v>611</v>
      </c>
      <c r="I8" s="279" t="s">
        <v>612</v>
      </c>
      <c r="J8" s="279" t="s">
        <v>613</v>
      </c>
      <c r="K8" s="279" t="s">
        <v>553</v>
      </c>
      <c r="L8" s="279" t="s">
        <v>614</v>
      </c>
      <c r="M8" s="279" t="s">
        <v>615</v>
      </c>
      <c r="N8" s="979"/>
    </row>
    <row r="9" spans="1:14" s="97" customFormat="1" ht="20.25" customHeight="1">
      <c r="A9" s="1009"/>
      <c r="B9" s="280"/>
      <c r="C9" s="280"/>
      <c r="D9" s="280" t="s">
        <v>616</v>
      </c>
      <c r="E9" s="280" t="s">
        <v>812</v>
      </c>
      <c r="F9" s="301" t="s">
        <v>617</v>
      </c>
      <c r="G9" s="280" t="s">
        <v>618</v>
      </c>
      <c r="H9" s="280" t="s">
        <v>619</v>
      </c>
      <c r="I9" s="280" t="s">
        <v>619</v>
      </c>
      <c r="J9" s="280" t="s">
        <v>401</v>
      </c>
      <c r="K9" s="280" t="s">
        <v>619</v>
      </c>
      <c r="L9" s="280" t="s">
        <v>620</v>
      </c>
      <c r="M9" s="280" t="s">
        <v>619</v>
      </c>
      <c r="N9" s="1010"/>
    </row>
    <row r="10" spans="1:14" s="62" customFormat="1" ht="30" customHeight="1">
      <c r="A10" s="67" t="s">
        <v>301</v>
      </c>
      <c r="B10" s="166">
        <v>5</v>
      </c>
      <c r="C10" s="166">
        <v>6</v>
      </c>
      <c r="D10" s="166">
        <v>26</v>
      </c>
      <c r="E10" s="166" t="s">
        <v>779</v>
      </c>
      <c r="F10" s="166">
        <v>4</v>
      </c>
      <c r="G10" s="166">
        <v>15</v>
      </c>
      <c r="H10" s="166">
        <v>1</v>
      </c>
      <c r="I10" s="31">
        <v>7</v>
      </c>
      <c r="J10" s="166">
        <v>14</v>
      </c>
      <c r="K10" s="166">
        <v>2</v>
      </c>
      <c r="L10" s="31" t="s">
        <v>502</v>
      </c>
      <c r="M10" s="108" t="s">
        <v>502</v>
      </c>
      <c r="N10" s="38" t="s">
        <v>301</v>
      </c>
    </row>
    <row r="11" spans="1:14" s="62" customFormat="1" ht="30" customHeight="1">
      <c r="A11" s="67" t="s">
        <v>501</v>
      </c>
      <c r="B11" s="166">
        <v>2</v>
      </c>
      <c r="C11" s="166">
        <v>5</v>
      </c>
      <c r="D11" s="166">
        <v>29</v>
      </c>
      <c r="E11" s="166" t="s">
        <v>779</v>
      </c>
      <c r="F11" s="166">
        <v>4</v>
      </c>
      <c r="G11" s="166">
        <v>3</v>
      </c>
      <c r="H11" s="166">
        <v>1</v>
      </c>
      <c r="I11" s="31">
        <v>7</v>
      </c>
      <c r="J11" s="166">
        <v>15</v>
      </c>
      <c r="K11" s="166">
        <v>1</v>
      </c>
      <c r="L11" s="31" t="s">
        <v>502</v>
      </c>
      <c r="M11" s="108" t="s">
        <v>502</v>
      </c>
      <c r="N11" s="38" t="s">
        <v>501</v>
      </c>
    </row>
    <row r="12" spans="1:14" s="62" customFormat="1" ht="30" customHeight="1">
      <c r="A12" s="67" t="s">
        <v>499</v>
      </c>
      <c r="B12" s="166">
        <v>3</v>
      </c>
      <c r="C12" s="166">
        <v>7</v>
      </c>
      <c r="D12" s="166">
        <v>30</v>
      </c>
      <c r="E12" s="166" t="s">
        <v>779</v>
      </c>
      <c r="F12" s="166">
        <v>6</v>
      </c>
      <c r="G12" s="166">
        <v>3</v>
      </c>
      <c r="H12" s="166">
        <v>1</v>
      </c>
      <c r="I12" s="31">
        <v>7</v>
      </c>
      <c r="J12" s="166">
        <v>16</v>
      </c>
      <c r="K12" s="166">
        <v>1</v>
      </c>
      <c r="L12" s="31" t="s">
        <v>300</v>
      </c>
      <c r="M12" s="31" t="s">
        <v>300</v>
      </c>
      <c r="N12" s="38" t="s">
        <v>499</v>
      </c>
    </row>
    <row r="13" spans="1:14" s="62" customFormat="1" ht="30" customHeight="1">
      <c r="A13" s="67" t="s">
        <v>500</v>
      </c>
      <c r="B13" s="166">
        <v>4</v>
      </c>
      <c r="C13" s="166">
        <v>8</v>
      </c>
      <c r="D13" s="166" t="s">
        <v>502</v>
      </c>
      <c r="E13" s="166" t="s">
        <v>502</v>
      </c>
      <c r="F13" s="166">
        <v>5</v>
      </c>
      <c r="G13" s="166">
        <v>3</v>
      </c>
      <c r="H13" s="166" t="s">
        <v>502</v>
      </c>
      <c r="I13" s="455" t="s">
        <v>502</v>
      </c>
      <c r="J13" s="166" t="s">
        <v>502</v>
      </c>
      <c r="K13" s="166">
        <v>1</v>
      </c>
      <c r="L13" s="455" t="s">
        <v>300</v>
      </c>
      <c r="M13" s="455" t="s">
        <v>300</v>
      </c>
      <c r="N13" s="38" t="s">
        <v>500</v>
      </c>
    </row>
    <row r="14" spans="1:14" s="532" customFormat="1" ht="30" customHeight="1">
      <c r="A14" s="495" t="s">
        <v>894</v>
      </c>
      <c r="B14" s="728">
        <v>5</v>
      </c>
      <c r="C14" s="728">
        <v>8</v>
      </c>
      <c r="D14" s="456">
        <v>30</v>
      </c>
      <c r="E14" s="456">
        <v>0</v>
      </c>
      <c r="F14" s="728">
        <v>4</v>
      </c>
      <c r="G14" s="728">
        <v>3</v>
      </c>
      <c r="H14" s="456">
        <v>0</v>
      </c>
      <c r="I14" s="456">
        <v>0</v>
      </c>
      <c r="J14" s="456">
        <v>0</v>
      </c>
      <c r="K14" s="728">
        <v>1</v>
      </c>
      <c r="L14" s="456">
        <v>0</v>
      </c>
      <c r="M14" s="456">
        <v>0</v>
      </c>
      <c r="N14" s="459" t="s">
        <v>894</v>
      </c>
    </row>
    <row r="15" spans="1:16" s="6" customFormat="1" ht="16.5" customHeight="1">
      <c r="A15" s="158" t="s">
        <v>977</v>
      </c>
      <c r="B15" s="158"/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802" t="s">
        <v>978</v>
      </c>
      <c r="O15" s="770"/>
      <c r="P15" s="770"/>
    </row>
    <row r="16" spans="1:15" s="162" customFormat="1" ht="12.75" customHeight="1">
      <c r="A16" s="161"/>
      <c r="B16" s="14"/>
      <c r="C16" s="14"/>
      <c r="D16" s="14"/>
      <c r="E16" s="14"/>
      <c r="F16" s="14"/>
      <c r="O16" s="163"/>
    </row>
    <row r="17" s="14" customFormat="1" ht="13.5"/>
    <row r="18" s="14" customFormat="1" ht="13.5"/>
    <row r="19" s="14" customFormat="1" ht="13.5"/>
    <row r="20" s="14" customFormat="1" ht="13.5"/>
    <row r="21" s="14" customFormat="1" ht="13.5"/>
    <row r="22" s="14" customFormat="1" ht="13.5"/>
    <row r="23" s="14" customFormat="1" ht="13.5"/>
    <row r="24" s="14" customFormat="1" ht="13.5"/>
    <row r="25" s="14" customFormat="1" ht="13.5"/>
    <row r="26" s="14" customFormat="1" ht="13.5"/>
    <row r="27" s="14" customFormat="1" ht="13.5"/>
    <row r="28" s="14" customFormat="1" ht="13.5"/>
    <row r="29" s="14" customFormat="1" ht="13.5"/>
    <row r="30" s="14" customFormat="1" ht="13.5"/>
    <row r="31" s="14" customFormat="1" ht="13.5"/>
    <row r="32" s="14" customFormat="1" ht="13.5"/>
    <row r="33" s="14" customFormat="1" ht="13.5"/>
    <row r="34" s="14" customFormat="1" ht="13.5"/>
    <row r="35" s="49" customFormat="1" ht="12.75"/>
    <row r="36" s="49" customFormat="1" ht="12.75"/>
    <row r="37" s="49" customFormat="1" ht="12.75"/>
    <row r="38" s="49" customFormat="1" ht="12.75"/>
    <row r="39" s="49" customFormat="1" ht="12.75"/>
    <row r="40" s="49" customFormat="1" ht="12.75"/>
    <row r="41" s="49" customFormat="1" ht="12.75"/>
    <row r="42" s="49" customFormat="1" ht="12.75"/>
    <row r="43" s="49" customFormat="1" ht="12.75"/>
    <row r="44" s="49" customFormat="1" ht="12.75"/>
    <row r="45" s="49" customFormat="1" ht="12.75"/>
    <row r="46" s="49" customFormat="1" ht="12.75"/>
    <row r="47" s="49" customFormat="1" ht="12.75"/>
    <row r="48" s="49" customFormat="1" ht="12.75"/>
    <row r="49" s="49" customFormat="1" ht="12.75"/>
    <row r="50" s="49" customFormat="1" ht="12.75"/>
    <row r="51" s="49" customFormat="1" ht="12.75"/>
    <row r="52" s="49" customFormat="1" ht="12.75"/>
    <row r="53" s="49" customFormat="1" ht="12.75"/>
    <row r="54" s="49" customFormat="1" ht="12.75"/>
    <row r="55" s="49" customFormat="1" ht="12.75"/>
    <row r="56" s="49" customFormat="1" ht="12.75"/>
    <row r="57" s="49" customFormat="1" ht="12.75"/>
    <row r="58" s="49" customFormat="1" ht="12.75"/>
    <row r="59" s="49" customFormat="1" ht="12.75"/>
    <row r="60" s="49" customFormat="1" ht="12.75"/>
    <row r="61" spans="1:26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ht="12.75">
      <c r="A62" s="49"/>
    </row>
  </sheetData>
  <mergeCells count="11">
    <mergeCell ref="A3:A9"/>
    <mergeCell ref="B3:D3"/>
    <mergeCell ref="F3:G3"/>
    <mergeCell ref="H3:J3"/>
    <mergeCell ref="A1:N1"/>
    <mergeCell ref="K3:M3"/>
    <mergeCell ref="N3:N9"/>
    <mergeCell ref="B4:D4"/>
    <mergeCell ref="F4:G4"/>
    <mergeCell ref="H4:J4"/>
    <mergeCell ref="K4:M4"/>
  </mergeCells>
  <printOptions/>
  <pageMargins left="0.26" right="0.33" top="1" bottom="1" header="0.5" footer="0.5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25"/>
  <sheetViews>
    <sheetView zoomScale="85" zoomScaleNormal="85" zoomScaleSheetLayoutView="85" workbookViewId="0" topLeftCell="A1">
      <selection activeCell="A1" sqref="A1:U1"/>
    </sheetView>
  </sheetViews>
  <sheetFormatPr defaultColWidth="9.140625" defaultRowHeight="12.75"/>
  <cols>
    <col min="1" max="1" width="11.7109375" style="0" customWidth="1"/>
    <col min="2" max="3" width="8.00390625" style="0" customWidth="1"/>
    <col min="5" max="5" width="7.8515625" style="0" customWidth="1"/>
    <col min="6" max="6" width="8.00390625" style="0" customWidth="1"/>
    <col min="7" max="7" width="8.140625" style="0" customWidth="1"/>
    <col min="8" max="8" width="9.28125" style="0" customWidth="1"/>
    <col min="9" max="9" width="9.00390625" style="0" customWidth="1"/>
    <col min="10" max="10" width="9.7109375" style="0" customWidth="1"/>
    <col min="11" max="11" width="9.421875" style="0" customWidth="1"/>
    <col min="12" max="12" width="10.28125" style="0" customWidth="1"/>
    <col min="13" max="13" width="9.421875" style="0" customWidth="1"/>
    <col min="14" max="14" width="8.8515625" style="0" customWidth="1"/>
    <col min="15" max="16" width="8.421875" style="0" customWidth="1"/>
    <col min="17" max="17" width="10.00390625" style="0" customWidth="1"/>
    <col min="18" max="18" width="8.7109375" style="0" customWidth="1"/>
    <col min="19" max="20" width="7.57421875" style="0" customWidth="1"/>
    <col min="21" max="21" width="11.7109375" style="0" customWidth="1"/>
  </cols>
  <sheetData>
    <row r="1" spans="1:22" s="18" customFormat="1" ht="32.25" customHeight="1">
      <c r="A1" s="1110" t="s">
        <v>830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  <c r="T1" s="1110"/>
      <c r="U1" s="1110"/>
      <c r="V1" s="352"/>
    </row>
    <row r="2" spans="1:22" s="18" customFormat="1" ht="32.25" customHeight="1">
      <c r="A2" s="1095" t="s">
        <v>661</v>
      </c>
      <c r="B2" s="1095"/>
      <c r="C2" s="1095"/>
      <c r="D2" s="1095"/>
      <c r="E2" s="1095"/>
      <c r="F2" s="1095"/>
      <c r="G2" s="1095"/>
      <c r="H2" s="1095"/>
      <c r="I2" s="1095"/>
      <c r="J2" s="1095"/>
      <c r="K2" s="1095"/>
      <c r="L2" s="1095"/>
      <c r="M2" s="1095"/>
      <c r="N2" s="1095"/>
      <c r="O2" s="1095"/>
      <c r="P2" s="1095"/>
      <c r="Q2" s="1095"/>
      <c r="R2" s="1095"/>
      <c r="S2" s="1095"/>
      <c r="T2" s="1095"/>
      <c r="U2" s="1095"/>
      <c r="V2" s="352"/>
    </row>
    <row r="3" spans="1:22" s="1" customFormat="1" ht="15.75" customHeight="1">
      <c r="A3" s="380" t="s">
        <v>745</v>
      </c>
      <c r="B3" s="376"/>
      <c r="C3" s="381" t="s">
        <v>784</v>
      </c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77"/>
      <c r="R3" s="352"/>
      <c r="S3" s="370"/>
      <c r="T3" s="352"/>
      <c r="U3" s="377" t="s">
        <v>884</v>
      </c>
      <c r="V3" s="352"/>
    </row>
    <row r="4" spans="1:22" s="16" customFormat="1" ht="23.25" customHeight="1">
      <c r="A4" s="1103" t="s">
        <v>691</v>
      </c>
      <c r="B4" s="1108" t="s">
        <v>963</v>
      </c>
      <c r="C4" s="1109"/>
      <c r="D4" s="1109"/>
      <c r="E4" s="1109"/>
      <c r="F4" s="1109"/>
      <c r="G4" s="1109"/>
      <c r="H4" s="1109"/>
      <c r="I4" s="1109"/>
      <c r="J4" s="1109"/>
      <c r="K4" s="1109"/>
      <c r="L4" s="1109"/>
      <c r="M4" s="1109"/>
      <c r="N4" s="1109"/>
      <c r="O4" s="1109"/>
      <c r="P4" s="1109"/>
      <c r="Q4" s="1109"/>
      <c r="R4" s="1109"/>
      <c r="S4" s="1109"/>
      <c r="T4" s="1109"/>
      <c r="U4" s="1111" t="s">
        <v>716</v>
      </c>
      <c r="V4" s="352"/>
    </row>
    <row r="5" spans="1:22" s="16" customFormat="1" ht="32.25" customHeight="1">
      <c r="A5" s="1104"/>
      <c r="B5" s="1106" t="s">
        <v>692</v>
      </c>
      <c r="C5" s="1106" t="s">
        <v>693</v>
      </c>
      <c r="D5" s="1106" t="s">
        <v>694</v>
      </c>
      <c r="E5" s="1106" t="s">
        <v>695</v>
      </c>
      <c r="F5" s="1106" t="s">
        <v>696</v>
      </c>
      <c r="G5" s="1106" t="s">
        <v>697</v>
      </c>
      <c r="H5" s="1106" t="s">
        <v>698</v>
      </c>
      <c r="I5" s="1096" t="s">
        <v>699</v>
      </c>
      <c r="J5" s="1099" t="s">
        <v>700</v>
      </c>
      <c r="K5" s="1100"/>
      <c r="L5" s="1101"/>
      <c r="M5" s="1096" t="s">
        <v>708</v>
      </c>
      <c r="N5" s="1096" t="s">
        <v>709</v>
      </c>
      <c r="O5" s="1096" t="s">
        <v>710</v>
      </c>
      <c r="P5" s="1096" t="s">
        <v>711</v>
      </c>
      <c r="Q5" s="1096" t="s">
        <v>712</v>
      </c>
      <c r="R5" s="1096" t="s">
        <v>713</v>
      </c>
      <c r="S5" s="1096" t="s">
        <v>714</v>
      </c>
      <c r="T5" s="1096" t="s">
        <v>715</v>
      </c>
      <c r="U5" s="1112"/>
      <c r="V5" s="186"/>
    </row>
    <row r="6" spans="1:22" s="16" customFormat="1" ht="21" customHeight="1">
      <c r="A6" s="1104"/>
      <c r="B6" s="1106"/>
      <c r="C6" s="1106"/>
      <c r="D6" s="1106"/>
      <c r="E6" s="1106"/>
      <c r="F6" s="1106"/>
      <c r="G6" s="1106"/>
      <c r="H6" s="1106"/>
      <c r="I6" s="1097"/>
      <c r="J6" s="1096" t="s">
        <v>717</v>
      </c>
      <c r="K6" s="1106" t="s">
        <v>718</v>
      </c>
      <c r="L6" s="1106" t="s">
        <v>719</v>
      </c>
      <c r="M6" s="1097"/>
      <c r="N6" s="1097"/>
      <c r="O6" s="1097"/>
      <c r="P6" s="1097"/>
      <c r="Q6" s="1097"/>
      <c r="R6" s="1097"/>
      <c r="S6" s="1097"/>
      <c r="T6" s="1097"/>
      <c r="U6" s="1112"/>
      <c r="V6" s="186"/>
    </row>
    <row r="7" spans="1:22" s="16" customFormat="1" ht="27" customHeight="1">
      <c r="A7" s="1105"/>
      <c r="B7" s="1106"/>
      <c r="C7" s="1106"/>
      <c r="D7" s="1106"/>
      <c r="E7" s="1106"/>
      <c r="F7" s="1106"/>
      <c r="G7" s="1106"/>
      <c r="H7" s="1106"/>
      <c r="I7" s="1098"/>
      <c r="J7" s="1102"/>
      <c r="K7" s="1107"/>
      <c r="L7" s="1107"/>
      <c r="M7" s="1098"/>
      <c r="N7" s="1098"/>
      <c r="O7" s="1098"/>
      <c r="P7" s="1098"/>
      <c r="Q7" s="1098"/>
      <c r="R7" s="1098"/>
      <c r="S7" s="1098"/>
      <c r="T7" s="1098"/>
      <c r="U7" s="1113"/>
      <c r="V7" s="186"/>
    </row>
    <row r="8" spans="1:22" s="167" customFormat="1" ht="21" customHeight="1">
      <c r="A8" s="374" t="s">
        <v>499</v>
      </c>
      <c r="B8" s="348">
        <v>4</v>
      </c>
      <c r="C8" s="348">
        <v>7</v>
      </c>
      <c r="D8" s="348">
        <v>0</v>
      </c>
      <c r="E8" s="348">
        <v>1</v>
      </c>
      <c r="F8" s="348">
        <v>0</v>
      </c>
      <c r="G8" s="348">
        <v>3</v>
      </c>
      <c r="H8" s="348">
        <v>1</v>
      </c>
      <c r="I8" s="348">
        <v>78</v>
      </c>
      <c r="J8" s="348">
        <v>8</v>
      </c>
      <c r="K8" s="348">
        <v>1</v>
      </c>
      <c r="L8" s="348">
        <v>2</v>
      </c>
      <c r="M8" s="348">
        <v>2</v>
      </c>
      <c r="N8" s="348">
        <v>1</v>
      </c>
      <c r="O8" s="348">
        <v>0</v>
      </c>
      <c r="P8" s="348">
        <v>0</v>
      </c>
      <c r="Q8" s="349">
        <v>1</v>
      </c>
      <c r="R8" s="348">
        <v>0</v>
      </c>
      <c r="S8" s="348">
        <v>0</v>
      </c>
      <c r="T8" s="348">
        <v>0</v>
      </c>
      <c r="U8" s="371" t="s">
        <v>499</v>
      </c>
      <c r="V8" s="379"/>
    </row>
    <row r="9" spans="1:22" s="167" customFormat="1" ht="21" customHeight="1">
      <c r="A9" s="297" t="s">
        <v>500</v>
      </c>
      <c r="B9" s="730">
        <v>4</v>
      </c>
      <c r="C9" s="730">
        <v>8</v>
      </c>
      <c r="D9" s="730">
        <v>0</v>
      </c>
      <c r="E9" s="730">
        <v>1</v>
      </c>
      <c r="F9" s="730">
        <v>0</v>
      </c>
      <c r="G9" s="730">
        <v>3</v>
      </c>
      <c r="H9" s="730">
        <v>1</v>
      </c>
      <c r="I9" s="730">
        <v>78</v>
      </c>
      <c r="J9" s="730">
        <v>10</v>
      </c>
      <c r="K9" s="730">
        <v>1</v>
      </c>
      <c r="L9" s="730">
        <v>2</v>
      </c>
      <c r="M9" s="730">
        <v>2</v>
      </c>
      <c r="N9" s="730">
        <v>1</v>
      </c>
      <c r="O9" s="730">
        <v>0</v>
      </c>
      <c r="P9" s="730">
        <v>0</v>
      </c>
      <c r="Q9" s="731">
        <v>1</v>
      </c>
      <c r="R9" s="730">
        <v>0</v>
      </c>
      <c r="S9" s="730">
        <v>0</v>
      </c>
      <c r="T9" s="730">
        <v>0</v>
      </c>
      <c r="U9" s="300" t="s">
        <v>500</v>
      </c>
      <c r="V9" s="379"/>
    </row>
    <row r="10" spans="1:22" s="729" customFormat="1" ht="21" customHeight="1">
      <c r="A10" s="732" t="s">
        <v>894</v>
      </c>
      <c r="B10" s="719">
        <v>4</v>
      </c>
      <c r="C10" s="719">
        <v>8</v>
      </c>
      <c r="D10" s="719">
        <v>0</v>
      </c>
      <c r="E10" s="719">
        <v>1</v>
      </c>
      <c r="F10" s="719">
        <v>0</v>
      </c>
      <c r="G10" s="719">
        <v>3</v>
      </c>
      <c r="H10" s="719">
        <v>1</v>
      </c>
      <c r="I10" s="719">
        <v>78</v>
      </c>
      <c r="J10" s="719">
        <v>10</v>
      </c>
      <c r="K10" s="719">
        <v>1</v>
      </c>
      <c r="L10" s="719">
        <v>2</v>
      </c>
      <c r="M10" s="719">
        <v>2</v>
      </c>
      <c r="N10" s="719">
        <v>1</v>
      </c>
      <c r="O10" s="719">
        <v>0</v>
      </c>
      <c r="P10" s="719">
        <v>0</v>
      </c>
      <c r="Q10" s="719">
        <v>1</v>
      </c>
      <c r="R10" s="719">
        <v>0</v>
      </c>
      <c r="S10" s="719">
        <v>0</v>
      </c>
      <c r="T10" s="719">
        <v>0</v>
      </c>
      <c r="U10" s="733" t="s">
        <v>894</v>
      </c>
      <c r="V10" s="244"/>
    </row>
    <row r="11" spans="1:22" s="111" customFormat="1" ht="13.5" customHeight="1">
      <c r="A11" s="424"/>
      <c r="B11" s="425"/>
      <c r="C11" s="425"/>
      <c r="D11" s="419"/>
      <c r="E11" s="425"/>
      <c r="F11" s="419"/>
      <c r="G11" s="425"/>
      <c r="H11" s="385"/>
      <c r="I11" s="378"/>
      <c r="J11" s="378"/>
      <c r="K11" s="385"/>
      <c r="L11" s="378"/>
      <c r="M11" s="385"/>
      <c r="N11" s="378"/>
      <c r="O11" s="419"/>
      <c r="P11" s="419"/>
      <c r="Q11" s="385"/>
      <c r="R11" s="419"/>
      <c r="S11" s="419"/>
      <c r="T11" s="419"/>
      <c r="U11" s="388"/>
      <c r="V11" s="186"/>
    </row>
    <row r="12" spans="1:22" s="16" customFormat="1" ht="18" customHeight="1">
      <c r="A12" s="1095" t="s">
        <v>662</v>
      </c>
      <c r="B12" s="1095"/>
      <c r="C12" s="1095"/>
      <c r="D12" s="1095"/>
      <c r="E12" s="1095"/>
      <c r="F12" s="1095"/>
      <c r="G12" s="1095"/>
      <c r="H12" s="1095"/>
      <c r="I12" s="1095"/>
      <c r="J12" s="1095"/>
      <c r="K12" s="1095"/>
      <c r="L12" s="1095"/>
      <c r="M12" s="1095"/>
      <c r="N12" s="1095"/>
      <c r="O12" s="1095"/>
      <c r="P12" s="1095"/>
      <c r="Q12" s="1095"/>
      <c r="R12" s="1095"/>
      <c r="S12" s="1095"/>
      <c r="T12" s="1095"/>
      <c r="U12" s="1095"/>
      <c r="V12" s="186"/>
    </row>
    <row r="13" ht="11.25" customHeight="1"/>
    <row r="14" spans="1:22" s="16" customFormat="1" ht="28.5" customHeight="1">
      <c r="A14" s="1103" t="s">
        <v>691</v>
      </c>
      <c r="B14" s="1114" t="s">
        <v>965</v>
      </c>
      <c r="C14" s="1115"/>
      <c r="D14" s="1115"/>
      <c r="E14" s="1115"/>
      <c r="F14" s="1115"/>
      <c r="G14" s="1115"/>
      <c r="H14" s="1115"/>
      <c r="I14" s="1115"/>
      <c r="J14" s="1115"/>
      <c r="K14" s="1115"/>
      <c r="L14" s="1115"/>
      <c r="M14" s="1115"/>
      <c r="N14" s="1115"/>
      <c r="O14" s="1116"/>
      <c r="P14" s="743" t="s">
        <v>964</v>
      </c>
      <c r="Q14" s="744"/>
      <c r="R14" s="745"/>
      <c r="S14" s="1111" t="s">
        <v>716</v>
      </c>
      <c r="T14" s="352"/>
      <c r="U14" s="352"/>
      <c r="V14" s="352"/>
    </row>
    <row r="15" spans="1:22" s="167" customFormat="1" ht="58.5" customHeight="1">
      <c r="A15" s="1105"/>
      <c r="B15" s="383" t="s">
        <v>633</v>
      </c>
      <c r="C15" s="383" t="s">
        <v>634</v>
      </c>
      <c r="D15" s="383" t="s">
        <v>720</v>
      </c>
      <c r="E15" s="383" t="s">
        <v>721</v>
      </c>
      <c r="F15" s="383" t="s">
        <v>729</v>
      </c>
      <c r="G15" s="383" t="s">
        <v>730</v>
      </c>
      <c r="H15" s="384" t="s">
        <v>735</v>
      </c>
      <c r="I15" s="383" t="s">
        <v>736</v>
      </c>
      <c r="J15" s="386" t="s">
        <v>737</v>
      </c>
      <c r="K15" s="383" t="s">
        <v>738</v>
      </c>
      <c r="L15" s="383" t="s">
        <v>739</v>
      </c>
      <c r="M15" s="387" t="s">
        <v>740</v>
      </c>
      <c r="N15" s="383" t="s">
        <v>741</v>
      </c>
      <c r="O15" s="383" t="s">
        <v>742</v>
      </c>
      <c r="P15" s="382" t="s">
        <v>743</v>
      </c>
      <c r="Q15" s="382" t="s">
        <v>744</v>
      </c>
      <c r="R15" s="382" t="s">
        <v>632</v>
      </c>
      <c r="S15" s="1113"/>
      <c r="T15" s="352"/>
      <c r="U15" s="352"/>
      <c r="V15" s="352"/>
    </row>
    <row r="16" spans="1:22" s="336" customFormat="1" ht="18" customHeight="1">
      <c r="A16" s="734" t="s">
        <v>499</v>
      </c>
      <c r="B16" s="735">
        <v>1</v>
      </c>
      <c r="C16" s="735">
        <v>0</v>
      </c>
      <c r="D16" s="735">
        <v>0</v>
      </c>
      <c r="E16" s="735">
        <v>0</v>
      </c>
      <c r="F16" s="735">
        <v>10</v>
      </c>
      <c r="G16" s="735">
        <v>1</v>
      </c>
      <c r="H16" s="735">
        <v>11</v>
      </c>
      <c r="I16" s="735">
        <v>116</v>
      </c>
      <c r="J16" s="735">
        <v>98</v>
      </c>
      <c r="K16" s="735">
        <v>57</v>
      </c>
      <c r="L16" s="735">
        <v>214</v>
      </c>
      <c r="M16" s="735">
        <v>1</v>
      </c>
      <c r="N16" s="735">
        <v>0</v>
      </c>
      <c r="O16" s="735">
        <v>48</v>
      </c>
      <c r="P16" s="736">
        <v>13</v>
      </c>
      <c r="Q16" s="735">
        <v>0</v>
      </c>
      <c r="R16" s="735">
        <v>0</v>
      </c>
      <c r="S16" s="737" t="s">
        <v>499</v>
      </c>
      <c r="T16" s="379"/>
      <c r="U16" s="379"/>
      <c r="V16" s="379"/>
    </row>
    <row r="17" spans="1:22" s="336" customFormat="1" ht="18" customHeight="1">
      <c r="A17" s="297" t="s">
        <v>116</v>
      </c>
      <c r="B17" s="730">
        <v>1</v>
      </c>
      <c r="C17" s="738">
        <v>0</v>
      </c>
      <c r="D17" s="730">
        <f>SUM(D18:D18)</f>
        <v>0</v>
      </c>
      <c r="E17" s="730">
        <v>1</v>
      </c>
      <c r="F17" s="730">
        <v>12</v>
      </c>
      <c r="G17" s="730">
        <v>1</v>
      </c>
      <c r="H17" s="730">
        <v>10</v>
      </c>
      <c r="I17" s="730">
        <v>143</v>
      </c>
      <c r="J17" s="730">
        <v>113</v>
      </c>
      <c r="K17" s="730">
        <v>58</v>
      </c>
      <c r="L17" s="730">
        <v>192</v>
      </c>
      <c r="M17" s="730">
        <v>1</v>
      </c>
      <c r="N17" s="730">
        <v>2</v>
      </c>
      <c r="O17" s="731">
        <v>33</v>
      </c>
      <c r="P17" s="731">
        <v>14</v>
      </c>
      <c r="Q17" s="739">
        <v>0</v>
      </c>
      <c r="R17" s="740">
        <v>0</v>
      </c>
      <c r="S17" s="300" t="s">
        <v>116</v>
      </c>
      <c r="T17" s="379"/>
      <c r="U17" s="379"/>
      <c r="V17" s="379"/>
    </row>
    <row r="18" spans="1:19" s="244" customFormat="1" ht="18" customHeight="1">
      <c r="A18" s="732" t="s">
        <v>706</v>
      </c>
      <c r="B18" s="719">
        <v>1</v>
      </c>
      <c r="C18" s="741">
        <v>0</v>
      </c>
      <c r="D18" s="719">
        <v>0</v>
      </c>
      <c r="E18" s="719">
        <v>2</v>
      </c>
      <c r="F18" s="719">
        <v>15</v>
      </c>
      <c r="G18" s="719">
        <v>1</v>
      </c>
      <c r="H18" s="719">
        <v>10</v>
      </c>
      <c r="I18" s="719">
        <v>137</v>
      </c>
      <c r="J18" s="719">
        <v>121</v>
      </c>
      <c r="K18" s="719">
        <v>63</v>
      </c>
      <c r="L18" s="719">
        <v>268</v>
      </c>
      <c r="M18" s="719">
        <v>1</v>
      </c>
      <c r="N18" s="719">
        <v>2</v>
      </c>
      <c r="O18" s="719">
        <v>50</v>
      </c>
      <c r="P18" s="719">
        <v>15</v>
      </c>
      <c r="Q18" s="741">
        <v>0</v>
      </c>
      <c r="R18" s="742">
        <v>0</v>
      </c>
      <c r="S18" s="733" t="s">
        <v>706</v>
      </c>
    </row>
    <row r="19" spans="1:19" s="6" customFormat="1" ht="16.5" customHeight="1">
      <c r="A19" s="158" t="s">
        <v>979</v>
      </c>
      <c r="B19" s="158"/>
      <c r="C19" s="158"/>
      <c r="D19" s="158"/>
      <c r="E19" s="158"/>
      <c r="F19" s="158"/>
      <c r="G19" s="654"/>
      <c r="H19" s="654"/>
      <c r="I19" s="654"/>
      <c r="J19" s="806" t="s">
        <v>402</v>
      </c>
      <c r="L19" s="805"/>
      <c r="M19" s="805"/>
      <c r="N19" s="805"/>
      <c r="O19" s="805"/>
      <c r="P19" s="805"/>
      <c r="Q19" s="805"/>
      <c r="R19" s="805"/>
      <c r="S19" s="805"/>
    </row>
    <row r="20" spans="1:17" s="6" customFormat="1" ht="16.5" customHeight="1">
      <c r="A20" s="177" t="s">
        <v>980</v>
      </c>
      <c r="B20" s="803"/>
      <c r="C20" s="803"/>
      <c r="D20" s="803"/>
      <c r="E20" s="803"/>
      <c r="F20" s="803"/>
      <c r="G20" s="803"/>
      <c r="H20" s="803"/>
      <c r="I20" s="803"/>
      <c r="J20" s="804"/>
      <c r="K20" s="803"/>
      <c r="L20" s="654"/>
      <c r="M20" s="654"/>
      <c r="N20" s="654"/>
      <c r="O20" s="654"/>
      <c r="P20" s="654"/>
      <c r="Q20" s="654"/>
    </row>
    <row r="21" s="101" customFormat="1" ht="13.5"/>
    <row r="22" s="101" customFormat="1" ht="13.5"/>
    <row r="23" s="101" customFormat="1" ht="13.5"/>
    <row r="24" spans="1:19" ht="13.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1:19" ht="13.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</sheetData>
  <mergeCells count="29">
    <mergeCell ref="A1:U1"/>
    <mergeCell ref="U4:U7"/>
    <mergeCell ref="A14:A15"/>
    <mergeCell ref="S14:S15"/>
    <mergeCell ref="P5:P7"/>
    <mergeCell ref="K6:K7"/>
    <mergeCell ref="B14:O14"/>
    <mergeCell ref="G5:G7"/>
    <mergeCell ref="H5:H7"/>
    <mergeCell ref="I5:I7"/>
    <mergeCell ref="L6:L7"/>
    <mergeCell ref="Q5:Q7"/>
    <mergeCell ref="T5:T7"/>
    <mergeCell ref="A2:U2"/>
    <mergeCell ref="D5:D7"/>
    <mergeCell ref="E5:E7"/>
    <mergeCell ref="F5:F7"/>
    <mergeCell ref="S5:S7"/>
    <mergeCell ref="B4:T4"/>
    <mergeCell ref="A12:U12"/>
    <mergeCell ref="O5:O7"/>
    <mergeCell ref="J5:L5"/>
    <mergeCell ref="R5:R7"/>
    <mergeCell ref="N5:N7"/>
    <mergeCell ref="J6:J7"/>
    <mergeCell ref="M5:M7"/>
    <mergeCell ref="A4:A7"/>
    <mergeCell ref="B5:B7"/>
    <mergeCell ref="C5:C7"/>
  </mergeCells>
  <printOptions/>
  <pageMargins left="0.33" right="0.32" top="0.68" bottom="0.73" header="0.5118110236220472" footer="0.27"/>
  <pageSetup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:G1"/>
    </sheetView>
  </sheetViews>
  <sheetFormatPr defaultColWidth="9.140625" defaultRowHeight="12.75"/>
  <cols>
    <col min="1" max="1" width="25.8515625" style="352" customWidth="1"/>
    <col min="2" max="2" width="13.7109375" style="352" customWidth="1"/>
    <col min="3" max="3" width="16.7109375" style="352" customWidth="1"/>
    <col min="4" max="4" width="20.421875" style="352" customWidth="1"/>
    <col min="5" max="5" width="15.421875" style="352" customWidth="1"/>
    <col min="6" max="6" width="19.8515625" style="352" customWidth="1"/>
    <col min="7" max="7" width="33.57421875" style="352" customWidth="1"/>
  </cols>
  <sheetData>
    <row r="1" spans="1:7" ht="23.25">
      <c r="A1" s="1117" t="s">
        <v>966</v>
      </c>
      <c r="B1" s="1117"/>
      <c r="C1" s="1117"/>
      <c r="D1" s="1117"/>
      <c r="E1" s="1117"/>
      <c r="F1" s="1117"/>
      <c r="G1" s="1117"/>
    </row>
    <row r="2" spans="1:7" ht="12.75">
      <c r="A2" s="389" t="s">
        <v>1</v>
      </c>
      <c r="B2" s="376"/>
      <c r="C2" s="369"/>
      <c r="D2" s="369"/>
      <c r="E2" s="369"/>
      <c r="F2" s="369"/>
      <c r="G2" s="389" t="s">
        <v>2</v>
      </c>
    </row>
    <row r="3" spans="1:7" ht="21" customHeight="1">
      <c r="A3" s="807" t="s">
        <v>3</v>
      </c>
      <c r="B3" s="1118" t="s">
        <v>4</v>
      </c>
      <c r="C3" s="1119"/>
      <c r="D3" s="1120"/>
      <c r="E3" s="1121" t="s">
        <v>5</v>
      </c>
      <c r="F3" s="1121" t="s">
        <v>6</v>
      </c>
      <c r="G3" s="390" t="s">
        <v>7</v>
      </c>
    </row>
    <row r="4" spans="1:7" ht="25.5">
      <c r="A4" s="808" t="s">
        <v>8</v>
      </c>
      <c r="B4" s="380"/>
      <c r="C4" s="754" t="s">
        <v>9</v>
      </c>
      <c r="D4" s="755" t="s">
        <v>10</v>
      </c>
      <c r="E4" s="1122"/>
      <c r="F4" s="1122"/>
      <c r="G4" s="756" t="s">
        <v>11</v>
      </c>
    </row>
    <row r="5" spans="1:7" s="16" customFormat="1" ht="27" customHeight="1">
      <c r="A5" s="372" t="s">
        <v>499</v>
      </c>
      <c r="B5" s="760">
        <v>76745</v>
      </c>
      <c r="C5" s="761">
        <v>32741</v>
      </c>
      <c r="D5" s="747">
        <v>44004</v>
      </c>
      <c r="E5" s="747">
        <v>43000</v>
      </c>
      <c r="F5" s="747">
        <v>498770</v>
      </c>
      <c r="G5" s="250" t="s">
        <v>499</v>
      </c>
    </row>
    <row r="6" spans="1:7" s="16" customFormat="1" ht="27" customHeight="1">
      <c r="A6" s="793" t="s">
        <v>500</v>
      </c>
      <c r="B6" s="747">
        <v>83447</v>
      </c>
      <c r="C6" s="761">
        <v>39141</v>
      </c>
      <c r="D6" s="747">
        <v>44306</v>
      </c>
      <c r="E6" s="747">
        <v>45000</v>
      </c>
      <c r="F6" s="747">
        <v>647216</v>
      </c>
      <c r="G6" s="250" t="s">
        <v>500</v>
      </c>
    </row>
    <row r="7" spans="1:7" s="22" customFormat="1" ht="27" customHeight="1">
      <c r="A7" s="809" t="s">
        <v>894</v>
      </c>
      <c r="B7" s="752">
        <f>SUM(B8:B12)</f>
        <v>83447</v>
      </c>
      <c r="C7" s="752">
        <f>SUM(C8:C12)</f>
        <v>39141</v>
      </c>
      <c r="D7" s="752">
        <f>SUM(D8:D12)</f>
        <v>44306</v>
      </c>
      <c r="E7" s="752">
        <f>SUM(E8:E12)</f>
        <v>45000</v>
      </c>
      <c r="F7" s="752">
        <f>SUM(F8:F12)</f>
        <v>513770</v>
      </c>
      <c r="G7" s="753" t="s">
        <v>894</v>
      </c>
    </row>
    <row r="8" spans="1:8" s="16" customFormat="1" ht="27" customHeight="1">
      <c r="A8" s="810" t="s">
        <v>14</v>
      </c>
      <c r="B8" s="746">
        <v>30900</v>
      </c>
      <c r="C8" s="747">
        <v>8066</v>
      </c>
      <c r="D8" s="747">
        <v>22834</v>
      </c>
      <c r="E8" s="747">
        <v>25000</v>
      </c>
      <c r="F8" s="747">
        <v>32231</v>
      </c>
      <c r="G8" s="505" t="s">
        <v>663</v>
      </c>
      <c r="H8" s="757"/>
    </row>
    <row r="9" spans="1:8" s="16" customFormat="1" ht="27" customHeight="1">
      <c r="A9" s="810" t="s">
        <v>664</v>
      </c>
      <c r="B9" s="746">
        <v>21925</v>
      </c>
      <c r="C9" s="747">
        <v>8175</v>
      </c>
      <c r="D9" s="747">
        <v>13750</v>
      </c>
      <c r="E9" s="747">
        <v>5000</v>
      </c>
      <c r="F9" s="747">
        <v>318539</v>
      </c>
      <c r="G9" s="505" t="s">
        <v>665</v>
      </c>
      <c r="H9" s="757"/>
    </row>
    <row r="10" spans="1:8" s="16" customFormat="1" ht="27" customHeight="1">
      <c r="A10" s="810" t="s">
        <v>666</v>
      </c>
      <c r="B10" s="746">
        <v>14870</v>
      </c>
      <c r="C10" s="747">
        <v>8250</v>
      </c>
      <c r="D10" s="747">
        <v>6620</v>
      </c>
      <c r="E10" s="747">
        <v>10000</v>
      </c>
      <c r="F10" s="747">
        <v>101000</v>
      </c>
      <c r="G10" s="505" t="s">
        <v>667</v>
      </c>
      <c r="H10" s="757"/>
    </row>
    <row r="11" spans="1:8" s="16" customFormat="1" ht="27" customHeight="1">
      <c r="A11" s="810" t="s">
        <v>668</v>
      </c>
      <c r="B11" s="746">
        <v>9050</v>
      </c>
      <c r="C11" s="747">
        <v>8250</v>
      </c>
      <c r="D11" s="747">
        <v>800</v>
      </c>
      <c r="E11" s="747">
        <v>3000</v>
      </c>
      <c r="F11" s="748">
        <v>51000</v>
      </c>
      <c r="G11" s="505" t="s">
        <v>669</v>
      </c>
      <c r="H11" s="757"/>
    </row>
    <row r="12" spans="1:8" s="759" customFormat="1" ht="27" customHeight="1">
      <c r="A12" s="758" t="s">
        <v>12</v>
      </c>
      <c r="B12" s="749">
        <v>6702</v>
      </c>
      <c r="C12" s="750">
        <v>6400</v>
      </c>
      <c r="D12" s="750">
        <v>302</v>
      </c>
      <c r="E12" s="750">
        <v>2000</v>
      </c>
      <c r="F12" s="750">
        <v>11000</v>
      </c>
      <c r="G12" s="252" t="s">
        <v>13</v>
      </c>
      <c r="H12" s="751"/>
    </row>
    <row r="13" spans="1:7" s="472" customFormat="1" ht="18.75" customHeight="1">
      <c r="A13" s="6" t="s">
        <v>15</v>
      </c>
      <c r="B13" s="6"/>
      <c r="C13" s="6"/>
      <c r="D13" s="6"/>
      <c r="E13" s="6"/>
      <c r="F13" s="762"/>
      <c r="G13" s="6" t="s">
        <v>16</v>
      </c>
    </row>
    <row r="24" ht="12.75">
      <c r="D24" s="379"/>
    </row>
    <row r="25" ht="12.75">
      <c r="D25" s="379"/>
    </row>
  </sheetData>
  <mergeCells count="4">
    <mergeCell ref="A1:G1"/>
    <mergeCell ref="B3:D3"/>
    <mergeCell ref="E3:E4"/>
    <mergeCell ref="F3:F4"/>
  </mergeCells>
  <printOptions/>
  <pageMargins left="0.27" right="0.36" top="1" bottom="1" header="0.5" footer="0.5"/>
  <pageSetup horizontalDpi="600" verticalDpi="600" orientation="landscape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A1" sqref="A1:P1"/>
    </sheetView>
  </sheetViews>
  <sheetFormatPr defaultColWidth="9.140625" defaultRowHeight="12.75"/>
  <cols>
    <col min="1" max="1" width="11.00390625" style="75" customWidth="1"/>
    <col min="2" max="15" width="8.7109375" style="49" customWidth="1"/>
    <col min="16" max="16" width="11.28125" style="49" customWidth="1"/>
    <col min="17" max="16384" width="9.140625" style="49" customWidth="1"/>
  </cols>
  <sheetData>
    <row r="1" spans="1:16" s="170" customFormat="1" ht="32.25" customHeight="1">
      <c r="A1" s="903" t="s">
        <v>746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</row>
    <row r="2" spans="1:16" s="20" customFormat="1" ht="19.5" customHeight="1">
      <c r="A2" s="2" t="s">
        <v>635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3" t="s">
        <v>540</v>
      </c>
    </row>
    <row r="3" spans="1:16" s="35" customFormat="1" ht="54" customHeight="1">
      <c r="A3" s="1123" t="s">
        <v>630</v>
      </c>
      <c r="B3" s="1124" t="s">
        <v>803</v>
      </c>
      <c r="C3" s="1125"/>
      <c r="D3" s="1124" t="s">
        <v>804</v>
      </c>
      <c r="E3" s="1125"/>
      <c r="F3" s="1124" t="s">
        <v>636</v>
      </c>
      <c r="G3" s="1125"/>
      <c r="H3" s="1124" t="s">
        <v>805</v>
      </c>
      <c r="I3" s="1125"/>
      <c r="J3" s="1124" t="s">
        <v>813</v>
      </c>
      <c r="K3" s="1125"/>
      <c r="L3" s="1124" t="s">
        <v>637</v>
      </c>
      <c r="M3" s="1125"/>
      <c r="N3" s="1124" t="s">
        <v>459</v>
      </c>
      <c r="O3" s="1125"/>
      <c r="P3" s="1126" t="s">
        <v>543</v>
      </c>
    </row>
    <row r="4" spans="1:16" s="35" customFormat="1" ht="60" customHeight="1">
      <c r="A4" s="924"/>
      <c r="B4" s="9" t="s">
        <v>642</v>
      </c>
      <c r="C4" s="9" t="s">
        <v>460</v>
      </c>
      <c r="D4" s="9" t="s">
        <v>642</v>
      </c>
      <c r="E4" s="9" t="s">
        <v>643</v>
      </c>
      <c r="F4" s="9" t="s">
        <v>642</v>
      </c>
      <c r="G4" s="9" t="s">
        <v>643</v>
      </c>
      <c r="H4" s="9" t="s">
        <v>642</v>
      </c>
      <c r="I4" s="9" t="s">
        <v>643</v>
      </c>
      <c r="J4" s="9" t="s">
        <v>642</v>
      </c>
      <c r="K4" s="9" t="s">
        <v>643</v>
      </c>
      <c r="L4" s="9" t="s">
        <v>642</v>
      </c>
      <c r="M4" s="9" t="s">
        <v>643</v>
      </c>
      <c r="N4" s="9" t="s">
        <v>642</v>
      </c>
      <c r="O4" s="9" t="s">
        <v>643</v>
      </c>
      <c r="P4" s="1126"/>
    </row>
    <row r="5" spans="1:16" s="62" customFormat="1" ht="45" customHeight="1">
      <c r="A5" s="67" t="s">
        <v>381</v>
      </c>
      <c r="B5" s="68">
        <v>17</v>
      </c>
      <c r="C5" s="172">
        <v>218535</v>
      </c>
      <c r="D5" s="173">
        <v>1</v>
      </c>
      <c r="E5" s="174">
        <v>4220</v>
      </c>
      <c r="F5" s="173">
        <v>8</v>
      </c>
      <c r="G5" s="175">
        <v>4840</v>
      </c>
      <c r="H5" s="173">
        <v>3</v>
      </c>
      <c r="I5" s="175">
        <v>10670</v>
      </c>
      <c r="J5" s="69">
        <v>1</v>
      </c>
      <c r="K5" s="69">
        <v>184979</v>
      </c>
      <c r="L5" s="173">
        <v>4</v>
      </c>
      <c r="M5" s="175">
        <v>13826</v>
      </c>
      <c r="N5" s="216">
        <v>0</v>
      </c>
      <c r="O5" s="216">
        <v>0</v>
      </c>
      <c r="P5" s="38" t="s">
        <v>381</v>
      </c>
    </row>
    <row r="6" spans="1:16" s="532" customFormat="1" ht="45" customHeight="1">
      <c r="A6" s="495" t="s">
        <v>894</v>
      </c>
      <c r="B6" s="763">
        <v>19</v>
      </c>
      <c r="C6" s="764">
        <v>313480</v>
      </c>
      <c r="D6" s="765">
        <v>1</v>
      </c>
      <c r="E6" s="765">
        <v>4220</v>
      </c>
      <c r="F6" s="765">
        <v>8</v>
      </c>
      <c r="G6" s="765">
        <v>4840</v>
      </c>
      <c r="H6" s="765">
        <v>3</v>
      </c>
      <c r="I6" s="765">
        <v>11355</v>
      </c>
      <c r="J6" s="766">
        <v>1</v>
      </c>
      <c r="K6" s="766">
        <v>272319</v>
      </c>
      <c r="L6" s="765">
        <v>6</v>
      </c>
      <c r="M6" s="765">
        <v>20746</v>
      </c>
      <c r="N6" s="764">
        <v>0</v>
      </c>
      <c r="O6" s="767">
        <v>0</v>
      </c>
      <c r="P6" s="459" t="s">
        <v>894</v>
      </c>
    </row>
    <row r="7" spans="1:10" s="214" customFormat="1" ht="18" customHeight="1">
      <c r="A7" s="768" t="s">
        <v>17</v>
      </c>
      <c r="C7" s="769"/>
      <c r="J7" s="214" t="s">
        <v>18</v>
      </c>
    </row>
  </sheetData>
  <mergeCells count="10">
    <mergeCell ref="A1:P1"/>
    <mergeCell ref="A3:A4"/>
    <mergeCell ref="B3:C3"/>
    <mergeCell ref="D3:E3"/>
    <mergeCell ref="F3:G3"/>
    <mergeCell ref="H3:I3"/>
    <mergeCell ref="J3:K3"/>
    <mergeCell ref="N3:O3"/>
    <mergeCell ref="P3:P4"/>
    <mergeCell ref="L3:M3"/>
  </mergeCells>
  <printOptions/>
  <pageMargins left="0.31" right="0.27" top="0.984251968503937" bottom="0.5" header="0.5118110236220472" footer="0.3"/>
  <pageSetup horizontalDpi="600" verticalDpi="600" orientation="landscape" paperSize="9" scale="9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M1"/>
    </sheetView>
  </sheetViews>
  <sheetFormatPr defaultColWidth="9.140625" defaultRowHeight="12.75"/>
  <cols>
    <col min="1" max="1" width="15.8515625" style="93" customWidth="1"/>
    <col min="2" max="2" width="9.140625" style="93" customWidth="1"/>
    <col min="3" max="3" width="9.28125" style="93" customWidth="1"/>
    <col min="4" max="4" width="7.8515625" style="93" customWidth="1"/>
    <col min="5" max="8" width="8.7109375" style="93" customWidth="1"/>
    <col min="9" max="12" width="11.57421875" style="93" customWidth="1"/>
    <col min="13" max="13" width="16.140625" style="93" customWidth="1"/>
    <col min="14" max="15" width="4.57421875" style="93" customWidth="1"/>
    <col min="16" max="16" width="4.7109375" style="93" customWidth="1"/>
    <col min="17" max="18" width="4.57421875" style="93" customWidth="1"/>
    <col min="19" max="19" width="4.7109375" style="93" customWidth="1"/>
    <col min="20" max="21" width="4.57421875" style="93" customWidth="1"/>
    <col min="22" max="22" width="4.7109375" style="93" customWidth="1"/>
    <col min="23" max="24" width="4.57421875" style="93" customWidth="1"/>
    <col min="25" max="25" width="4.7109375" style="93" customWidth="1"/>
    <col min="26" max="27" width="4.57421875" style="93" customWidth="1"/>
    <col min="28" max="28" width="4.7109375" style="93" customWidth="1"/>
    <col min="29" max="30" width="4.57421875" style="93" customWidth="1"/>
    <col min="31" max="31" width="4.7109375" style="93" customWidth="1"/>
    <col min="32" max="33" width="4.57421875" style="93" customWidth="1"/>
    <col min="34" max="34" width="4.7109375" style="93" customWidth="1"/>
    <col min="35" max="36" width="4.57421875" style="93" customWidth="1"/>
    <col min="37" max="37" width="4.8515625" style="93" customWidth="1"/>
    <col min="38" max="52" width="7.140625" style="93" customWidth="1"/>
    <col min="53" max="16384" width="9.140625" style="93" customWidth="1"/>
  </cols>
  <sheetData>
    <row r="1" spans="1:13" s="176" customFormat="1" ht="32.25" customHeight="1">
      <c r="A1" s="1127" t="s">
        <v>747</v>
      </c>
      <c r="B1" s="1127"/>
      <c r="C1" s="1127"/>
      <c r="D1" s="1127"/>
      <c r="E1" s="1127"/>
      <c r="F1" s="1127"/>
      <c r="G1" s="1127"/>
      <c r="H1" s="1127"/>
      <c r="I1" s="1127"/>
      <c r="J1" s="1127"/>
      <c r="K1" s="1127"/>
      <c r="L1" s="1127"/>
      <c r="M1" s="1127"/>
    </row>
    <row r="2" spans="1:13" s="1" customFormat="1" ht="21" customHeight="1">
      <c r="A2" s="319" t="s">
        <v>529</v>
      </c>
      <c r="B2" s="131"/>
      <c r="C2" s="152"/>
      <c r="D2" s="152"/>
      <c r="E2" s="320"/>
      <c r="F2" s="152"/>
      <c r="G2" s="152"/>
      <c r="H2" s="152"/>
      <c r="I2" s="152"/>
      <c r="J2" s="152"/>
      <c r="K2" s="152"/>
      <c r="M2" s="312" t="s">
        <v>644</v>
      </c>
    </row>
    <row r="3" spans="1:13" s="97" customFormat="1" ht="25.5" customHeight="1">
      <c r="A3" s="1039" t="s">
        <v>674</v>
      </c>
      <c r="B3" s="974" t="s">
        <v>675</v>
      </c>
      <c r="C3" s="975"/>
      <c r="D3" s="976"/>
      <c r="E3" s="980" t="s">
        <v>676</v>
      </c>
      <c r="F3" s="975"/>
      <c r="G3" s="976"/>
      <c r="H3" s="974" t="s">
        <v>677</v>
      </c>
      <c r="I3" s="975"/>
      <c r="J3" s="975"/>
      <c r="K3" s="975"/>
      <c r="L3" s="976"/>
      <c r="M3" s="1082" t="s">
        <v>543</v>
      </c>
    </row>
    <row r="4" spans="1:13" s="97" customFormat="1" ht="25.5" customHeight="1">
      <c r="A4" s="978"/>
      <c r="B4" s="1090" t="s">
        <v>645</v>
      </c>
      <c r="C4" s="977"/>
      <c r="D4" s="978"/>
      <c r="E4" s="1128" t="s">
        <v>646</v>
      </c>
      <c r="F4" s="977"/>
      <c r="G4" s="978"/>
      <c r="H4" s="1010" t="s">
        <v>601</v>
      </c>
      <c r="I4" s="1008"/>
      <c r="J4" s="1008"/>
      <c r="K4" s="1008"/>
      <c r="L4" s="1009"/>
      <c r="M4" s="979"/>
    </row>
    <row r="5" spans="1:13" s="97" customFormat="1" ht="25.5" customHeight="1">
      <c r="A5" s="978"/>
      <c r="B5" s="256" t="s">
        <v>544</v>
      </c>
      <c r="C5" s="321" t="s">
        <v>647</v>
      </c>
      <c r="D5" s="256" t="s">
        <v>678</v>
      </c>
      <c r="E5" s="256" t="s">
        <v>544</v>
      </c>
      <c r="F5" s="256" t="s">
        <v>679</v>
      </c>
      <c r="G5" s="256" t="s">
        <v>680</v>
      </c>
      <c r="H5" s="256" t="s">
        <v>544</v>
      </c>
      <c r="I5" s="256" t="s">
        <v>648</v>
      </c>
      <c r="J5" s="256" t="s">
        <v>649</v>
      </c>
      <c r="K5" s="256" t="s">
        <v>650</v>
      </c>
      <c r="L5" s="256" t="s">
        <v>651</v>
      </c>
      <c r="M5" s="979"/>
    </row>
    <row r="6" spans="1:13" s="97" customFormat="1" ht="49.5" customHeight="1">
      <c r="A6" s="1009"/>
      <c r="B6" s="259" t="s">
        <v>561</v>
      </c>
      <c r="C6" s="260" t="s">
        <v>652</v>
      </c>
      <c r="D6" s="260" t="s">
        <v>653</v>
      </c>
      <c r="E6" s="259" t="s">
        <v>561</v>
      </c>
      <c r="F6" s="260" t="s">
        <v>654</v>
      </c>
      <c r="G6" s="260" t="s">
        <v>655</v>
      </c>
      <c r="H6" s="259" t="s">
        <v>561</v>
      </c>
      <c r="I6" s="259" t="s">
        <v>670</v>
      </c>
      <c r="J6" s="322" t="s">
        <v>671</v>
      </c>
      <c r="K6" s="322" t="s">
        <v>672</v>
      </c>
      <c r="L6" s="260" t="s">
        <v>673</v>
      </c>
      <c r="M6" s="1010"/>
    </row>
    <row r="7" spans="1:13" s="62" customFormat="1" ht="24.75" customHeight="1">
      <c r="A7" s="67" t="s">
        <v>301</v>
      </c>
      <c r="B7" s="337">
        <v>8</v>
      </c>
      <c r="C7" s="128">
        <v>3</v>
      </c>
      <c r="D7" s="128">
        <v>5</v>
      </c>
      <c r="E7" s="128">
        <f>SUM(F7:G7)</f>
        <v>15</v>
      </c>
      <c r="F7" s="128">
        <v>4</v>
      </c>
      <c r="G7" s="128">
        <v>11</v>
      </c>
      <c r="H7" s="128">
        <v>1</v>
      </c>
      <c r="I7" s="128">
        <v>1</v>
      </c>
      <c r="J7" s="164">
        <v>0</v>
      </c>
      <c r="K7" s="164">
        <v>0</v>
      </c>
      <c r="L7" s="165">
        <v>0</v>
      </c>
      <c r="M7" s="38" t="s">
        <v>301</v>
      </c>
    </row>
    <row r="8" spans="1:13" s="62" customFormat="1" ht="24.75" customHeight="1">
      <c r="A8" s="67" t="s">
        <v>501</v>
      </c>
      <c r="B8" s="128">
        <v>8</v>
      </c>
      <c r="C8" s="128">
        <v>3</v>
      </c>
      <c r="D8" s="128">
        <v>5</v>
      </c>
      <c r="E8" s="128">
        <f>SUM(F8:G8)</f>
        <v>15</v>
      </c>
      <c r="F8" s="128">
        <v>4</v>
      </c>
      <c r="G8" s="128">
        <v>11</v>
      </c>
      <c r="H8" s="128">
        <v>1</v>
      </c>
      <c r="I8" s="128">
        <v>1</v>
      </c>
      <c r="J8" s="164">
        <v>0</v>
      </c>
      <c r="K8" s="164">
        <v>0</v>
      </c>
      <c r="L8" s="165">
        <v>0</v>
      </c>
      <c r="M8" s="38" t="s">
        <v>501</v>
      </c>
    </row>
    <row r="9" spans="1:13" s="62" customFormat="1" ht="24.75" customHeight="1">
      <c r="A9" s="67" t="s">
        <v>499</v>
      </c>
      <c r="B9" s="128">
        <v>8</v>
      </c>
      <c r="C9" s="128">
        <v>3</v>
      </c>
      <c r="D9" s="128">
        <v>5</v>
      </c>
      <c r="E9" s="128">
        <f>SUM(F9:G9)</f>
        <v>15</v>
      </c>
      <c r="F9" s="128">
        <v>4</v>
      </c>
      <c r="G9" s="128">
        <v>11</v>
      </c>
      <c r="H9" s="128">
        <v>1</v>
      </c>
      <c r="I9" s="128">
        <v>1</v>
      </c>
      <c r="J9" s="164">
        <v>0</v>
      </c>
      <c r="K9" s="164">
        <v>0</v>
      </c>
      <c r="L9" s="165">
        <v>0</v>
      </c>
      <c r="M9" s="38" t="s">
        <v>499</v>
      </c>
    </row>
    <row r="10" spans="1:13" s="62" customFormat="1" ht="24.75" customHeight="1">
      <c r="A10" s="67" t="s">
        <v>381</v>
      </c>
      <c r="B10" s="128">
        <v>8</v>
      </c>
      <c r="C10" s="128">
        <v>3</v>
      </c>
      <c r="D10" s="128">
        <v>5</v>
      </c>
      <c r="E10" s="128">
        <f>SUM(F10:G10)</f>
        <v>16</v>
      </c>
      <c r="F10" s="128">
        <v>4</v>
      </c>
      <c r="G10" s="128">
        <v>12</v>
      </c>
      <c r="H10" s="128">
        <v>1</v>
      </c>
      <c r="I10" s="128">
        <v>1</v>
      </c>
      <c r="J10" s="69">
        <v>0</v>
      </c>
      <c r="K10" s="69">
        <v>0</v>
      </c>
      <c r="L10" s="458">
        <v>0</v>
      </c>
      <c r="M10" s="38" t="s">
        <v>381</v>
      </c>
    </row>
    <row r="11" spans="1:13" s="532" customFormat="1" ht="24.75" customHeight="1">
      <c r="A11" s="495" t="s">
        <v>894</v>
      </c>
      <c r="B11" s="456">
        <v>8</v>
      </c>
      <c r="C11" s="456">
        <v>3</v>
      </c>
      <c r="D11" s="456">
        <v>5</v>
      </c>
      <c r="E11" s="539">
        <f>SUM(F11:G11)</f>
        <v>15</v>
      </c>
      <c r="F11" s="456">
        <v>5</v>
      </c>
      <c r="G11" s="456">
        <v>10</v>
      </c>
      <c r="H11" s="456">
        <v>1</v>
      </c>
      <c r="I11" s="456">
        <v>1</v>
      </c>
      <c r="J11" s="456">
        <v>0</v>
      </c>
      <c r="K11" s="456">
        <v>0</v>
      </c>
      <c r="L11" s="456">
        <v>0</v>
      </c>
      <c r="M11" s="459" t="s">
        <v>894</v>
      </c>
    </row>
    <row r="12" spans="1:13" s="6" customFormat="1" ht="15.75" customHeight="1">
      <c r="A12" s="158" t="s">
        <v>19</v>
      </c>
      <c r="B12" s="158"/>
      <c r="C12" s="654"/>
      <c r="D12" s="654"/>
      <c r="E12" s="654"/>
      <c r="F12" s="654"/>
      <c r="G12" s="654"/>
      <c r="H12" s="654"/>
      <c r="I12" s="654"/>
      <c r="K12" s="770"/>
      <c r="L12" s="770"/>
      <c r="M12" s="770" t="s">
        <v>20</v>
      </c>
    </row>
    <row r="13" s="6" customFormat="1" ht="15.75" customHeight="1">
      <c r="A13" s="6" t="s">
        <v>21</v>
      </c>
    </row>
    <row r="14" s="6" customFormat="1" ht="15.75" customHeight="1">
      <c r="A14" s="177" t="s">
        <v>22</v>
      </c>
    </row>
  </sheetData>
  <mergeCells count="9">
    <mergeCell ref="A1:M1"/>
    <mergeCell ref="M3:M6"/>
    <mergeCell ref="A3:A6"/>
    <mergeCell ref="B3:D3"/>
    <mergeCell ref="E3:G3"/>
    <mergeCell ref="H3:L3"/>
    <mergeCell ref="B4:D4"/>
    <mergeCell ref="E4:G4"/>
    <mergeCell ref="H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/>
  </sheetPr>
  <dimension ref="A1:U15"/>
  <sheetViews>
    <sheetView showZeros="0" workbookViewId="0" topLeftCell="A1">
      <selection activeCell="A1" sqref="A1:N1"/>
    </sheetView>
  </sheetViews>
  <sheetFormatPr defaultColWidth="9.140625" defaultRowHeight="12.75"/>
  <cols>
    <col min="1" max="1" width="10.28125" style="771" customWidth="1"/>
    <col min="2" max="2" width="10.140625" style="771" customWidth="1"/>
    <col min="3" max="3" width="11.57421875" style="771" customWidth="1"/>
    <col min="4" max="4" width="9.8515625" style="771" customWidth="1"/>
    <col min="5" max="5" width="9.00390625" style="771" customWidth="1"/>
    <col min="6" max="6" width="15.421875" style="771" customWidth="1"/>
    <col min="7" max="7" width="11.7109375" style="771" customWidth="1"/>
    <col min="8" max="8" width="9.140625" style="771" customWidth="1"/>
    <col min="9" max="9" width="9.28125" style="771" customWidth="1"/>
    <col min="10" max="10" width="10.8515625" style="771" customWidth="1"/>
    <col min="11" max="11" width="11.421875" style="771" customWidth="1"/>
    <col min="12" max="12" width="10.28125" style="771" customWidth="1"/>
    <col min="13" max="13" width="11.57421875" style="771" customWidth="1"/>
    <col min="14" max="14" width="9.140625" style="771" customWidth="1"/>
    <col min="15" max="16384" width="11.421875" style="771" customWidth="1"/>
  </cols>
  <sheetData>
    <row r="1" spans="1:14" ht="47.25" customHeight="1">
      <c r="A1" s="1129" t="s">
        <v>981</v>
      </c>
      <c r="B1" s="1129"/>
      <c r="C1" s="1129"/>
      <c r="D1" s="1129"/>
      <c r="E1" s="1129"/>
      <c r="F1" s="1129"/>
      <c r="G1" s="1129"/>
      <c r="H1" s="1129"/>
      <c r="I1" s="1129"/>
      <c r="J1" s="1129"/>
      <c r="K1" s="1129"/>
      <c r="L1" s="1129"/>
      <c r="M1" s="1129"/>
      <c r="N1" s="1129"/>
    </row>
    <row r="2" spans="1:14" ht="20.25" customHeight="1">
      <c r="A2" s="772" t="s">
        <v>23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 t="s">
        <v>24</v>
      </c>
      <c r="M2" s="773"/>
      <c r="N2" s="627"/>
    </row>
    <row r="3" spans="1:14" ht="18" customHeight="1">
      <c r="A3" s="774"/>
      <c r="B3" s="1136" t="s">
        <v>25</v>
      </c>
      <c r="C3" s="1133"/>
      <c r="D3" s="1132" t="s">
        <v>26</v>
      </c>
      <c r="E3" s="1133"/>
      <c r="F3" s="1132" t="s">
        <v>27</v>
      </c>
      <c r="G3" s="1133"/>
      <c r="H3" s="1132" t="s">
        <v>28</v>
      </c>
      <c r="I3" s="1133"/>
      <c r="J3" s="1132" t="s">
        <v>29</v>
      </c>
      <c r="K3" s="1133"/>
      <c r="L3" s="1132" t="s">
        <v>30</v>
      </c>
      <c r="M3" s="1133"/>
      <c r="N3" s="775"/>
    </row>
    <row r="4" spans="1:14" ht="65.25" customHeight="1">
      <c r="A4" s="776" t="s">
        <v>31</v>
      </c>
      <c r="B4" s="1134"/>
      <c r="C4" s="1135"/>
      <c r="D4" s="1134"/>
      <c r="E4" s="1135"/>
      <c r="F4" s="1134"/>
      <c r="G4" s="1135"/>
      <c r="H4" s="1134"/>
      <c r="I4" s="1135"/>
      <c r="J4" s="1134"/>
      <c r="K4" s="1135"/>
      <c r="L4" s="1134"/>
      <c r="M4" s="1135"/>
      <c r="N4" s="685" t="s">
        <v>787</v>
      </c>
    </row>
    <row r="5" spans="1:14" ht="18" customHeight="1">
      <c r="A5" s="776"/>
      <c r="B5" s="777" t="s">
        <v>731</v>
      </c>
      <c r="C5" s="777" t="s">
        <v>732</v>
      </c>
      <c r="D5" s="777" t="s">
        <v>731</v>
      </c>
      <c r="E5" s="777" t="s">
        <v>732</v>
      </c>
      <c r="F5" s="777" t="s">
        <v>731</v>
      </c>
      <c r="G5" s="777" t="s">
        <v>732</v>
      </c>
      <c r="H5" s="777" t="s">
        <v>731</v>
      </c>
      <c r="I5" s="777" t="s">
        <v>732</v>
      </c>
      <c r="J5" s="777" t="s">
        <v>731</v>
      </c>
      <c r="K5" s="777" t="s">
        <v>732</v>
      </c>
      <c r="L5" s="777" t="s">
        <v>731</v>
      </c>
      <c r="M5" s="777" t="s">
        <v>732</v>
      </c>
      <c r="N5" s="685"/>
    </row>
    <row r="6" spans="1:14" ht="36" customHeight="1">
      <c r="A6" s="778"/>
      <c r="B6" s="779" t="s">
        <v>733</v>
      </c>
      <c r="C6" s="779" t="s">
        <v>734</v>
      </c>
      <c r="D6" s="779" t="s">
        <v>733</v>
      </c>
      <c r="E6" s="779" t="s">
        <v>734</v>
      </c>
      <c r="F6" s="779" t="s">
        <v>733</v>
      </c>
      <c r="G6" s="779" t="s">
        <v>734</v>
      </c>
      <c r="H6" s="779" t="s">
        <v>733</v>
      </c>
      <c r="I6" s="779" t="s">
        <v>734</v>
      </c>
      <c r="J6" s="779" t="s">
        <v>733</v>
      </c>
      <c r="K6" s="779" t="s">
        <v>734</v>
      </c>
      <c r="L6" s="779" t="s">
        <v>733</v>
      </c>
      <c r="M6" s="779" t="s">
        <v>734</v>
      </c>
      <c r="N6" s="780"/>
    </row>
    <row r="7" spans="1:14" s="784" customFormat="1" ht="37.5" customHeight="1">
      <c r="A7" s="782" t="s">
        <v>33</v>
      </c>
      <c r="B7" s="783">
        <v>11</v>
      </c>
      <c r="C7" s="783">
        <v>363</v>
      </c>
      <c r="D7" s="783" t="s">
        <v>779</v>
      </c>
      <c r="E7" s="783" t="s">
        <v>779</v>
      </c>
      <c r="F7" s="783">
        <v>23</v>
      </c>
      <c r="G7" s="783">
        <v>427</v>
      </c>
      <c r="H7" s="783">
        <v>97</v>
      </c>
      <c r="I7" s="783">
        <v>257</v>
      </c>
      <c r="J7" s="783">
        <v>5</v>
      </c>
      <c r="K7" s="783">
        <v>17</v>
      </c>
      <c r="L7" s="783" t="s">
        <v>779</v>
      </c>
      <c r="M7" s="783" t="s">
        <v>779</v>
      </c>
      <c r="N7" s="785" t="s">
        <v>380</v>
      </c>
    </row>
    <row r="8" spans="1:14" s="781" customFormat="1" ht="37.5" customHeight="1">
      <c r="A8" s="786" t="s">
        <v>376</v>
      </c>
      <c r="B8" s="787">
        <v>13</v>
      </c>
      <c r="C8" s="787">
        <v>331</v>
      </c>
      <c r="D8" s="787">
        <v>0</v>
      </c>
      <c r="E8" s="787">
        <v>0</v>
      </c>
      <c r="F8" s="787">
        <v>22</v>
      </c>
      <c r="G8" s="787">
        <v>386</v>
      </c>
      <c r="H8" s="787">
        <v>89</v>
      </c>
      <c r="I8" s="787">
        <v>213</v>
      </c>
      <c r="J8" s="787">
        <v>7</v>
      </c>
      <c r="K8" s="787">
        <v>29</v>
      </c>
      <c r="L8" s="787">
        <v>0</v>
      </c>
      <c r="M8" s="787">
        <v>0</v>
      </c>
      <c r="N8" s="788" t="s">
        <v>32</v>
      </c>
    </row>
    <row r="9" spans="1:14" s="790" customFormat="1" ht="15.75" customHeight="1">
      <c r="A9" s="789" t="s">
        <v>34</v>
      </c>
      <c r="B9" s="791"/>
      <c r="C9" s="791"/>
      <c r="D9" s="791"/>
      <c r="E9" s="791"/>
      <c r="F9" s="791" t="s">
        <v>35</v>
      </c>
      <c r="G9" s="791"/>
      <c r="H9" s="791"/>
      <c r="I9" s="791"/>
      <c r="J9" s="791"/>
      <c r="K9" s="791"/>
      <c r="L9" s="791"/>
      <c r="M9" s="791"/>
      <c r="N9" s="791"/>
    </row>
    <row r="10" spans="1:14" ht="12.75">
      <c r="A10" s="627"/>
      <c r="B10" s="627"/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627"/>
      <c r="N10" s="627"/>
    </row>
    <row r="15" spans="6:21" ht="13.5">
      <c r="F15" s="1130"/>
      <c r="G15" s="1131"/>
      <c r="H15" s="1131"/>
      <c r="I15" s="1131"/>
      <c r="J15" s="1131"/>
      <c r="K15" s="1131"/>
      <c r="L15" s="1131"/>
      <c r="M15" s="1131"/>
      <c r="N15" s="1131"/>
      <c r="O15" s="1131"/>
      <c r="P15" s="1131"/>
      <c r="Q15" s="1131"/>
      <c r="R15" s="1131"/>
      <c r="S15" s="1131"/>
      <c r="T15" s="1131"/>
      <c r="U15" s="1131"/>
    </row>
  </sheetData>
  <sheetProtection/>
  <mergeCells count="8">
    <mergeCell ref="A1:N1"/>
    <mergeCell ref="F15:U15"/>
    <mergeCell ref="L3:M4"/>
    <mergeCell ref="F3:G4"/>
    <mergeCell ref="B3:C4"/>
    <mergeCell ref="J3:K4"/>
    <mergeCell ref="H3:I4"/>
    <mergeCell ref="D3:E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A1" sqref="A1:N1"/>
    </sheetView>
  </sheetViews>
  <sheetFormatPr defaultColWidth="9.140625" defaultRowHeight="12.75"/>
  <cols>
    <col min="1" max="1" width="18.57421875" style="0" customWidth="1"/>
    <col min="2" max="4" width="9.7109375" style="0" bestFit="1" customWidth="1"/>
    <col min="5" max="9" width="9.28125" style="0" bestFit="1" customWidth="1"/>
  </cols>
  <sheetData>
    <row r="1" spans="1:22" s="18" customFormat="1" ht="32.25" customHeight="1">
      <c r="A1" s="890" t="s">
        <v>753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184"/>
      <c r="P1" s="184"/>
      <c r="Q1" s="184"/>
      <c r="R1" s="184"/>
      <c r="S1" s="184"/>
      <c r="T1" s="184"/>
      <c r="U1" s="184"/>
      <c r="V1" s="184"/>
    </row>
    <row r="2" spans="1:13" s="1" customFormat="1" ht="13.5" customHeight="1">
      <c r="A2" s="1" t="s">
        <v>304</v>
      </c>
      <c r="L2" s="153"/>
      <c r="M2" s="153" t="s">
        <v>305</v>
      </c>
    </row>
    <row r="4" spans="1:14" s="97" customFormat="1" ht="15.75" customHeight="1">
      <c r="A4" s="891" t="s">
        <v>386</v>
      </c>
      <c r="B4" s="856" t="s">
        <v>334</v>
      </c>
      <c r="C4" s="874"/>
      <c r="D4" s="875"/>
      <c r="E4" s="873" t="s">
        <v>335</v>
      </c>
      <c r="F4" s="874"/>
      <c r="G4" s="875"/>
      <c r="H4" s="873" t="s">
        <v>336</v>
      </c>
      <c r="I4" s="864"/>
      <c r="J4" s="864"/>
      <c r="K4" s="865"/>
      <c r="L4" s="882" t="s">
        <v>450</v>
      </c>
      <c r="M4" s="883"/>
      <c r="N4" s="248"/>
    </row>
    <row r="5" spans="1:14" s="254" customFormat="1" ht="15.75" customHeight="1">
      <c r="A5" s="884"/>
      <c r="B5" s="876"/>
      <c r="C5" s="877"/>
      <c r="D5" s="878"/>
      <c r="E5" s="876"/>
      <c r="F5" s="877"/>
      <c r="G5" s="878"/>
      <c r="H5" s="866" t="s">
        <v>337</v>
      </c>
      <c r="I5" s="867"/>
      <c r="J5" s="867"/>
      <c r="K5" s="868"/>
      <c r="L5" s="880"/>
      <c r="M5" s="881"/>
      <c r="N5" s="248"/>
    </row>
    <row r="6" spans="1:14" s="254" customFormat="1" ht="15" customHeight="1">
      <c r="A6" s="884"/>
      <c r="B6" s="886" t="s">
        <v>338</v>
      </c>
      <c r="C6" s="886" t="s">
        <v>339</v>
      </c>
      <c r="D6" s="886" t="s">
        <v>340</v>
      </c>
      <c r="E6" s="886" t="s">
        <v>338</v>
      </c>
      <c r="F6" s="886" t="s">
        <v>339</v>
      </c>
      <c r="G6" s="886" t="s">
        <v>340</v>
      </c>
      <c r="H6" s="247" t="s">
        <v>341</v>
      </c>
      <c r="I6" s="256" t="s">
        <v>342</v>
      </c>
      <c r="J6" s="255" t="s">
        <v>343</v>
      </c>
      <c r="K6" s="257" t="s">
        <v>344</v>
      </c>
      <c r="L6" s="880"/>
      <c r="M6" s="881"/>
      <c r="N6" s="248"/>
    </row>
    <row r="7" spans="1:14" s="254" customFormat="1" ht="24" customHeight="1">
      <c r="A7" s="885"/>
      <c r="B7" s="887"/>
      <c r="C7" s="887"/>
      <c r="D7" s="887"/>
      <c r="E7" s="887"/>
      <c r="F7" s="887"/>
      <c r="G7" s="887"/>
      <c r="H7" s="259" t="s">
        <v>347</v>
      </c>
      <c r="I7" s="260" t="s">
        <v>348</v>
      </c>
      <c r="J7" s="260" t="s">
        <v>349</v>
      </c>
      <c r="K7" s="260" t="s">
        <v>350</v>
      </c>
      <c r="L7" s="870"/>
      <c r="M7" s="871"/>
      <c r="N7" s="248"/>
    </row>
    <row r="8" spans="1:14" s="66" customFormat="1" ht="24" customHeight="1">
      <c r="A8" s="67" t="s">
        <v>301</v>
      </c>
      <c r="B8" s="411">
        <f aca="true" t="shared" si="0" ref="B8:B13">SUM(C8:D8)</f>
        <v>810</v>
      </c>
      <c r="C8" s="411">
        <v>442</v>
      </c>
      <c r="D8" s="411">
        <v>368</v>
      </c>
      <c r="E8" s="192">
        <f aca="true" t="shared" si="1" ref="E8:E13">SUM(F8:G8)</f>
        <v>3791</v>
      </c>
      <c r="F8" s="192">
        <v>1992</v>
      </c>
      <c r="G8" s="192">
        <v>1799</v>
      </c>
      <c r="H8" s="410">
        <f aca="true" t="shared" si="2" ref="H8:H13">SUM(I8:K8)</f>
        <v>176</v>
      </c>
      <c r="I8" s="410">
        <v>176</v>
      </c>
      <c r="J8" s="32" t="s">
        <v>300</v>
      </c>
      <c r="K8" s="63" t="s">
        <v>300</v>
      </c>
      <c r="L8" s="888" t="s">
        <v>301</v>
      </c>
      <c r="M8" s="889"/>
      <c r="N8" s="32"/>
    </row>
    <row r="9" spans="1:14" s="62" customFormat="1" ht="24" customHeight="1">
      <c r="A9" s="67" t="s">
        <v>299</v>
      </c>
      <c r="B9" s="411">
        <f t="shared" si="0"/>
        <v>843</v>
      </c>
      <c r="C9" s="412">
        <v>444</v>
      </c>
      <c r="D9" s="412">
        <v>399</v>
      </c>
      <c r="E9" s="192">
        <f t="shared" si="1"/>
        <v>3862</v>
      </c>
      <c r="F9" s="191">
        <v>1980</v>
      </c>
      <c r="G9" s="191">
        <v>1882</v>
      </c>
      <c r="H9" s="410">
        <f t="shared" si="2"/>
        <v>180</v>
      </c>
      <c r="I9" s="410">
        <v>180</v>
      </c>
      <c r="J9" s="32" t="s">
        <v>502</v>
      </c>
      <c r="K9" s="67" t="s">
        <v>502</v>
      </c>
      <c r="L9" s="888" t="s">
        <v>299</v>
      </c>
      <c r="M9" s="889"/>
      <c r="N9" s="32"/>
    </row>
    <row r="10" spans="1:14" s="62" customFormat="1" ht="24" customHeight="1">
      <c r="A10" s="67" t="s">
        <v>499</v>
      </c>
      <c r="B10" s="411">
        <f t="shared" si="0"/>
        <v>797</v>
      </c>
      <c r="C10" s="412">
        <v>409</v>
      </c>
      <c r="D10" s="412">
        <v>388</v>
      </c>
      <c r="E10" s="192">
        <f t="shared" si="1"/>
        <v>4292</v>
      </c>
      <c r="F10" s="191">
        <v>2250</v>
      </c>
      <c r="G10" s="191">
        <v>2042</v>
      </c>
      <c r="H10" s="410">
        <f t="shared" si="2"/>
        <v>183</v>
      </c>
      <c r="I10" s="410">
        <v>183</v>
      </c>
      <c r="J10" s="32" t="s">
        <v>300</v>
      </c>
      <c r="K10" s="67" t="s">
        <v>300</v>
      </c>
      <c r="L10" s="888" t="s">
        <v>499</v>
      </c>
      <c r="M10" s="857"/>
      <c r="N10" s="32"/>
    </row>
    <row r="11" spans="1:14" s="62" customFormat="1" ht="24" customHeight="1">
      <c r="A11" s="67" t="s">
        <v>893</v>
      </c>
      <c r="B11" s="411">
        <f t="shared" si="0"/>
        <v>1032</v>
      </c>
      <c r="C11" s="412">
        <v>545</v>
      </c>
      <c r="D11" s="412">
        <v>487</v>
      </c>
      <c r="E11" s="192">
        <f t="shared" si="1"/>
        <v>4022</v>
      </c>
      <c r="F11" s="191">
        <v>2166</v>
      </c>
      <c r="G11" s="191">
        <v>1856</v>
      </c>
      <c r="H11" s="410">
        <f t="shared" si="2"/>
        <v>183</v>
      </c>
      <c r="I11" s="410">
        <v>183</v>
      </c>
      <c r="J11" s="32" t="s">
        <v>300</v>
      </c>
      <c r="K11" s="67" t="s">
        <v>300</v>
      </c>
      <c r="L11" s="888" t="s">
        <v>893</v>
      </c>
      <c r="M11" s="857"/>
      <c r="N11" s="32"/>
    </row>
    <row r="12" spans="1:14" s="62" customFormat="1" ht="24" customHeight="1">
      <c r="A12" s="67" t="s">
        <v>894</v>
      </c>
      <c r="B12" s="411">
        <f t="shared" si="0"/>
        <v>905</v>
      </c>
      <c r="C12" s="412">
        <v>478</v>
      </c>
      <c r="D12" s="412">
        <v>427</v>
      </c>
      <c r="E12" s="192">
        <f t="shared" si="1"/>
        <v>4007</v>
      </c>
      <c r="F12" s="191">
        <v>2108</v>
      </c>
      <c r="G12" s="191">
        <v>1899</v>
      </c>
      <c r="H12" s="410">
        <f t="shared" si="2"/>
        <v>191</v>
      </c>
      <c r="I12" s="410">
        <v>191</v>
      </c>
      <c r="J12" s="32" t="s">
        <v>300</v>
      </c>
      <c r="K12" s="67" t="s">
        <v>502</v>
      </c>
      <c r="L12" s="888" t="s">
        <v>894</v>
      </c>
      <c r="M12" s="889"/>
      <c r="N12" s="32"/>
    </row>
    <row r="13" spans="1:14" s="22" customFormat="1" ht="24" customHeight="1">
      <c r="A13" s="495" t="s">
        <v>370</v>
      </c>
      <c r="B13" s="498">
        <f t="shared" si="0"/>
        <v>4057</v>
      </c>
      <c r="C13" s="496">
        <v>2108</v>
      </c>
      <c r="D13" s="496">
        <v>1949</v>
      </c>
      <c r="E13" s="499">
        <f t="shared" si="1"/>
        <v>3873</v>
      </c>
      <c r="F13" s="486">
        <v>2014</v>
      </c>
      <c r="G13" s="486">
        <v>1859</v>
      </c>
      <c r="H13" s="500">
        <f t="shared" si="2"/>
        <v>158</v>
      </c>
      <c r="I13" s="497">
        <v>158</v>
      </c>
      <c r="J13" s="460" t="s">
        <v>502</v>
      </c>
      <c r="K13" s="495" t="s">
        <v>502</v>
      </c>
      <c r="L13" s="862" t="s">
        <v>370</v>
      </c>
      <c r="M13" s="863"/>
      <c r="N13" s="477"/>
    </row>
    <row r="14" spans="1:15" s="442" customFormat="1" ht="20.25" customHeight="1">
      <c r="A14" s="214" t="s">
        <v>202</v>
      </c>
      <c r="B14" s="478"/>
      <c r="C14" s="478"/>
      <c r="D14" s="478"/>
      <c r="E14" s="479" t="s">
        <v>203</v>
      </c>
      <c r="G14" s="480"/>
      <c r="I14" s="479"/>
      <c r="J14" s="479"/>
      <c r="K14" s="479"/>
      <c r="L14" s="479"/>
      <c r="M14" s="479"/>
      <c r="N14" s="478"/>
      <c r="O14" s="478"/>
    </row>
  </sheetData>
  <mergeCells count="19">
    <mergeCell ref="A1:N1"/>
    <mergeCell ref="L11:M11"/>
    <mergeCell ref="L9:M9"/>
    <mergeCell ref="L12:M12"/>
    <mergeCell ref="L10:M10"/>
    <mergeCell ref="A4:A7"/>
    <mergeCell ref="F6:F7"/>
    <mergeCell ref="G6:G7"/>
    <mergeCell ref="L8:M8"/>
    <mergeCell ref="E6:E7"/>
    <mergeCell ref="L13:M13"/>
    <mergeCell ref="L4:M7"/>
    <mergeCell ref="B6:B7"/>
    <mergeCell ref="C6:C7"/>
    <mergeCell ref="H4:K4"/>
    <mergeCell ref="H5:K5"/>
    <mergeCell ref="B4:D5"/>
    <mergeCell ref="E4:G5"/>
    <mergeCell ref="D6:D7"/>
  </mergeCells>
  <printOptions/>
  <pageMargins left="0.29" right="0.37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zoomScaleSheetLayoutView="100" workbookViewId="0" topLeftCell="A1">
      <selection activeCell="A1" sqref="A1:L1"/>
    </sheetView>
  </sheetViews>
  <sheetFormatPr defaultColWidth="9.140625" defaultRowHeight="12.75"/>
  <cols>
    <col min="1" max="1" width="12.57421875" style="0" customWidth="1"/>
    <col min="2" max="7" width="10.57421875" style="0" customWidth="1"/>
    <col min="8" max="10" width="12.57421875" style="0" customWidth="1"/>
    <col min="11" max="12" width="8.00390625" style="0" customWidth="1"/>
    <col min="13" max="13" width="7.00390625" style="0" hidden="1" customWidth="1"/>
    <col min="14" max="14" width="9.57421875" style="0" customWidth="1"/>
    <col min="15" max="15" width="10.7109375" style="0" customWidth="1"/>
    <col min="16" max="17" width="11.28125" style="0" customWidth="1"/>
    <col min="18" max="18" width="10.421875" style="0" customWidth="1"/>
    <col min="19" max="19" width="17.00390625" style="76" customWidth="1"/>
    <col min="20" max="20" width="10.7109375" style="0" customWidth="1"/>
  </cols>
  <sheetData>
    <row r="1" spans="1:19" s="39" customFormat="1" ht="32.25" customHeight="1">
      <c r="A1" s="890" t="s">
        <v>969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183"/>
      <c r="N1" s="183"/>
      <c r="O1" s="183"/>
      <c r="P1" s="183"/>
      <c r="Q1" s="183"/>
      <c r="R1" s="183"/>
      <c r="S1" s="183"/>
    </row>
    <row r="2" spans="1:13" s="154" customFormat="1" ht="11.25" customHeight="1">
      <c r="A2" s="271" t="s">
        <v>352</v>
      </c>
      <c r="K2" s="159" t="s">
        <v>533</v>
      </c>
      <c r="M2" s="272" t="s">
        <v>353</v>
      </c>
    </row>
    <row r="3" spans="1:13" s="154" customFormat="1" ht="12.75" customHeight="1">
      <c r="A3" s="831" t="s">
        <v>483</v>
      </c>
      <c r="B3" s="834" t="s">
        <v>484</v>
      </c>
      <c r="C3" s="852"/>
      <c r="D3" s="837" t="s">
        <v>485</v>
      </c>
      <c r="E3" s="850" t="s">
        <v>486</v>
      </c>
      <c r="F3" s="851"/>
      <c r="G3" s="852"/>
      <c r="H3" s="850" t="s">
        <v>487</v>
      </c>
      <c r="I3" s="851"/>
      <c r="J3" s="852"/>
      <c r="K3" s="838" t="s">
        <v>488</v>
      </c>
      <c r="L3" s="839"/>
      <c r="M3" s="839"/>
    </row>
    <row r="4" spans="1:13" s="154" customFormat="1" ht="12.75" customHeight="1">
      <c r="A4" s="832"/>
      <c r="B4" s="835"/>
      <c r="C4" s="836"/>
      <c r="D4" s="848"/>
      <c r="E4" s="853"/>
      <c r="F4" s="854"/>
      <c r="G4" s="830"/>
      <c r="H4" s="853"/>
      <c r="I4" s="854"/>
      <c r="J4" s="830"/>
      <c r="K4" s="840"/>
      <c r="L4" s="841"/>
      <c r="M4" s="841"/>
    </row>
    <row r="5" spans="1:13" s="154" customFormat="1" ht="12.75" customHeight="1">
      <c r="A5" s="832"/>
      <c r="B5" s="264" t="s">
        <v>489</v>
      </c>
      <c r="C5" s="264" t="s">
        <v>490</v>
      </c>
      <c r="D5" s="273"/>
      <c r="E5" s="869" t="s">
        <v>491</v>
      </c>
      <c r="F5" s="869" t="s">
        <v>492</v>
      </c>
      <c r="G5" s="869" t="s">
        <v>493</v>
      </c>
      <c r="H5" s="869" t="s">
        <v>491</v>
      </c>
      <c r="I5" s="869" t="s">
        <v>492</v>
      </c>
      <c r="J5" s="869" t="s">
        <v>493</v>
      </c>
      <c r="K5" s="840"/>
      <c r="L5" s="841"/>
      <c r="M5" s="841"/>
    </row>
    <row r="6" spans="1:13" s="154" customFormat="1" ht="12.75" customHeight="1">
      <c r="A6" s="832"/>
      <c r="B6" s="273"/>
      <c r="C6" s="273"/>
      <c r="D6" s="275" t="s">
        <v>494</v>
      </c>
      <c r="E6" s="848"/>
      <c r="F6" s="848"/>
      <c r="G6" s="848"/>
      <c r="H6" s="848"/>
      <c r="I6" s="848"/>
      <c r="J6" s="848"/>
      <c r="K6" s="840"/>
      <c r="L6" s="841"/>
      <c r="M6" s="841"/>
    </row>
    <row r="7" spans="1:13" s="154" customFormat="1" ht="12.75" customHeight="1">
      <c r="A7" s="833"/>
      <c r="B7" s="274" t="s">
        <v>495</v>
      </c>
      <c r="C7" s="274" t="s">
        <v>496</v>
      </c>
      <c r="D7" s="274" t="s">
        <v>497</v>
      </c>
      <c r="E7" s="849"/>
      <c r="F7" s="849"/>
      <c r="G7" s="849"/>
      <c r="H7" s="849"/>
      <c r="I7" s="849"/>
      <c r="J7" s="849"/>
      <c r="K7" s="842"/>
      <c r="L7" s="843"/>
      <c r="M7" s="843"/>
    </row>
    <row r="8" spans="1:13" s="72" customFormat="1" ht="22.5" customHeight="1">
      <c r="A8" s="67" t="s">
        <v>301</v>
      </c>
      <c r="B8" s="342">
        <v>60</v>
      </c>
      <c r="C8" s="342">
        <v>10</v>
      </c>
      <c r="D8" s="342">
        <v>1234</v>
      </c>
      <c r="E8" s="342">
        <f aca="true" t="shared" si="0" ref="E8:E13">SUM(F8:G8)</f>
        <v>38350</v>
      </c>
      <c r="F8" s="342">
        <v>20199</v>
      </c>
      <c r="G8" s="342">
        <v>18151</v>
      </c>
      <c r="H8" s="342">
        <f aca="true" t="shared" si="1" ref="H8:H13">SUM(I8:J8)</f>
        <v>1578</v>
      </c>
      <c r="I8" s="342">
        <v>451</v>
      </c>
      <c r="J8" s="342">
        <v>1127</v>
      </c>
      <c r="K8" s="888" t="s">
        <v>301</v>
      </c>
      <c r="L8" s="889"/>
      <c r="M8" s="889"/>
    </row>
    <row r="9" spans="1:13" s="72" customFormat="1" ht="22.5" customHeight="1">
      <c r="A9" s="67" t="s">
        <v>299</v>
      </c>
      <c r="B9" s="342">
        <v>61</v>
      </c>
      <c r="C9" s="342">
        <v>10</v>
      </c>
      <c r="D9" s="342">
        <v>1207</v>
      </c>
      <c r="E9" s="342">
        <f t="shared" si="0"/>
        <v>38000</v>
      </c>
      <c r="F9" s="342">
        <v>20001</v>
      </c>
      <c r="G9" s="342">
        <v>17999</v>
      </c>
      <c r="H9" s="342">
        <f t="shared" si="1"/>
        <v>1617</v>
      </c>
      <c r="I9" s="342">
        <v>446</v>
      </c>
      <c r="J9" s="342">
        <v>1171</v>
      </c>
      <c r="K9" s="888" t="s">
        <v>299</v>
      </c>
      <c r="L9" s="889"/>
      <c r="M9" s="889"/>
    </row>
    <row r="10" spans="1:13" s="72" customFormat="1" ht="22.5" customHeight="1">
      <c r="A10" s="67" t="s">
        <v>499</v>
      </c>
      <c r="B10" s="342">
        <v>61</v>
      </c>
      <c r="C10" s="342">
        <v>10</v>
      </c>
      <c r="D10" s="342">
        <v>1228</v>
      </c>
      <c r="E10" s="342">
        <f t="shared" si="0"/>
        <v>36812</v>
      </c>
      <c r="F10" s="342">
        <v>19382</v>
      </c>
      <c r="G10" s="342">
        <v>17430</v>
      </c>
      <c r="H10" s="342">
        <f t="shared" si="1"/>
        <v>1675</v>
      </c>
      <c r="I10" s="342">
        <v>434</v>
      </c>
      <c r="J10" s="342">
        <v>1241</v>
      </c>
      <c r="K10" s="888" t="s">
        <v>499</v>
      </c>
      <c r="L10" s="857"/>
      <c r="M10" s="32"/>
    </row>
    <row r="11" spans="1:13" s="72" customFormat="1" ht="22.5" customHeight="1">
      <c r="A11" s="67" t="s">
        <v>893</v>
      </c>
      <c r="B11" s="342">
        <v>61</v>
      </c>
      <c r="C11" s="342">
        <v>10</v>
      </c>
      <c r="D11" s="342">
        <v>1222</v>
      </c>
      <c r="E11" s="342">
        <f t="shared" si="0"/>
        <v>35187</v>
      </c>
      <c r="F11" s="342">
        <v>18555</v>
      </c>
      <c r="G11" s="342">
        <v>16632</v>
      </c>
      <c r="H11" s="342">
        <f t="shared" si="1"/>
        <v>1703</v>
      </c>
      <c r="I11" s="342">
        <v>434</v>
      </c>
      <c r="J11" s="342">
        <v>1269</v>
      </c>
      <c r="K11" s="888" t="s">
        <v>893</v>
      </c>
      <c r="L11" s="857"/>
      <c r="M11" s="32"/>
    </row>
    <row r="12" spans="1:13" s="72" customFormat="1" ht="22.5" customHeight="1">
      <c r="A12" s="67" t="s">
        <v>894</v>
      </c>
      <c r="B12" s="342">
        <v>61</v>
      </c>
      <c r="C12" s="342">
        <v>9</v>
      </c>
      <c r="D12" s="342">
        <v>1215</v>
      </c>
      <c r="E12" s="342">
        <f t="shared" si="0"/>
        <v>33881</v>
      </c>
      <c r="F12" s="342">
        <v>17866</v>
      </c>
      <c r="G12" s="342">
        <v>16015</v>
      </c>
      <c r="H12" s="342">
        <f t="shared" si="1"/>
        <v>1685</v>
      </c>
      <c r="I12" s="342">
        <v>431</v>
      </c>
      <c r="J12" s="342">
        <v>1254</v>
      </c>
      <c r="K12" s="888" t="s">
        <v>894</v>
      </c>
      <c r="L12" s="889"/>
      <c r="M12" s="32"/>
    </row>
    <row r="13" spans="1:13" s="517" customFormat="1" ht="22.5" customHeight="1">
      <c r="A13" s="495" t="s">
        <v>370</v>
      </c>
      <c r="B13" s="484">
        <v>63</v>
      </c>
      <c r="C13" s="484">
        <v>7</v>
      </c>
      <c r="D13" s="484">
        <v>1221</v>
      </c>
      <c r="E13" s="518">
        <f t="shared" si="0"/>
        <v>32484</v>
      </c>
      <c r="F13" s="484">
        <v>17170</v>
      </c>
      <c r="G13" s="484">
        <v>15314</v>
      </c>
      <c r="H13" s="518">
        <f t="shared" si="1"/>
        <v>1747</v>
      </c>
      <c r="I13" s="484">
        <v>433</v>
      </c>
      <c r="J13" s="484">
        <v>1314</v>
      </c>
      <c r="K13" s="862" t="s">
        <v>370</v>
      </c>
      <c r="L13" s="863"/>
      <c r="M13" s="477"/>
    </row>
    <row r="14" spans="1:19" s="73" customFormat="1" ht="7.5" customHeight="1">
      <c r="A14" s="181"/>
      <c r="B14" s="343"/>
      <c r="C14" s="343"/>
      <c r="D14" s="343"/>
      <c r="E14" s="343"/>
      <c r="F14" s="343"/>
      <c r="G14" s="343"/>
      <c r="H14" s="343"/>
      <c r="I14" s="343"/>
      <c r="J14" s="343"/>
      <c r="K14" s="182"/>
      <c r="L14" s="182"/>
      <c r="M14" s="182"/>
      <c r="N14" s="182"/>
      <c r="O14" s="182"/>
      <c r="P14" s="182"/>
      <c r="Q14" s="182"/>
      <c r="R14" s="182"/>
      <c r="S14" s="181"/>
    </row>
    <row r="29" spans="8:19" s="49" customFormat="1" ht="13.5">
      <c r="H29" s="74"/>
      <c r="S29" s="75"/>
    </row>
    <row r="30" ht="13.5">
      <c r="H30" s="74"/>
    </row>
    <row r="31" ht="13.5">
      <c r="H31" s="74"/>
    </row>
    <row r="32" ht="13.5">
      <c r="H32" s="74"/>
    </row>
    <row r="33" ht="13.5">
      <c r="H33" s="74"/>
    </row>
    <row r="34" ht="13.5">
      <c r="H34" s="74"/>
    </row>
    <row r="35" ht="13.5">
      <c r="H35" s="74"/>
    </row>
    <row r="36" ht="13.5">
      <c r="H36" s="74"/>
    </row>
    <row r="37" ht="13.5">
      <c r="H37" s="74"/>
    </row>
    <row r="38" ht="13.5">
      <c r="H38" s="74"/>
    </row>
    <row r="39" ht="13.5">
      <c r="H39" s="74"/>
    </row>
    <row r="40" ht="13.5">
      <c r="H40" s="74"/>
    </row>
    <row r="41" ht="13.5">
      <c r="H41" s="74"/>
    </row>
    <row r="42" ht="13.5">
      <c r="H42" s="74"/>
    </row>
    <row r="43" ht="13.5">
      <c r="H43" s="74"/>
    </row>
    <row r="44" ht="13.5">
      <c r="H44" s="74"/>
    </row>
    <row r="45" ht="13.5">
      <c r="H45" s="74"/>
    </row>
  </sheetData>
  <mergeCells count="19">
    <mergeCell ref="K13:L13"/>
    <mergeCell ref="K8:M8"/>
    <mergeCell ref="K9:M9"/>
    <mergeCell ref="K10:L10"/>
    <mergeCell ref="K12:L12"/>
    <mergeCell ref="A1:L1"/>
    <mergeCell ref="A3:A7"/>
    <mergeCell ref="B3:C4"/>
    <mergeCell ref="K11:L11"/>
    <mergeCell ref="D3:D4"/>
    <mergeCell ref="E3:G4"/>
    <mergeCell ref="K3:M7"/>
    <mergeCell ref="E5:E7"/>
    <mergeCell ref="F5:F7"/>
    <mergeCell ref="G5:G7"/>
    <mergeCell ref="H5:H7"/>
    <mergeCell ref="I5:I7"/>
    <mergeCell ref="J5:J7"/>
    <mergeCell ref="H3:J4"/>
  </mergeCells>
  <printOptions/>
  <pageMargins left="0.47" right="0.24" top="0.98425196850393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:L1"/>
    </sheetView>
  </sheetViews>
  <sheetFormatPr defaultColWidth="9.140625" defaultRowHeight="12.75"/>
  <cols>
    <col min="1" max="1" width="17.57421875" style="0" customWidth="1"/>
    <col min="2" max="9" width="12.7109375" style="0" customWidth="1"/>
    <col min="10" max="10" width="24.00390625" style="0" customWidth="1"/>
  </cols>
  <sheetData>
    <row r="1" spans="1:12" s="298" customFormat="1" ht="23.25">
      <c r="A1" s="903" t="s">
        <v>970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</row>
    <row r="2" spans="1:12" s="298" customFormat="1" ht="12.75">
      <c r="A2" s="271" t="s">
        <v>352</v>
      </c>
      <c r="B2" s="154"/>
      <c r="C2" s="154"/>
      <c r="D2" s="154"/>
      <c r="E2" s="154"/>
      <c r="H2" s="154"/>
      <c r="I2" s="154"/>
      <c r="J2" s="159" t="s">
        <v>533</v>
      </c>
      <c r="L2" s="154"/>
    </row>
    <row r="3" spans="1:12" s="154" customFormat="1" ht="13.5" customHeight="1">
      <c r="A3" s="831" t="s">
        <v>451</v>
      </c>
      <c r="B3" s="834" t="s">
        <v>452</v>
      </c>
      <c r="C3" s="822"/>
      <c r="D3" s="823"/>
      <c r="E3" s="834" t="s">
        <v>453</v>
      </c>
      <c r="F3" s="822"/>
      <c r="G3" s="837" t="s">
        <v>454</v>
      </c>
      <c r="H3" s="837" t="s">
        <v>455</v>
      </c>
      <c r="I3" s="817" t="s">
        <v>461</v>
      </c>
      <c r="J3" s="845" t="s">
        <v>462</v>
      </c>
      <c r="K3" s="266"/>
      <c r="L3" s="266"/>
    </row>
    <row r="4" spans="1:12" s="154" customFormat="1" ht="12.75" customHeight="1">
      <c r="A4" s="820"/>
      <c r="B4" s="824"/>
      <c r="C4" s="825"/>
      <c r="D4" s="826"/>
      <c r="E4" s="828"/>
      <c r="F4" s="811"/>
      <c r="G4" s="844"/>
      <c r="H4" s="844"/>
      <c r="I4" s="818"/>
      <c r="J4" s="846"/>
      <c r="K4" s="266"/>
      <c r="L4" s="266"/>
    </row>
    <row r="5" spans="1:12" s="154" customFormat="1" ht="13.5" customHeight="1">
      <c r="A5" s="820"/>
      <c r="B5" s="869" t="s">
        <v>463</v>
      </c>
      <c r="C5" s="869" t="s">
        <v>464</v>
      </c>
      <c r="D5" s="869" t="s">
        <v>475</v>
      </c>
      <c r="E5" s="267" t="s">
        <v>476</v>
      </c>
      <c r="F5" s="268" t="s">
        <v>477</v>
      </c>
      <c r="G5" s="265"/>
      <c r="H5" s="265"/>
      <c r="I5" s="818"/>
      <c r="J5" s="846"/>
      <c r="K5" s="266"/>
      <c r="L5" s="266"/>
    </row>
    <row r="6" spans="1:12" s="154" customFormat="1" ht="15.75" customHeight="1">
      <c r="A6" s="820"/>
      <c r="B6" s="844"/>
      <c r="C6" s="844"/>
      <c r="D6" s="844"/>
      <c r="E6" s="265"/>
      <c r="F6" s="240" t="s">
        <v>478</v>
      </c>
      <c r="G6" s="265" t="s">
        <v>479</v>
      </c>
      <c r="H6" s="265"/>
      <c r="I6" s="818"/>
      <c r="J6" s="846"/>
      <c r="K6" s="266"/>
      <c r="L6" s="266"/>
    </row>
    <row r="7" spans="1:12" s="154" customFormat="1" ht="15.75" customHeight="1">
      <c r="A7" s="821"/>
      <c r="B7" s="827"/>
      <c r="C7" s="827"/>
      <c r="D7" s="827"/>
      <c r="E7" s="241" t="s">
        <v>357</v>
      </c>
      <c r="F7" s="269" t="s">
        <v>480</v>
      </c>
      <c r="G7" s="241" t="s">
        <v>481</v>
      </c>
      <c r="H7" s="270" t="s">
        <v>482</v>
      </c>
      <c r="I7" s="819"/>
      <c r="J7" s="847"/>
      <c r="K7" s="266"/>
      <c r="L7" s="266"/>
    </row>
    <row r="8" spans="1:12" s="507" customFormat="1" ht="23.25" customHeight="1">
      <c r="A8" s="504" t="s">
        <v>301</v>
      </c>
      <c r="B8" s="408">
        <f aca="true" t="shared" si="0" ref="B8:B13">SUM(C8:D8)</f>
        <v>274</v>
      </c>
      <c r="C8" s="408">
        <v>121</v>
      </c>
      <c r="D8" s="408">
        <v>153</v>
      </c>
      <c r="E8" s="408">
        <v>6490</v>
      </c>
      <c r="F8" s="408">
        <v>6489</v>
      </c>
      <c r="G8" s="408">
        <v>974</v>
      </c>
      <c r="H8" s="408">
        <v>305.4</v>
      </c>
      <c r="I8" s="408">
        <v>1234</v>
      </c>
      <c r="J8" s="505" t="s">
        <v>371</v>
      </c>
      <c r="K8" s="506"/>
      <c r="L8" s="506"/>
    </row>
    <row r="9" spans="1:12" s="507" customFormat="1" ht="23.25" customHeight="1">
      <c r="A9" s="504" t="s">
        <v>299</v>
      </c>
      <c r="B9" s="408">
        <f t="shared" si="0"/>
        <v>262</v>
      </c>
      <c r="C9" s="408">
        <v>121</v>
      </c>
      <c r="D9" s="408">
        <v>141</v>
      </c>
      <c r="E9" s="408">
        <v>6538</v>
      </c>
      <c r="F9" s="408">
        <v>6535</v>
      </c>
      <c r="G9" s="408">
        <v>995</v>
      </c>
      <c r="H9" s="408">
        <v>318</v>
      </c>
      <c r="I9" s="408">
        <v>1207</v>
      </c>
      <c r="J9" s="505" t="s">
        <v>372</v>
      </c>
      <c r="K9" s="506"/>
      <c r="L9" s="506"/>
    </row>
    <row r="10" spans="1:12" s="509" customFormat="1" ht="23.25" customHeight="1">
      <c r="A10" s="504" t="s">
        <v>174</v>
      </c>
      <c r="B10" s="408">
        <f t="shared" si="0"/>
        <v>255</v>
      </c>
      <c r="C10" s="408">
        <v>120</v>
      </c>
      <c r="D10" s="408">
        <v>135</v>
      </c>
      <c r="E10" s="408">
        <v>6616</v>
      </c>
      <c r="F10" s="408">
        <v>6613</v>
      </c>
      <c r="G10" s="408">
        <v>997</v>
      </c>
      <c r="H10" s="408">
        <v>322</v>
      </c>
      <c r="I10" s="409">
        <v>1228</v>
      </c>
      <c r="J10" s="505" t="s">
        <v>373</v>
      </c>
      <c r="K10" s="508"/>
      <c r="L10" s="508"/>
    </row>
    <row r="11" spans="1:12" s="509" customFormat="1" ht="23.25" customHeight="1">
      <c r="A11" s="504" t="s">
        <v>893</v>
      </c>
      <c r="B11" s="408">
        <f t="shared" si="0"/>
        <v>261</v>
      </c>
      <c r="C11" s="408">
        <v>124</v>
      </c>
      <c r="D11" s="408">
        <v>137</v>
      </c>
      <c r="E11" s="408">
        <v>6355</v>
      </c>
      <c r="F11" s="408">
        <v>6352</v>
      </c>
      <c r="G11" s="408">
        <v>997</v>
      </c>
      <c r="H11" s="408">
        <v>327</v>
      </c>
      <c r="I11" s="409">
        <v>1222</v>
      </c>
      <c r="J11" s="505" t="s">
        <v>374</v>
      </c>
      <c r="K11" s="508"/>
      <c r="L11" s="508"/>
    </row>
    <row r="12" spans="1:12" s="509" customFormat="1" ht="23.25" customHeight="1">
      <c r="A12" s="504" t="s">
        <v>894</v>
      </c>
      <c r="B12" s="408">
        <f t="shared" si="0"/>
        <v>256</v>
      </c>
      <c r="C12" s="408">
        <v>123</v>
      </c>
      <c r="D12" s="408">
        <v>133</v>
      </c>
      <c r="E12" s="408">
        <v>6388</v>
      </c>
      <c r="F12" s="408">
        <v>6385</v>
      </c>
      <c r="G12" s="408">
        <v>989</v>
      </c>
      <c r="H12" s="408">
        <v>337</v>
      </c>
      <c r="I12" s="409">
        <v>1226</v>
      </c>
      <c r="J12" s="505" t="s">
        <v>375</v>
      </c>
      <c r="K12" s="508"/>
      <c r="L12" s="508"/>
    </row>
    <row r="13" spans="1:12" s="514" customFormat="1" ht="23.25" customHeight="1">
      <c r="A13" s="510" t="s">
        <v>370</v>
      </c>
      <c r="B13" s="519">
        <f t="shared" si="0"/>
        <v>261</v>
      </c>
      <c r="C13" s="501">
        <v>111</v>
      </c>
      <c r="D13" s="501">
        <v>150</v>
      </c>
      <c r="E13" s="501">
        <v>6124</v>
      </c>
      <c r="F13" s="501">
        <v>6124</v>
      </c>
      <c r="G13" s="501">
        <v>987</v>
      </c>
      <c r="H13" s="501">
        <v>340</v>
      </c>
      <c r="I13" s="502">
        <v>1242</v>
      </c>
      <c r="J13" s="511" t="s">
        <v>370</v>
      </c>
      <c r="K13" s="512"/>
      <c r="L13" s="513"/>
    </row>
    <row r="14" spans="1:15" s="6" customFormat="1" ht="12.75" customHeight="1">
      <c r="A14" s="6" t="s">
        <v>204</v>
      </c>
      <c r="B14" s="470"/>
      <c r="C14" s="470"/>
      <c r="D14" s="470"/>
      <c r="E14" s="515" t="s">
        <v>205</v>
      </c>
      <c r="G14" s="516"/>
      <c r="I14" s="515"/>
      <c r="J14" s="515"/>
      <c r="K14" s="515"/>
      <c r="L14" s="515"/>
      <c r="M14" s="515"/>
      <c r="N14" s="470"/>
      <c r="O14" s="470"/>
    </row>
    <row r="15" spans="1:19" s="6" customFormat="1" ht="12.75" customHeight="1">
      <c r="A15" s="177" t="s">
        <v>206</v>
      </c>
      <c r="B15" s="177"/>
      <c r="C15" s="177"/>
      <c r="D15" s="177"/>
      <c r="E15" s="177"/>
      <c r="S15" s="470"/>
    </row>
    <row r="16" spans="1:19" s="6" customFormat="1" ht="12.75" customHeight="1">
      <c r="A16" s="6" t="s">
        <v>207</v>
      </c>
      <c r="S16" s="470"/>
    </row>
    <row r="17" spans="1:19" s="6" customFormat="1" ht="12.75" customHeight="1">
      <c r="A17" s="6" t="s">
        <v>208</v>
      </c>
      <c r="S17" s="470"/>
    </row>
  </sheetData>
  <mergeCells count="11">
    <mergeCell ref="E3:F4"/>
    <mergeCell ref="G3:G4"/>
    <mergeCell ref="H3:H4"/>
    <mergeCell ref="A1:L1"/>
    <mergeCell ref="J3:J7"/>
    <mergeCell ref="I3:I7"/>
    <mergeCell ref="A3:A7"/>
    <mergeCell ref="B3:D4"/>
    <mergeCell ref="B5:B7"/>
    <mergeCell ref="C5:C7"/>
    <mergeCell ref="D5:D7"/>
  </mergeCells>
  <printOptions/>
  <pageMargins left="0.19" right="0.16" top="1" bottom="1" header="0.5" footer="0.5"/>
  <pageSetup horizontalDpi="600" verticalDpi="600" orientation="landscape" paperSize="9" scale="91" r:id="rId1"/>
  <colBreaks count="2" manualBreakCount="2">
    <brk id="12" max="16" man="1"/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zoomScaleSheetLayoutView="85" workbookViewId="0" topLeftCell="A1">
      <selection activeCell="A1" sqref="A1:S1"/>
    </sheetView>
  </sheetViews>
  <sheetFormatPr defaultColWidth="9.140625" defaultRowHeight="34.5" customHeight="1"/>
  <cols>
    <col min="1" max="1" width="16.140625" style="0" customWidth="1"/>
    <col min="2" max="3" width="14.28125" style="0" customWidth="1"/>
    <col min="4" max="12" width="9.57421875" style="0" customWidth="1"/>
    <col min="13" max="13" width="16.57421875" style="0" customWidth="1"/>
    <col min="14" max="14" width="9.421875" style="0" customWidth="1"/>
    <col min="15" max="15" width="9.8515625" style="0" customWidth="1"/>
    <col min="17" max="18" width="8.7109375" style="0" customWidth="1"/>
    <col min="19" max="19" width="14.8515625" style="0" customWidth="1"/>
    <col min="20" max="20" width="10.57421875" style="0" customWidth="1"/>
  </cols>
  <sheetData>
    <row r="1" spans="1:20" s="18" customFormat="1" ht="32.25" customHeight="1">
      <c r="A1" s="890" t="s">
        <v>411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  <c r="P1" s="890"/>
      <c r="Q1" s="890"/>
      <c r="R1" s="890"/>
      <c r="S1" s="890"/>
      <c r="T1" s="17"/>
    </row>
    <row r="2" spans="1:19" s="20" customFormat="1" ht="14.25" customHeight="1">
      <c r="A2" s="19" t="s">
        <v>412</v>
      </c>
      <c r="S2" s="51" t="s">
        <v>534</v>
      </c>
    </row>
    <row r="3" spans="1:20" s="97" customFormat="1" ht="12.75" customHeight="1">
      <c r="A3" s="891" t="s">
        <v>386</v>
      </c>
      <c r="B3" s="262" t="s">
        <v>413</v>
      </c>
      <c r="C3" s="262" t="s">
        <v>414</v>
      </c>
      <c r="D3" s="879" t="s">
        <v>415</v>
      </c>
      <c r="E3" s="813"/>
      <c r="F3" s="813"/>
      <c r="G3" s="879" t="s">
        <v>416</v>
      </c>
      <c r="H3" s="813"/>
      <c r="I3" s="813"/>
      <c r="J3" s="879" t="s">
        <v>417</v>
      </c>
      <c r="K3" s="813"/>
      <c r="L3" s="813"/>
      <c r="M3" s="879" t="s">
        <v>418</v>
      </c>
      <c r="N3" s="813"/>
      <c r="O3" s="262" t="s">
        <v>433</v>
      </c>
      <c r="P3" s="262" t="s">
        <v>419</v>
      </c>
      <c r="Q3" s="262" t="s">
        <v>420</v>
      </c>
      <c r="R3" s="276" t="s">
        <v>421</v>
      </c>
      <c r="S3" s="882" t="s">
        <v>388</v>
      </c>
      <c r="T3" s="794"/>
    </row>
    <row r="4" spans="1:20" s="97" customFormat="1" ht="12.75" customHeight="1">
      <c r="A4" s="884"/>
      <c r="B4" s="281"/>
      <c r="D4" s="855" t="s">
        <v>423</v>
      </c>
      <c r="E4" s="855"/>
      <c r="F4" s="855"/>
      <c r="G4" s="855" t="s">
        <v>424</v>
      </c>
      <c r="H4" s="855"/>
      <c r="I4" s="855"/>
      <c r="J4" s="855" t="s">
        <v>359</v>
      </c>
      <c r="K4" s="855"/>
      <c r="L4" s="855"/>
      <c r="M4" s="812" t="s">
        <v>425</v>
      </c>
      <c r="N4" s="812"/>
      <c r="O4" s="404"/>
      <c r="P4" s="263"/>
      <c r="Q4" s="263"/>
      <c r="R4" s="250"/>
      <c r="S4" s="880"/>
      <c r="T4" s="794"/>
    </row>
    <row r="5" spans="1:20" s="97" customFormat="1" ht="12.75" customHeight="1">
      <c r="A5" s="884"/>
      <c r="B5" s="263" t="s">
        <v>422</v>
      </c>
      <c r="C5" s="263" t="s">
        <v>422</v>
      </c>
      <c r="D5" s="262" t="s">
        <v>428</v>
      </c>
      <c r="E5" s="255" t="s">
        <v>429</v>
      </c>
      <c r="F5" s="255" t="s">
        <v>430</v>
      </c>
      <c r="G5" s="262" t="s">
        <v>428</v>
      </c>
      <c r="H5" s="255" t="s">
        <v>429</v>
      </c>
      <c r="I5" s="255" t="s">
        <v>430</v>
      </c>
      <c r="J5" s="262" t="s">
        <v>428</v>
      </c>
      <c r="K5" s="255" t="s">
        <v>429</v>
      </c>
      <c r="L5" s="255" t="s">
        <v>430</v>
      </c>
      <c r="M5" s="278" t="s">
        <v>431</v>
      </c>
      <c r="N5" s="278" t="s">
        <v>432</v>
      </c>
      <c r="O5" s="281"/>
      <c r="P5" s="263" t="s">
        <v>434</v>
      </c>
      <c r="Q5" s="263"/>
      <c r="R5" s="250"/>
      <c r="S5" s="880"/>
      <c r="T5" s="794"/>
    </row>
    <row r="6" spans="1:20" s="97" customFormat="1" ht="12.75" customHeight="1">
      <c r="A6" s="884"/>
      <c r="B6" s="263" t="s">
        <v>435</v>
      </c>
      <c r="C6" s="263" t="s">
        <v>427</v>
      </c>
      <c r="D6" s="281"/>
      <c r="E6" s="281"/>
      <c r="F6" s="281"/>
      <c r="G6" s="281"/>
      <c r="H6" s="281"/>
      <c r="I6" s="281"/>
      <c r="J6" s="281"/>
      <c r="K6" s="281"/>
      <c r="L6" s="281"/>
      <c r="M6" s="279"/>
      <c r="N6" s="279" t="s">
        <v>436</v>
      </c>
      <c r="O6" s="263" t="s">
        <v>445</v>
      </c>
      <c r="P6" s="263" t="s">
        <v>437</v>
      </c>
      <c r="Q6" s="263"/>
      <c r="R6" s="250"/>
      <c r="S6" s="880"/>
      <c r="T6" s="794"/>
    </row>
    <row r="7" spans="1:20" s="97" customFormat="1" ht="12.75" customHeight="1">
      <c r="A7" s="885"/>
      <c r="B7" s="238" t="s">
        <v>438</v>
      </c>
      <c r="C7" s="280" t="s">
        <v>439</v>
      </c>
      <c r="D7" s="239" t="s">
        <v>440</v>
      </c>
      <c r="E7" s="239" t="s">
        <v>441</v>
      </c>
      <c r="F7" s="239" t="s">
        <v>442</v>
      </c>
      <c r="G7" s="239" t="s">
        <v>440</v>
      </c>
      <c r="H7" s="239" t="s">
        <v>441</v>
      </c>
      <c r="I7" s="239" t="s">
        <v>442</v>
      </c>
      <c r="J7" s="239" t="s">
        <v>440</v>
      </c>
      <c r="K7" s="239" t="s">
        <v>441</v>
      </c>
      <c r="L7" s="239" t="s">
        <v>442</v>
      </c>
      <c r="M7" s="280" t="s">
        <v>443</v>
      </c>
      <c r="N7" s="280" t="s">
        <v>444</v>
      </c>
      <c r="O7" s="401"/>
      <c r="P7" s="239" t="s">
        <v>446</v>
      </c>
      <c r="Q7" s="280" t="s">
        <v>447</v>
      </c>
      <c r="R7" s="252" t="s">
        <v>422</v>
      </c>
      <c r="S7" s="870"/>
      <c r="T7" s="794"/>
    </row>
    <row r="8" spans="1:20" s="62" customFormat="1" ht="21.75" customHeight="1">
      <c r="A8" s="67" t="s">
        <v>351</v>
      </c>
      <c r="B8" s="227">
        <v>22</v>
      </c>
      <c r="C8" s="227">
        <v>400</v>
      </c>
      <c r="D8" s="342">
        <f aca="true" t="shared" si="0" ref="D8:D13">SUM(E8:F8)</f>
        <v>15087</v>
      </c>
      <c r="E8" s="342">
        <v>7868</v>
      </c>
      <c r="F8" s="342">
        <v>7219</v>
      </c>
      <c r="G8" s="227">
        <f aca="true" t="shared" si="1" ref="G8:G13">SUM(H8:I8)</f>
        <v>740</v>
      </c>
      <c r="H8" s="227">
        <v>347</v>
      </c>
      <c r="I8" s="227">
        <v>393</v>
      </c>
      <c r="J8" s="227">
        <f aca="true" t="shared" si="2" ref="J8:J13">SUM(K8:L8)</f>
        <v>108</v>
      </c>
      <c r="K8" s="227">
        <v>53</v>
      </c>
      <c r="L8" s="227">
        <v>55</v>
      </c>
      <c r="M8" s="227">
        <v>4175</v>
      </c>
      <c r="N8" s="227">
        <v>4150</v>
      </c>
      <c r="O8" s="227">
        <v>5081</v>
      </c>
      <c r="P8" s="227">
        <v>465</v>
      </c>
      <c r="Q8" s="227">
        <v>134</v>
      </c>
      <c r="R8" s="227">
        <v>444</v>
      </c>
      <c r="S8" s="38" t="s">
        <v>301</v>
      </c>
      <c r="T8" s="32"/>
    </row>
    <row r="9" spans="1:20" s="62" customFormat="1" ht="21.75" customHeight="1">
      <c r="A9" s="67" t="s">
        <v>299</v>
      </c>
      <c r="B9" s="227">
        <v>22</v>
      </c>
      <c r="C9" s="227">
        <v>403</v>
      </c>
      <c r="D9" s="342">
        <f t="shared" si="0"/>
        <v>15356</v>
      </c>
      <c r="E9" s="342">
        <v>8141</v>
      </c>
      <c r="F9" s="342">
        <v>7215</v>
      </c>
      <c r="G9" s="227">
        <f t="shared" si="1"/>
        <v>742</v>
      </c>
      <c r="H9" s="227">
        <v>323</v>
      </c>
      <c r="I9" s="227">
        <v>419</v>
      </c>
      <c r="J9" s="227">
        <f t="shared" si="2"/>
        <v>95</v>
      </c>
      <c r="K9" s="227">
        <v>49</v>
      </c>
      <c r="L9" s="227">
        <v>46</v>
      </c>
      <c r="M9" s="227">
        <v>4774</v>
      </c>
      <c r="N9" s="227">
        <v>4775</v>
      </c>
      <c r="O9" s="227">
        <v>5188</v>
      </c>
      <c r="P9" s="227">
        <v>466</v>
      </c>
      <c r="Q9" s="227">
        <v>138</v>
      </c>
      <c r="R9" s="227">
        <v>451</v>
      </c>
      <c r="S9" s="38" t="s">
        <v>299</v>
      </c>
      <c r="T9" s="32"/>
    </row>
    <row r="10" spans="1:20" s="62" customFormat="1" ht="21.75" customHeight="1">
      <c r="A10" s="67" t="s">
        <v>499</v>
      </c>
      <c r="B10" s="227">
        <v>22</v>
      </c>
      <c r="C10" s="227">
        <v>409</v>
      </c>
      <c r="D10" s="342">
        <f t="shared" si="0"/>
        <v>15331</v>
      </c>
      <c r="E10" s="342">
        <v>8183</v>
      </c>
      <c r="F10" s="342">
        <v>7148</v>
      </c>
      <c r="G10" s="227">
        <f t="shared" si="1"/>
        <v>767</v>
      </c>
      <c r="H10" s="227">
        <v>305</v>
      </c>
      <c r="I10" s="227">
        <v>462</v>
      </c>
      <c r="J10" s="227">
        <f t="shared" si="2"/>
        <v>96</v>
      </c>
      <c r="K10" s="227">
        <v>56</v>
      </c>
      <c r="L10" s="227">
        <v>40</v>
      </c>
      <c r="M10" s="227">
        <v>4968</v>
      </c>
      <c r="N10" s="227">
        <v>4913</v>
      </c>
      <c r="O10" s="227">
        <v>5106</v>
      </c>
      <c r="P10" s="227">
        <v>466</v>
      </c>
      <c r="Q10" s="227">
        <v>139</v>
      </c>
      <c r="R10" s="227">
        <v>446</v>
      </c>
      <c r="S10" s="38" t="s">
        <v>499</v>
      </c>
      <c r="T10" s="75"/>
    </row>
    <row r="11" spans="1:20" s="62" customFormat="1" ht="21.75" customHeight="1">
      <c r="A11" s="67" t="s">
        <v>893</v>
      </c>
      <c r="B11" s="227">
        <v>22</v>
      </c>
      <c r="C11" s="227">
        <v>411</v>
      </c>
      <c r="D11" s="342">
        <f t="shared" si="0"/>
        <v>15158</v>
      </c>
      <c r="E11" s="342">
        <v>8138</v>
      </c>
      <c r="F11" s="342">
        <v>7020</v>
      </c>
      <c r="G11" s="227">
        <f t="shared" si="1"/>
        <v>759</v>
      </c>
      <c r="H11" s="227">
        <v>292</v>
      </c>
      <c r="I11" s="227">
        <v>467</v>
      </c>
      <c r="J11" s="227">
        <f t="shared" si="2"/>
        <v>95</v>
      </c>
      <c r="K11" s="227">
        <v>53</v>
      </c>
      <c r="L11" s="227">
        <v>42</v>
      </c>
      <c r="M11" s="227">
        <v>4935</v>
      </c>
      <c r="N11" s="227">
        <v>4904</v>
      </c>
      <c r="O11" s="227">
        <v>4980</v>
      </c>
      <c r="P11" s="227">
        <v>468</v>
      </c>
      <c r="Q11" s="227">
        <v>140</v>
      </c>
      <c r="R11" s="227">
        <v>433</v>
      </c>
      <c r="S11" s="38" t="s">
        <v>893</v>
      </c>
      <c r="T11" s="75"/>
    </row>
    <row r="12" spans="1:20" s="62" customFormat="1" ht="21.75" customHeight="1">
      <c r="A12" s="67" t="s">
        <v>894</v>
      </c>
      <c r="B12" s="227">
        <v>22</v>
      </c>
      <c r="C12" s="227">
        <v>415</v>
      </c>
      <c r="D12" s="342">
        <f t="shared" si="0"/>
        <v>15013</v>
      </c>
      <c r="E12" s="342">
        <v>8092</v>
      </c>
      <c r="F12" s="342">
        <v>6921</v>
      </c>
      <c r="G12" s="227">
        <f t="shared" si="1"/>
        <v>749</v>
      </c>
      <c r="H12" s="227">
        <v>281</v>
      </c>
      <c r="I12" s="227">
        <v>468</v>
      </c>
      <c r="J12" s="227">
        <f t="shared" si="2"/>
        <v>95</v>
      </c>
      <c r="K12" s="227">
        <v>54</v>
      </c>
      <c r="L12" s="227">
        <v>41</v>
      </c>
      <c r="M12" s="227">
        <v>4982</v>
      </c>
      <c r="N12" s="227">
        <v>4950</v>
      </c>
      <c r="O12" s="227">
        <v>5002</v>
      </c>
      <c r="P12" s="227">
        <v>466</v>
      </c>
      <c r="Q12" s="227">
        <v>146</v>
      </c>
      <c r="R12" s="227">
        <v>436</v>
      </c>
      <c r="S12" s="38" t="s">
        <v>894</v>
      </c>
      <c r="T12" s="75"/>
    </row>
    <row r="13" spans="1:20" s="22" customFormat="1" ht="21.75" customHeight="1">
      <c r="A13" s="495" t="s">
        <v>166</v>
      </c>
      <c r="B13" s="521">
        <v>23</v>
      </c>
      <c r="C13" s="521">
        <v>417</v>
      </c>
      <c r="D13" s="484">
        <f t="shared" si="0"/>
        <v>14759</v>
      </c>
      <c r="E13" s="484">
        <v>7945</v>
      </c>
      <c r="F13" s="484">
        <v>6814</v>
      </c>
      <c r="G13" s="521">
        <f t="shared" si="1"/>
        <v>783</v>
      </c>
      <c r="H13" s="521">
        <v>287</v>
      </c>
      <c r="I13" s="521">
        <v>496</v>
      </c>
      <c r="J13" s="521">
        <f t="shared" si="2"/>
        <v>98</v>
      </c>
      <c r="K13" s="521">
        <v>56</v>
      </c>
      <c r="L13" s="521">
        <v>42</v>
      </c>
      <c r="M13" s="521">
        <v>4902</v>
      </c>
      <c r="N13" s="521">
        <v>4871</v>
      </c>
      <c r="O13" s="521">
        <v>4799</v>
      </c>
      <c r="P13" s="521">
        <v>482</v>
      </c>
      <c r="Q13" s="521">
        <v>160</v>
      </c>
      <c r="R13" s="521">
        <v>465</v>
      </c>
      <c r="S13" s="459" t="s">
        <v>166</v>
      </c>
      <c r="T13" s="503"/>
    </row>
    <row r="14" spans="1:15" s="6" customFormat="1" ht="14.25" customHeight="1">
      <c r="A14" s="6" t="s">
        <v>204</v>
      </c>
      <c r="B14" s="470"/>
      <c r="C14" s="470"/>
      <c r="D14" s="470"/>
      <c r="G14" s="516"/>
      <c r="I14" s="515"/>
      <c r="J14" s="515"/>
      <c r="K14" s="515" t="s">
        <v>205</v>
      </c>
      <c r="M14" s="515"/>
      <c r="N14" s="470"/>
      <c r="O14" s="470"/>
    </row>
    <row r="15" spans="1:10" s="6" customFormat="1" ht="14.25" customHeight="1">
      <c r="A15" s="177" t="s">
        <v>167</v>
      </c>
      <c r="B15" s="418"/>
      <c r="C15" s="418"/>
      <c r="D15" s="418"/>
      <c r="E15" s="520"/>
      <c r="F15" s="520"/>
      <c r="G15" s="520"/>
      <c r="H15" s="520"/>
      <c r="I15" s="520"/>
      <c r="J15" s="520"/>
    </row>
    <row r="16" spans="1:5" s="6" customFormat="1" ht="14.25" customHeight="1">
      <c r="A16" s="177" t="s">
        <v>209</v>
      </c>
      <c r="B16" s="177"/>
      <c r="C16" s="177"/>
      <c r="D16" s="177"/>
      <c r="E16" s="177"/>
    </row>
    <row r="17" s="6" customFormat="1" ht="14.25" customHeight="1">
      <c r="A17" s="6" t="s">
        <v>210</v>
      </c>
    </row>
    <row r="18" spans="1:22" s="14" customFormat="1" ht="12" customHeight="1">
      <c r="A18" s="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7"/>
      <c r="U18" s="48"/>
      <c r="V18" s="48"/>
    </row>
    <row r="19" spans="1:22" s="43" customFormat="1" ht="12" customHeight="1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81"/>
      <c r="R19" s="81"/>
      <c r="S19" s="11"/>
      <c r="T19" s="13"/>
      <c r="U19" s="42"/>
      <c r="V19" s="42"/>
    </row>
    <row r="20" spans="1:22" s="43" customFormat="1" ht="12" customHeight="1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  <c r="U20" s="42"/>
      <c r="V20" s="42"/>
    </row>
    <row r="21" spans="1:20" s="42" customFormat="1" ht="12" customHeight="1">
      <c r="A21" s="1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82"/>
      <c r="R21" s="82"/>
      <c r="S21" s="12"/>
      <c r="T21" s="44"/>
    </row>
    <row r="22" spans="1:22" s="43" customFormat="1" ht="12" customHeight="1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83"/>
      <c r="R22" s="83"/>
      <c r="S22" s="11"/>
      <c r="T22" s="13"/>
      <c r="U22" s="42"/>
      <c r="V22" s="42"/>
    </row>
    <row r="23" spans="1:22" s="43" customFormat="1" ht="12" customHeight="1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83"/>
      <c r="R23" s="83"/>
      <c r="S23" s="11"/>
      <c r="T23" s="13"/>
      <c r="U23" s="42"/>
      <c r="V23" s="42"/>
    </row>
    <row r="24" spans="1:22" s="47" customFormat="1" ht="12" customHeight="1">
      <c r="A24" s="45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45"/>
      <c r="U24" s="46"/>
      <c r="V24" s="46"/>
    </row>
    <row r="25" spans="1:22" s="43" customFormat="1" ht="12" customHeight="1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83"/>
      <c r="R25" s="83"/>
      <c r="S25" s="11"/>
      <c r="T25" s="13"/>
      <c r="U25" s="42"/>
      <c r="V25" s="42"/>
    </row>
    <row r="26" spans="1:22" s="49" customFormat="1" ht="12" customHeight="1">
      <c r="A26" s="8"/>
      <c r="B26" s="84"/>
      <c r="C26" s="84"/>
      <c r="D26" s="84"/>
      <c r="E26" s="79"/>
      <c r="F26" s="84"/>
      <c r="G26" s="85"/>
      <c r="H26" s="84"/>
      <c r="I26" s="84"/>
      <c r="J26" s="85"/>
      <c r="K26" s="84"/>
      <c r="L26" s="84"/>
      <c r="M26" s="84"/>
      <c r="N26" s="84"/>
      <c r="O26" s="84"/>
      <c r="P26" s="84"/>
      <c r="Q26" s="86"/>
      <c r="R26" s="86"/>
      <c r="S26" s="84"/>
      <c r="T26" s="77"/>
      <c r="U26" s="87"/>
      <c r="V26" s="87"/>
    </row>
    <row r="27" spans="1:22" s="49" customFormat="1" ht="12" customHeight="1">
      <c r="A27" s="8"/>
      <c r="B27" s="84"/>
      <c r="C27" s="84"/>
      <c r="D27" s="84"/>
      <c r="E27" s="79"/>
      <c r="F27" s="84"/>
      <c r="G27" s="85"/>
      <c r="H27" s="84"/>
      <c r="I27" s="84"/>
      <c r="J27" s="85"/>
      <c r="K27" s="84"/>
      <c r="L27" s="84"/>
      <c r="M27" s="84"/>
      <c r="N27" s="84"/>
      <c r="O27" s="84"/>
      <c r="P27" s="84"/>
      <c r="Q27" s="86"/>
      <c r="R27" s="86"/>
      <c r="S27" s="84"/>
      <c r="T27" s="77"/>
      <c r="U27" s="87"/>
      <c r="V27" s="87"/>
    </row>
    <row r="28" spans="1:22" s="49" customFormat="1" ht="12" customHeight="1">
      <c r="A28" s="8"/>
      <c r="B28" s="84"/>
      <c r="C28" s="84"/>
      <c r="D28" s="84"/>
      <c r="E28" s="84"/>
      <c r="F28" s="84"/>
      <c r="G28" s="85"/>
      <c r="H28" s="84"/>
      <c r="I28" s="84"/>
      <c r="J28" s="85"/>
      <c r="K28" s="84"/>
      <c r="L28" s="79"/>
      <c r="M28" s="84"/>
      <c r="N28" s="84"/>
      <c r="O28" s="84"/>
      <c r="P28" s="84"/>
      <c r="Q28" s="86"/>
      <c r="R28" s="86"/>
      <c r="S28" s="84"/>
      <c r="T28" s="77"/>
      <c r="U28" s="87"/>
      <c r="V28" s="87"/>
    </row>
    <row r="29" spans="1:22" s="20" customFormat="1" ht="12" customHeight="1">
      <c r="A29" s="88"/>
      <c r="B29" s="89"/>
      <c r="C29" s="89"/>
      <c r="D29" s="89"/>
      <c r="E29" s="90"/>
      <c r="F29" s="90"/>
      <c r="G29" s="90"/>
      <c r="H29" s="90"/>
      <c r="I29" s="90"/>
      <c r="J29" s="90"/>
      <c r="K29" s="90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</row>
    <row r="30" spans="1:22" s="20" customFormat="1" ht="12" customHeight="1">
      <c r="A30" s="89"/>
      <c r="B30" s="89"/>
      <c r="C30" s="89"/>
      <c r="D30" s="89"/>
      <c r="E30" s="50"/>
      <c r="F30" s="50"/>
      <c r="G30" s="50"/>
      <c r="H30" s="50"/>
      <c r="I30" s="50"/>
      <c r="J30" s="50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</row>
    <row r="31" spans="1:22" s="20" customFormat="1" ht="12" customHeight="1">
      <c r="A31" s="89"/>
      <c r="B31" s="89"/>
      <c r="C31" s="89"/>
      <c r="D31" s="89"/>
      <c r="E31" s="89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</row>
    <row r="32" spans="1:22" s="25" customFormat="1" ht="12" customHeight="1">
      <c r="A32" s="91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2" s="93" customFormat="1" ht="12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</row>
    <row r="34" s="93" customFormat="1" ht="12" customHeight="1"/>
    <row r="35" s="93" customFormat="1" ht="12" customHeight="1"/>
    <row r="36" s="93" customFormat="1" ht="12" customHeight="1"/>
    <row r="37" s="93" customFormat="1" ht="12" customHeight="1"/>
    <row r="38" s="93" customFormat="1" ht="12" customHeight="1"/>
    <row r="39" s="93" customFormat="1" ht="12" customHeight="1"/>
    <row r="40" s="93" customFormat="1" ht="12" customHeight="1"/>
    <row r="41" s="93" customFormat="1" ht="12" customHeight="1"/>
    <row r="42" s="93" customFormat="1" ht="12" customHeight="1"/>
    <row r="43" s="93" customFormat="1" ht="12" customHeight="1"/>
    <row r="44" s="93" customFormat="1" ht="12" customHeight="1"/>
    <row r="45" s="93" customFormat="1" ht="12" customHeight="1"/>
    <row r="46" s="93" customFormat="1" ht="12" customHeight="1"/>
    <row r="47" s="93" customFormat="1" ht="12" customHeight="1"/>
    <row r="48" s="93" customFormat="1" ht="12" customHeight="1"/>
    <row r="49" s="93" customFormat="1" ht="12" customHeight="1"/>
    <row r="50" s="93" customFormat="1" ht="12" customHeight="1"/>
    <row r="51" s="93" customFormat="1" ht="12" customHeight="1"/>
    <row r="52" s="93" customFormat="1" ht="12" customHeight="1"/>
    <row r="53" s="93" customFormat="1" ht="12" customHeight="1"/>
    <row r="54" s="93" customFormat="1" ht="12" customHeight="1"/>
    <row r="55" s="93" customFormat="1" ht="12" customHeight="1"/>
    <row r="56" s="93" customFormat="1" ht="12" customHeight="1"/>
    <row r="57" s="93" customFormat="1" ht="12" customHeight="1"/>
    <row r="58" s="93" customFormat="1" ht="12" customHeight="1"/>
    <row r="59" s="93" customFormat="1" ht="12" customHeight="1"/>
    <row r="60" s="93" customFormat="1" ht="12" customHeight="1"/>
    <row r="61" s="93" customFormat="1" ht="12" customHeight="1"/>
    <row r="62" s="93" customFormat="1" ht="12" customHeight="1"/>
    <row r="63" s="93" customFormat="1" ht="12" customHeight="1"/>
    <row r="64" s="93" customFormat="1" ht="12" customHeight="1"/>
    <row r="65" s="93" customFormat="1" ht="12" customHeight="1"/>
    <row r="66" s="93" customFormat="1" ht="12" customHeight="1"/>
    <row r="67" s="93" customFormat="1" ht="12" customHeight="1"/>
    <row r="68" s="93" customFormat="1" ht="12" customHeight="1"/>
    <row r="69" s="93" customFormat="1" ht="12" customHeight="1"/>
    <row r="70" s="93" customFormat="1" ht="12" customHeight="1"/>
    <row r="71" s="93" customFormat="1" ht="12" customHeight="1"/>
    <row r="72" s="93" customFormat="1" ht="12" customHeight="1"/>
    <row r="73" s="93" customFormat="1" ht="12" customHeight="1"/>
    <row r="74" s="93" customFormat="1" ht="12" customHeight="1"/>
    <row r="75" s="93" customFormat="1" ht="12" customHeight="1"/>
    <row r="76" s="93" customFormat="1" ht="12" customHeight="1"/>
    <row r="77" s="93" customFormat="1" ht="12" customHeight="1"/>
    <row r="78" s="93" customFormat="1" ht="12" customHeight="1"/>
    <row r="79" s="93" customFormat="1" ht="12" customHeight="1"/>
    <row r="80" s="93" customFormat="1" ht="12" customHeight="1"/>
    <row r="81" s="93" customFormat="1" ht="12" customHeight="1"/>
    <row r="82" s="93" customFormat="1" ht="12" customHeight="1"/>
    <row r="83" s="93" customFormat="1" ht="12" customHeight="1"/>
    <row r="84" s="93" customFormat="1" ht="12" customHeight="1"/>
    <row r="85" s="93" customFormat="1" ht="12" customHeight="1"/>
    <row r="86" s="93" customFormat="1" ht="12" customHeight="1"/>
    <row r="87" s="93" customFormat="1" ht="12" customHeight="1"/>
    <row r="88" s="93" customFormat="1" ht="12" customHeight="1"/>
    <row r="89" s="93" customFormat="1" ht="12" customHeight="1"/>
    <row r="90" s="93" customFormat="1" ht="12" customHeight="1"/>
    <row r="91" s="93" customFormat="1" ht="12" customHeight="1"/>
    <row r="92" s="93" customFormat="1" ht="12" customHeight="1"/>
    <row r="93" s="93" customFormat="1" ht="12" customHeight="1"/>
    <row r="94" s="93" customFormat="1" ht="12" customHeight="1"/>
    <row r="95" s="93" customFormat="1" ht="12" customHeight="1"/>
    <row r="96" s="93" customFormat="1" ht="12" customHeight="1"/>
    <row r="97" s="93" customFormat="1" ht="12" customHeight="1"/>
    <row r="98" s="93" customFormat="1" ht="12" customHeight="1"/>
    <row r="99" s="93" customFormat="1" ht="12" customHeight="1"/>
    <row r="100" s="93" customFormat="1" ht="12" customHeight="1"/>
    <row r="101" s="93" customFormat="1" ht="12" customHeight="1"/>
    <row r="102" s="93" customFormat="1" ht="12" customHeight="1"/>
    <row r="103" s="93" customFormat="1" ht="12" customHeight="1"/>
    <row r="104" s="93" customFormat="1" ht="12" customHeight="1"/>
    <row r="105" s="93" customFormat="1" ht="12" customHeight="1"/>
    <row r="106" s="93" customFormat="1" ht="12" customHeight="1"/>
    <row r="107" s="93" customFormat="1" ht="12" customHeight="1"/>
    <row r="108" s="93" customFormat="1" ht="12" customHeight="1"/>
    <row r="109" s="93" customFormat="1" ht="12" customHeight="1"/>
    <row r="110" s="93" customFormat="1" ht="12" customHeight="1"/>
    <row r="111" s="93" customFormat="1" ht="12" customHeight="1"/>
    <row r="112" s="93" customFormat="1" ht="12" customHeight="1"/>
    <row r="113" s="93" customFormat="1" ht="12" customHeight="1"/>
    <row r="114" s="93" customFormat="1" ht="12" customHeight="1"/>
    <row r="115" s="93" customFormat="1" ht="12" customHeight="1"/>
  </sheetData>
  <mergeCells count="11">
    <mergeCell ref="S3:S7"/>
    <mergeCell ref="A1:S1"/>
    <mergeCell ref="M4:N4"/>
    <mergeCell ref="J4:L4"/>
    <mergeCell ref="D4:F4"/>
    <mergeCell ref="J3:L3"/>
    <mergeCell ref="G4:I4"/>
    <mergeCell ref="A3:A7"/>
    <mergeCell ref="D3:F3"/>
    <mergeCell ref="G3:I3"/>
    <mergeCell ref="M3:N3"/>
  </mergeCells>
  <printOptions/>
  <pageMargins left="0.17" right="0.16" top="0.984251968503937" bottom="0.5905511811023623" header="0.5118110236220472" footer="0.5118110236220472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4"/>
  <sheetViews>
    <sheetView zoomScaleSheetLayoutView="70" workbookViewId="0" topLeftCell="A1">
      <selection activeCell="A1" sqref="A1:T1"/>
    </sheetView>
  </sheetViews>
  <sheetFormatPr defaultColWidth="9.140625" defaultRowHeight="12.75"/>
  <cols>
    <col min="1" max="1" width="15.7109375" style="0" customWidth="1"/>
    <col min="2" max="3" width="14.28125" style="0" customWidth="1"/>
    <col min="4" max="6" width="10.00390625" style="0" customWidth="1"/>
    <col min="7" max="9" width="9.8515625" style="0" customWidth="1"/>
    <col min="10" max="12" width="9.421875" style="0" customWidth="1"/>
    <col min="13" max="13" width="15.140625" style="0" customWidth="1"/>
    <col min="14" max="14" width="13.00390625" style="0" customWidth="1"/>
    <col min="15" max="15" width="10.57421875" style="0" customWidth="1"/>
    <col min="16" max="16" width="8.7109375" style="0" customWidth="1"/>
    <col min="17" max="19" width="8.28125" style="0" customWidth="1"/>
    <col min="20" max="20" width="10.28125" style="0" customWidth="1"/>
    <col min="21" max="21" width="10.421875" style="0" customWidth="1"/>
  </cols>
  <sheetData>
    <row r="1" spans="1:22" s="101" customFormat="1" ht="32.25" customHeight="1">
      <c r="A1" s="890" t="s">
        <v>0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  <c r="P1" s="890"/>
      <c r="Q1" s="890"/>
      <c r="R1" s="890"/>
      <c r="S1" s="890"/>
      <c r="T1" s="890"/>
      <c r="U1" s="80"/>
      <c r="V1" s="80"/>
    </row>
    <row r="2" spans="1:22" s="282" customFormat="1" ht="14.25" customHeight="1">
      <c r="A2" s="131" t="s">
        <v>681</v>
      </c>
      <c r="B2" s="131"/>
      <c r="C2" s="131"/>
      <c r="D2" s="131"/>
      <c r="E2" s="131"/>
      <c r="F2" s="131"/>
      <c r="G2" s="131"/>
      <c r="H2" s="131"/>
      <c r="I2" s="131"/>
      <c r="J2" s="131"/>
      <c r="N2" s="131"/>
      <c r="O2" s="131"/>
      <c r="P2" s="131"/>
      <c r="Q2" s="131"/>
      <c r="R2" s="131"/>
      <c r="S2" s="131"/>
      <c r="T2" s="159" t="s">
        <v>535</v>
      </c>
      <c r="U2" s="1"/>
      <c r="V2" s="1"/>
    </row>
    <row r="3" spans="1:20" s="283" customFormat="1" ht="27" customHeight="1">
      <c r="A3" s="891" t="s">
        <v>682</v>
      </c>
      <c r="B3" s="886" t="s">
        <v>683</v>
      </c>
      <c r="C3" s="886" t="s">
        <v>684</v>
      </c>
      <c r="D3" s="814" t="s">
        <v>685</v>
      </c>
      <c r="E3" s="815"/>
      <c r="F3" s="816"/>
      <c r="G3" s="814" t="s">
        <v>686</v>
      </c>
      <c r="H3" s="921"/>
      <c r="I3" s="816"/>
      <c r="J3" s="814" t="s">
        <v>360</v>
      </c>
      <c r="K3" s="921"/>
      <c r="L3" s="816"/>
      <c r="M3" s="923" t="s">
        <v>687</v>
      </c>
      <c r="N3" s="924"/>
      <c r="O3" s="120" t="s">
        <v>829</v>
      </c>
      <c r="P3" s="907" t="s">
        <v>688</v>
      </c>
      <c r="Q3" s="907" t="s">
        <v>689</v>
      </c>
      <c r="R3" s="907" t="s">
        <v>690</v>
      </c>
      <c r="S3" s="926" t="s">
        <v>385</v>
      </c>
      <c r="T3" s="927"/>
    </row>
    <row r="4" spans="1:20" s="283" customFormat="1" ht="53.25" customHeight="1">
      <c r="A4" s="885"/>
      <c r="B4" s="930"/>
      <c r="C4" s="930"/>
      <c r="D4" s="284" t="s">
        <v>338</v>
      </c>
      <c r="E4" s="284" t="s">
        <v>339</v>
      </c>
      <c r="F4" s="285" t="s">
        <v>340</v>
      </c>
      <c r="G4" s="284" t="s">
        <v>338</v>
      </c>
      <c r="H4" s="284" t="s">
        <v>339</v>
      </c>
      <c r="I4" s="285" t="s">
        <v>340</v>
      </c>
      <c r="J4" s="284" t="s">
        <v>338</v>
      </c>
      <c r="K4" s="284" t="s">
        <v>339</v>
      </c>
      <c r="L4" s="285" t="s">
        <v>340</v>
      </c>
      <c r="M4" s="103" t="s">
        <v>819</v>
      </c>
      <c r="N4" s="104" t="s">
        <v>820</v>
      </c>
      <c r="O4" s="405" t="s">
        <v>828</v>
      </c>
      <c r="P4" s="925"/>
      <c r="Q4" s="925"/>
      <c r="R4" s="925"/>
      <c r="S4" s="928"/>
      <c r="T4" s="929"/>
    </row>
    <row r="5" spans="1:20" s="168" customFormat="1" ht="23.25" customHeight="1">
      <c r="A5" s="67" t="s">
        <v>631</v>
      </c>
      <c r="B5" s="342">
        <v>5</v>
      </c>
      <c r="C5" s="342">
        <v>101</v>
      </c>
      <c r="D5" s="342">
        <f aca="true" t="shared" si="0" ref="D5:D10">SUM(E5:F5)</f>
        <v>3922</v>
      </c>
      <c r="E5" s="342">
        <v>2047</v>
      </c>
      <c r="F5" s="342">
        <v>1875</v>
      </c>
      <c r="G5" s="342">
        <f aca="true" t="shared" si="1" ref="G5:G10">SUM(H5:I5)</f>
        <v>173</v>
      </c>
      <c r="H5" s="342">
        <v>123</v>
      </c>
      <c r="I5" s="342">
        <v>50</v>
      </c>
      <c r="J5" s="342">
        <f aca="true" t="shared" si="2" ref="J5:J10">SUM(K5:L5)</f>
        <v>25</v>
      </c>
      <c r="K5" s="342">
        <v>19</v>
      </c>
      <c r="L5" s="342">
        <v>6</v>
      </c>
      <c r="M5" s="342">
        <v>1048</v>
      </c>
      <c r="N5" s="342">
        <v>1045</v>
      </c>
      <c r="O5" s="342">
        <v>1380</v>
      </c>
      <c r="P5" s="342">
        <v>64</v>
      </c>
      <c r="Q5" s="342">
        <v>25</v>
      </c>
      <c r="R5" s="342">
        <v>111</v>
      </c>
      <c r="S5" s="888" t="s">
        <v>631</v>
      </c>
      <c r="T5" s="889"/>
    </row>
    <row r="6" spans="1:20" s="168" customFormat="1" ht="23.25" customHeight="1">
      <c r="A6" s="67" t="s">
        <v>299</v>
      </c>
      <c r="B6" s="342">
        <v>5</v>
      </c>
      <c r="C6" s="342">
        <v>103</v>
      </c>
      <c r="D6" s="342">
        <f t="shared" si="0"/>
        <v>4100</v>
      </c>
      <c r="E6" s="342">
        <v>2087</v>
      </c>
      <c r="F6" s="342">
        <v>2013</v>
      </c>
      <c r="G6" s="342">
        <f t="shared" si="1"/>
        <v>177</v>
      </c>
      <c r="H6" s="342">
        <v>125</v>
      </c>
      <c r="I6" s="342">
        <v>52</v>
      </c>
      <c r="J6" s="342">
        <f t="shared" si="2"/>
        <v>25</v>
      </c>
      <c r="K6" s="342">
        <v>19</v>
      </c>
      <c r="L6" s="342">
        <v>6</v>
      </c>
      <c r="M6" s="342">
        <v>1134</v>
      </c>
      <c r="N6" s="342">
        <v>1126</v>
      </c>
      <c r="O6" s="342">
        <v>1381</v>
      </c>
      <c r="P6" s="342">
        <v>65</v>
      </c>
      <c r="Q6" s="342">
        <v>26</v>
      </c>
      <c r="R6" s="342">
        <v>116</v>
      </c>
      <c r="S6" s="888" t="s">
        <v>299</v>
      </c>
      <c r="T6" s="889"/>
    </row>
    <row r="7" spans="1:20" s="168" customFormat="1" ht="23.25" customHeight="1">
      <c r="A7" s="67" t="s">
        <v>499</v>
      </c>
      <c r="B7" s="342">
        <v>5</v>
      </c>
      <c r="C7" s="342">
        <v>105</v>
      </c>
      <c r="D7" s="342">
        <f t="shared" si="0"/>
        <v>4188</v>
      </c>
      <c r="E7" s="342">
        <v>2063</v>
      </c>
      <c r="F7" s="342">
        <v>2125</v>
      </c>
      <c r="G7" s="342">
        <f t="shared" si="1"/>
        <v>179</v>
      </c>
      <c r="H7" s="342">
        <v>120</v>
      </c>
      <c r="I7" s="342">
        <v>59</v>
      </c>
      <c r="J7" s="342">
        <f t="shared" si="2"/>
        <v>23</v>
      </c>
      <c r="K7" s="342">
        <v>17</v>
      </c>
      <c r="L7" s="342">
        <v>6</v>
      </c>
      <c r="M7" s="342">
        <v>1318</v>
      </c>
      <c r="N7" s="342">
        <v>1301</v>
      </c>
      <c r="O7" s="342">
        <v>1476</v>
      </c>
      <c r="P7" s="342">
        <v>65</v>
      </c>
      <c r="Q7" s="342">
        <v>26</v>
      </c>
      <c r="R7" s="342">
        <v>116</v>
      </c>
      <c r="S7" s="888" t="s">
        <v>499</v>
      </c>
      <c r="T7" s="922"/>
    </row>
    <row r="8" spans="1:20" s="168" customFormat="1" ht="23.25" customHeight="1">
      <c r="A8" s="67" t="s">
        <v>893</v>
      </c>
      <c r="B8" s="342">
        <v>5</v>
      </c>
      <c r="C8" s="342">
        <v>105</v>
      </c>
      <c r="D8" s="342">
        <f t="shared" si="0"/>
        <v>4197</v>
      </c>
      <c r="E8" s="342">
        <v>2060</v>
      </c>
      <c r="F8" s="342">
        <v>2137</v>
      </c>
      <c r="G8" s="342">
        <f t="shared" si="1"/>
        <v>179</v>
      </c>
      <c r="H8" s="342">
        <v>118</v>
      </c>
      <c r="I8" s="342">
        <v>61</v>
      </c>
      <c r="J8" s="342">
        <f t="shared" si="2"/>
        <v>21</v>
      </c>
      <c r="K8" s="342">
        <v>16</v>
      </c>
      <c r="L8" s="342">
        <v>5</v>
      </c>
      <c r="M8" s="342">
        <v>1305</v>
      </c>
      <c r="N8" s="342">
        <v>1295</v>
      </c>
      <c r="O8" s="342">
        <v>1368</v>
      </c>
      <c r="P8" s="342">
        <v>65</v>
      </c>
      <c r="Q8" s="342">
        <v>26</v>
      </c>
      <c r="R8" s="342">
        <v>107</v>
      </c>
      <c r="S8" s="888" t="s">
        <v>893</v>
      </c>
      <c r="T8" s="922"/>
    </row>
    <row r="9" spans="1:20" s="168" customFormat="1" ht="23.25" customHeight="1">
      <c r="A9" s="67" t="s">
        <v>894</v>
      </c>
      <c r="B9" s="342">
        <v>5</v>
      </c>
      <c r="C9" s="342">
        <v>105</v>
      </c>
      <c r="D9" s="342">
        <f t="shared" si="0"/>
        <v>4206</v>
      </c>
      <c r="E9" s="342">
        <v>2055</v>
      </c>
      <c r="F9" s="342">
        <v>2151</v>
      </c>
      <c r="G9" s="342">
        <f t="shared" si="1"/>
        <v>176</v>
      </c>
      <c r="H9" s="342">
        <v>113</v>
      </c>
      <c r="I9" s="342">
        <v>63</v>
      </c>
      <c r="J9" s="342">
        <f t="shared" si="2"/>
        <v>21</v>
      </c>
      <c r="K9" s="342">
        <v>16</v>
      </c>
      <c r="L9" s="342">
        <v>5</v>
      </c>
      <c r="M9" s="342">
        <v>1313</v>
      </c>
      <c r="N9" s="342">
        <v>1306</v>
      </c>
      <c r="O9" s="342">
        <v>1367</v>
      </c>
      <c r="P9" s="342">
        <v>65</v>
      </c>
      <c r="Q9" s="342">
        <v>27</v>
      </c>
      <c r="R9" s="342">
        <v>107</v>
      </c>
      <c r="S9" s="888" t="s">
        <v>894</v>
      </c>
      <c r="T9" s="889"/>
    </row>
    <row r="10" spans="1:20" s="528" customFormat="1" ht="23.25" customHeight="1">
      <c r="A10" s="495" t="s">
        <v>370</v>
      </c>
      <c r="B10" s="484">
        <v>5</v>
      </c>
      <c r="C10" s="484">
        <v>104</v>
      </c>
      <c r="D10" s="518">
        <f t="shared" si="0"/>
        <v>4051</v>
      </c>
      <c r="E10" s="484">
        <v>1953</v>
      </c>
      <c r="F10" s="484">
        <v>2098</v>
      </c>
      <c r="G10" s="518">
        <f t="shared" si="1"/>
        <v>173</v>
      </c>
      <c r="H10" s="484">
        <v>112</v>
      </c>
      <c r="I10" s="484">
        <v>61</v>
      </c>
      <c r="J10" s="518">
        <f t="shared" si="2"/>
        <v>21</v>
      </c>
      <c r="K10" s="484">
        <v>16</v>
      </c>
      <c r="L10" s="484">
        <v>5</v>
      </c>
      <c r="M10" s="484">
        <v>1433</v>
      </c>
      <c r="N10" s="484">
        <v>1420</v>
      </c>
      <c r="O10" s="484">
        <v>1333</v>
      </c>
      <c r="P10" s="484">
        <v>65</v>
      </c>
      <c r="Q10" s="484">
        <v>28</v>
      </c>
      <c r="R10" s="484">
        <v>109</v>
      </c>
      <c r="S10" s="862" t="s">
        <v>370</v>
      </c>
      <c r="T10" s="863"/>
    </row>
    <row r="11" spans="1:15" s="6" customFormat="1" ht="12.75" customHeight="1">
      <c r="A11" s="6" t="s">
        <v>204</v>
      </c>
      <c r="B11" s="470"/>
      <c r="C11" s="470"/>
      <c r="D11" s="470"/>
      <c r="G11" s="516"/>
      <c r="I11" s="515"/>
      <c r="J11" s="515"/>
      <c r="K11" s="515" t="s">
        <v>205</v>
      </c>
      <c r="M11" s="515"/>
      <c r="N11" s="470"/>
      <c r="O11" s="470"/>
    </row>
    <row r="12" spans="1:22" s="527" customFormat="1" ht="12.75" customHeight="1">
      <c r="A12" s="524" t="s">
        <v>167</v>
      </c>
      <c r="B12" s="524"/>
      <c r="C12" s="524"/>
      <c r="D12" s="524"/>
      <c r="E12" s="525"/>
      <c r="F12" s="525"/>
      <c r="G12" s="525"/>
      <c r="H12" s="525"/>
      <c r="I12" s="525"/>
      <c r="J12" s="525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</row>
    <row r="13" spans="1:22" s="527" customFormat="1" ht="12.75" customHeight="1">
      <c r="A13" s="524" t="s">
        <v>209</v>
      </c>
      <c r="B13" s="524"/>
      <c r="C13" s="524"/>
      <c r="D13" s="524"/>
      <c r="E13" s="524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6"/>
    </row>
    <row r="14" spans="1:22" s="527" customFormat="1" ht="12.75" customHeight="1">
      <c r="A14" s="526" t="s">
        <v>210</v>
      </c>
      <c r="B14" s="526"/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26"/>
      <c r="T14" s="526"/>
      <c r="U14" s="526"/>
      <c r="V14" s="526"/>
    </row>
    <row r="15" s="101" customFormat="1" ht="13.5"/>
  </sheetData>
  <mergeCells count="18">
    <mergeCell ref="A1:T1"/>
    <mergeCell ref="S10:T10"/>
    <mergeCell ref="P3:P4"/>
    <mergeCell ref="Q3:Q4"/>
    <mergeCell ref="R3:R4"/>
    <mergeCell ref="S3:T4"/>
    <mergeCell ref="A3:A4"/>
    <mergeCell ref="B3:B4"/>
    <mergeCell ref="J3:L3"/>
    <mergeCell ref="C3:C4"/>
    <mergeCell ref="D3:F3"/>
    <mergeCell ref="S5:T5"/>
    <mergeCell ref="G3:I3"/>
    <mergeCell ref="S9:T9"/>
    <mergeCell ref="S8:T8"/>
    <mergeCell ref="M3:N3"/>
    <mergeCell ref="S6:T6"/>
    <mergeCell ref="S7:T7"/>
  </mergeCells>
  <printOptions/>
  <pageMargins left="0.17" right="0.16" top="0.984251968503937" bottom="0.7874015748031497" header="0.5118110236220472" footer="0.5118110236220472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3"/>
  <sheetViews>
    <sheetView zoomScaleSheetLayoutView="100" workbookViewId="0" topLeftCell="A1">
      <selection activeCell="A1" sqref="A1:M1"/>
    </sheetView>
  </sheetViews>
  <sheetFormatPr defaultColWidth="9.140625" defaultRowHeight="34.5" customHeight="1"/>
  <cols>
    <col min="1" max="1" width="14.00390625" style="0" customWidth="1"/>
    <col min="2" max="2" width="11.7109375" style="0" customWidth="1"/>
    <col min="3" max="3" width="12.00390625" style="0" customWidth="1"/>
    <col min="4" max="5" width="11.7109375" style="0" customWidth="1"/>
    <col min="6" max="6" width="10.140625" style="0" customWidth="1"/>
    <col min="7" max="8" width="11.7109375" style="0" customWidth="1"/>
    <col min="9" max="9" width="13.421875" style="0" customWidth="1"/>
    <col min="10" max="12" width="8.140625" style="0" customWidth="1"/>
    <col min="13" max="13" width="14.140625" style="0" customWidth="1"/>
    <col min="14" max="14" width="12.00390625" style="0" customWidth="1"/>
    <col min="15" max="15" width="10.140625" style="0" customWidth="1"/>
    <col min="16" max="16" width="9.28125" style="0" customWidth="1"/>
    <col min="17" max="17" width="8.7109375" style="0" customWidth="1"/>
    <col min="18" max="18" width="8.421875" style="0" customWidth="1"/>
    <col min="19" max="19" width="7.8515625" style="0" customWidth="1"/>
    <col min="20" max="20" width="14.28125" style="0" customWidth="1"/>
  </cols>
  <sheetData>
    <row r="1" spans="1:20" s="18" customFormat="1" ht="32.25" customHeight="1">
      <c r="A1" s="890" t="s">
        <v>785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17"/>
      <c r="O1" s="17"/>
      <c r="P1" s="17"/>
      <c r="Q1" s="17"/>
      <c r="R1" s="17"/>
      <c r="S1" s="17"/>
      <c r="T1" s="17"/>
    </row>
    <row r="2" spans="1:19" s="20" customFormat="1" ht="14.25" customHeight="1">
      <c r="A2" s="91" t="s">
        <v>786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51" t="s">
        <v>536</v>
      </c>
      <c r="N2" s="91"/>
      <c r="O2" s="91"/>
      <c r="P2" s="91"/>
      <c r="Q2" s="91"/>
      <c r="R2" s="91"/>
      <c r="S2" s="91"/>
    </row>
    <row r="3" spans="1:13" s="16" customFormat="1" ht="27.75" customHeight="1">
      <c r="A3" s="937" t="s">
        <v>275</v>
      </c>
      <c r="B3" s="907" t="s">
        <v>814</v>
      </c>
      <c r="C3" s="907" t="s">
        <v>277</v>
      </c>
      <c r="D3" s="931" t="s">
        <v>826</v>
      </c>
      <c r="E3" s="938"/>
      <c r="F3" s="924"/>
      <c r="G3" s="931" t="s">
        <v>815</v>
      </c>
      <c r="H3" s="932"/>
      <c r="I3" s="924"/>
      <c r="J3" s="931" t="s">
        <v>816</v>
      </c>
      <c r="K3" s="932"/>
      <c r="L3" s="933"/>
      <c r="M3" s="927" t="s">
        <v>385</v>
      </c>
    </row>
    <row r="4" spans="1:13" s="16" customFormat="1" ht="31.5" customHeight="1">
      <c r="A4" s="929"/>
      <c r="B4" s="917"/>
      <c r="C4" s="917"/>
      <c r="D4" s="9" t="s">
        <v>338</v>
      </c>
      <c r="E4" s="9" t="s">
        <v>339</v>
      </c>
      <c r="F4" s="104" t="s">
        <v>340</v>
      </c>
      <c r="G4" s="9" t="s">
        <v>338</v>
      </c>
      <c r="H4" s="9" t="s">
        <v>339</v>
      </c>
      <c r="I4" s="104" t="s">
        <v>340</v>
      </c>
      <c r="J4" s="9" t="s">
        <v>276</v>
      </c>
      <c r="K4" s="9" t="s">
        <v>339</v>
      </c>
      <c r="L4" s="104" t="s">
        <v>340</v>
      </c>
      <c r="M4" s="929"/>
    </row>
    <row r="5" spans="1:13" s="62" customFormat="1" ht="18.75" customHeight="1">
      <c r="A5" s="67" t="s">
        <v>301</v>
      </c>
      <c r="B5" s="227">
        <v>7</v>
      </c>
      <c r="C5" s="227">
        <v>142</v>
      </c>
      <c r="D5" s="227">
        <f aca="true" t="shared" si="0" ref="D5:D10">SUM(E5:F5)</f>
        <v>4590</v>
      </c>
      <c r="E5" s="227">
        <v>2290</v>
      </c>
      <c r="F5" s="227">
        <v>2300</v>
      </c>
      <c r="G5" s="227">
        <f aca="true" t="shared" si="1" ref="G5:G10">SUM(H5:I5)</f>
        <v>309</v>
      </c>
      <c r="H5" s="227">
        <v>204</v>
      </c>
      <c r="I5" s="227">
        <v>105</v>
      </c>
      <c r="J5" s="227">
        <f aca="true" t="shared" si="2" ref="J5:J10">SUM(K5:L5)</f>
        <v>49</v>
      </c>
      <c r="K5" s="227">
        <v>27</v>
      </c>
      <c r="L5" s="227">
        <v>22</v>
      </c>
      <c r="M5" s="38" t="s">
        <v>301</v>
      </c>
    </row>
    <row r="6" spans="1:13" s="62" customFormat="1" ht="18.75" customHeight="1">
      <c r="A6" s="67" t="s">
        <v>299</v>
      </c>
      <c r="B6" s="227">
        <v>7</v>
      </c>
      <c r="C6" s="227">
        <v>148</v>
      </c>
      <c r="D6" s="227">
        <f t="shared" si="0"/>
        <v>4950</v>
      </c>
      <c r="E6" s="227">
        <v>2453</v>
      </c>
      <c r="F6" s="227">
        <v>2497</v>
      </c>
      <c r="G6" s="227">
        <f t="shared" si="1"/>
        <v>325</v>
      </c>
      <c r="H6" s="227">
        <v>205</v>
      </c>
      <c r="I6" s="227">
        <v>120</v>
      </c>
      <c r="J6" s="227">
        <f t="shared" si="2"/>
        <v>45</v>
      </c>
      <c r="K6" s="227">
        <v>25</v>
      </c>
      <c r="L6" s="227">
        <v>20</v>
      </c>
      <c r="M6" s="38" t="s">
        <v>299</v>
      </c>
    </row>
    <row r="7" spans="1:13" s="62" customFormat="1" ht="18.75" customHeight="1">
      <c r="A7" s="67" t="s">
        <v>499</v>
      </c>
      <c r="B7" s="227">
        <v>7</v>
      </c>
      <c r="C7" s="227">
        <v>151</v>
      </c>
      <c r="D7" s="227">
        <f t="shared" si="0"/>
        <v>5228</v>
      </c>
      <c r="E7" s="227">
        <v>2563</v>
      </c>
      <c r="F7" s="227">
        <v>2665</v>
      </c>
      <c r="G7" s="227">
        <f t="shared" si="1"/>
        <v>331</v>
      </c>
      <c r="H7" s="227">
        <v>195</v>
      </c>
      <c r="I7" s="227">
        <v>136</v>
      </c>
      <c r="J7" s="227">
        <f t="shared" si="2"/>
        <v>47</v>
      </c>
      <c r="K7" s="227">
        <v>25</v>
      </c>
      <c r="L7" s="227">
        <v>22</v>
      </c>
      <c r="M7" s="38" t="s">
        <v>499</v>
      </c>
    </row>
    <row r="8" spans="1:13" s="62" customFormat="1" ht="18.75" customHeight="1">
      <c r="A8" s="67" t="s">
        <v>893</v>
      </c>
      <c r="B8" s="227">
        <v>7</v>
      </c>
      <c r="C8" s="227">
        <v>155</v>
      </c>
      <c r="D8" s="227">
        <f t="shared" si="0"/>
        <v>5531</v>
      </c>
      <c r="E8" s="227">
        <v>2679</v>
      </c>
      <c r="F8" s="227">
        <v>2852</v>
      </c>
      <c r="G8" s="227">
        <f t="shared" si="1"/>
        <v>341</v>
      </c>
      <c r="H8" s="227">
        <v>191</v>
      </c>
      <c r="I8" s="227">
        <v>150</v>
      </c>
      <c r="J8" s="227">
        <f t="shared" si="2"/>
        <v>45</v>
      </c>
      <c r="K8" s="227">
        <v>23</v>
      </c>
      <c r="L8" s="227">
        <v>22</v>
      </c>
      <c r="M8" s="38" t="s">
        <v>893</v>
      </c>
    </row>
    <row r="9" spans="1:13" s="62" customFormat="1" ht="18.75" customHeight="1">
      <c r="A9" s="67" t="s">
        <v>894</v>
      </c>
      <c r="B9" s="227">
        <v>7</v>
      </c>
      <c r="C9" s="227">
        <v>156</v>
      </c>
      <c r="D9" s="227">
        <f t="shared" si="0"/>
        <v>5707</v>
      </c>
      <c r="E9" s="227">
        <v>2818</v>
      </c>
      <c r="F9" s="227">
        <v>2889</v>
      </c>
      <c r="G9" s="227">
        <f t="shared" si="1"/>
        <v>338</v>
      </c>
      <c r="H9" s="227">
        <v>182</v>
      </c>
      <c r="I9" s="227">
        <v>156</v>
      </c>
      <c r="J9" s="227">
        <f t="shared" si="2"/>
        <v>46</v>
      </c>
      <c r="K9" s="227">
        <v>22</v>
      </c>
      <c r="L9" s="227">
        <v>24</v>
      </c>
      <c r="M9" s="38" t="s">
        <v>894</v>
      </c>
    </row>
    <row r="10" spans="1:13" s="22" customFormat="1" ht="18.75" customHeight="1">
      <c r="A10" s="495" t="s">
        <v>370</v>
      </c>
      <c r="B10" s="530">
        <v>8</v>
      </c>
      <c r="C10" s="521">
        <v>174</v>
      </c>
      <c r="D10" s="533">
        <f t="shared" si="0"/>
        <v>6259</v>
      </c>
      <c r="E10" s="521">
        <v>3117</v>
      </c>
      <c r="F10" s="521">
        <v>3142</v>
      </c>
      <c r="G10" s="533">
        <f t="shared" si="1"/>
        <v>384</v>
      </c>
      <c r="H10" s="521">
        <v>195</v>
      </c>
      <c r="I10" s="521">
        <v>189</v>
      </c>
      <c r="J10" s="533">
        <f t="shared" si="2"/>
        <v>53</v>
      </c>
      <c r="K10" s="521">
        <v>29</v>
      </c>
      <c r="L10" s="531">
        <v>24</v>
      </c>
      <c r="M10" s="459" t="s">
        <v>370</v>
      </c>
    </row>
    <row r="11" spans="1:20" s="66" customFormat="1" ht="10.5" customHeight="1">
      <c r="A11" s="64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64"/>
    </row>
    <row r="12" spans="1:9" s="16" customFormat="1" ht="24.75" customHeight="1">
      <c r="A12" s="935" t="s">
        <v>275</v>
      </c>
      <c r="B12" s="923" t="s">
        <v>817</v>
      </c>
      <c r="C12" s="924"/>
      <c r="D12" s="931" t="s">
        <v>818</v>
      </c>
      <c r="E12" s="924"/>
      <c r="F12" s="907" t="s">
        <v>834</v>
      </c>
      <c r="G12" s="907" t="s">
        <v>118</v>
      </c>
      <c r="H12" s="907" t="s">
        <v>117</v>
      </c>
      <c r="I12" s="927" t="s">
        <v>385</v>
      </c>
    </row>
    <row r="13" spans="1:9" s="16" customFormat="1" ht="40.5" customHeight="1">
      <c r="A13" s="936"/>
      <c r="B13" s="103" t="s">
        <v>119</v>
      </c>
      <c r="C13" s="104" t="s">
        <v>820</v>
      </c>
      <c r="D13" s="9" t="s">
        <v>158</v>
      </c>
      <c r="E13" s="103" t="s">
        <v>120</v>
      </c>
      <c r="F13" s="925"/>
      <c r="G13" s="925"/>
      <c r="H13" s="925"/>
      <c r="I13" s="929"/>
    </row>
    <row r="14" spans="1:9" s="62" customFormat="1" ht="18.75" customHeight="1">
      <c r="A14" s="67" t="s">
        <v>301</v>
      </c>
      <c r="B14" s="234">
        <v>1356</v>
      </c>
      <c r="C14" s="234">
        <v>1302</v>
      </c>
      <c r="D14" s="234">
        <v>1621</v>
      </c>
      <c r="E14" s="234">
        <v>1565</v>
      </c>
      <c r="F14" s="234">
        <v>241.8</v>
      </c>
      <c r="G14" s="234">
        <v>70.5</v>
      </c>
      <c r="H14" s="234">
        <v>165</v>
      </c>
      <c r="I14" s="38" t="s">
        <v>301</v>
      </c>
    </row>
    <row r="15" spans="1:9" s="65" customFormat="1" ht="18.75" customHeight="1">
      <c r="A15" s="67" t="s">
        <v>299</v>
      </c>
      <c r="B15" s="227">
        <v>1454</v>
      </c>
      <c r="C15" s="227">
        <v>1392</v>
      </c>
      <c r="D15" s="227">
        <v>1787</v>
      </c>
      <c r="E15" s="227">
        <v>1787</v>
      </c>
      <c r="F15" s="227">
        <v>242</v>
      </c>
      <c r="G15" s="227">
        <v>72</v>
      </c>
      <c r="H15" s="227">
        <v>172</v>
      </c>
      <c r="I15" s="38" t="s">
        <v>299</v>
      </c>
    </row>
    <row r="16" spans="1:9" s="65" customFormat="1" ht="18.75" customHeight="1">
      <c r="A16" s="67" t="s">
        <v>499</v>
      </c>
      <c r="B16" s="227">
        <v>1557</v>
      </c>
      <c r="C16" s="227">
        <v>1407</v>
      </c>
      <c r="D16" s="227">
        <v>1944</v>
      </c>
      <c r="E16" s="227">
        <v>1900</v>
      </c>
      <c r="F16" s="227">
        <v>242</v>
      </c>
      <c r="G16" s="227">
        <v>73</v>
      </c>
      <c r="H16" s="227">
        <v>164</v>
      </c>
      <c r="I16" s="38" t="s">
        <v>499</v>
      </c>
    </row>
    <row r="17" spans="1:9" s="65" customFormat="1" ht="18.75" customHeight="1">
      <c r="A17" s="67" t="s">
        <v>893</v>
      </c>
      <c r="B17" s="227">
        <v>1589</v>
      </c>
      <c r="C17" s="227">
        <v>1484</v>
      </c>
      <c r="D17" s="227">
        <v>1889</v>
      </c>
      <c r="E17" s="227">
        <v>1916</v>
      </c>
      <c r="F17" s="227">
        <v>247</v>
      </c>
      <c r="G17" s="227">
        <v>74</v>
      </c>
      <c r="H17" s="227">
        <v>163</v>
      </c>
      <c r="I17" s="38" t="s">
        <v>893</v>
      </c>
    </row>
    <row r="18" spans="1:9" s="65" customFormat="1" ht="18.75" customHeight="1">
      <c r="A18" s="67" t="s">
        <v>894</v>
      </c>
      <c r="B18" s="227">
        <v>1737</v>
      </c>
      <c r="C18" s="227">
        <v>1527</v>
      </c>
      <c r="D18" s="227">
        <v>1888</v>
      </c>
      <c r="E18" s="227">
        <v>1911</v>
      </c>
      <c r="F18" s="227">
        <v>250</v>
      </c>
      <c r="G18" s="227">
        <v>75</v>
      </c>
      <c r="H18" s="227">
        <v>164</v>
      </c>
      <c r="I18" s="38" t="s">
        <v>896</v>
      </c>
    </row>
    <row r="19" spans="1:9" s="532" customFormat="1" ht="18.75" customHeight="1">
      <c r="A19" s="495" t="s">
        <v>169</v>
      </c>
      <c r="B19" s="521">
        <v>2028</v>
      </c>
      <c r="C19" s="521">
        <v>1742</v>
      </c>
      <c r="D19" s="521">
        <v>2122</v>
      </c>
      <c r="E19" s="521">
        <v>2119</v>
      </c>
      <c r="F19" s="521">
        <v>287</v>
      </c>
      <c r="G19" s="521">
        <v>87</v>
      </c>
      <c r="H19" s="521">
        <v>210</v>
      </c>
      <c r="I19" s="459" t="s">
        <v>169</v>
      </c>
    </row>
    <row r="20" spans="1:15" s="6" customFormat="1" ht="12.75" customHeight="1">
      <c r="A20" s="6" t="s">
        <v>204</v>
      </c>
      <c r="B20" s="470"/>
      <c r="C20" s="470"/>
      <c r="D20" s="470"/>
      <c r="E20" s="515" t="s">
        <v>205</v>
      </c>
      <c r="G20" s="516"/>
      <c r="I20" s="515"/>
      <c r="J20" s="515"/>
      <c r="M20" s="515"/>
      <c r="N20" s="470"/>
      <c r="O20" s="470"/>
    </row>
    <row r="21" spans="1:5" s="133" customFormat="1" ht="13.5" customHeight="1">
      <c r="A21" s="471" t="s">
        <v>206</v>
      </c>
      <c r="B21" s="471"/>
      <c r="C21" s="471"/>
      <c r="D21" s="471"/>
      <c r="E21" s="471"/>
    </row>
    <row r="22" s="133" customFormat="1" ht="13.5" customHeight="1">
      <c r="A22" s="133" t="s">
        <v>168</v>
      </c>
    </row>
    <row r="23" spans="1:28" s="133" customFormat="1" ht="13.5" customHeight="1">
      <c r="A23" s="133" t="s">
        <v>208</v>
      </c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  <c r="Z23" s="529"/>
      <c r="AA23" s="529"/>
      <c r="AB23" s="529"/>
    </row>
    <row r="24" spans="1:20" s="97" customFormat="1" ht="15" customHeight="1">
      <c r="A24" s="98"/>
      <c r="B24" s="98"/>
      <c r="C24" s="98"/>
      <c r="D24" s="98"/>
      <c r="E24" s="98"/>
      <c r="O24" s="934"/>
      <c r="P24" s="934"/>
      <c r="Q24" s="934"/>
      <c r="R24" s="934"/>
      <c r="S24" s="934"/>
      <c r="T24" s="934"/>
    </row>
    <row r="25" s="97" customFormat="1" ht="15" customHeight="1"/>
    <row r="26" spans="1:52" s="49" customFormat="1" ht="12" customHeight="1">
      <c r="A26" s="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106"/>
      <c r="R26" s="106"/>
      <c r="S26" s="107"/>
      <c r="T26" s="7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</row>
    <row r="27" spans="1:52" s="49" customFormat="1" ht="12" customHeight="1">
      <c r="A27" s="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105"/>
      <c r="R27" s="105"/>
      <c r="S27" s="79"/>
      <c r="T27" s="7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</row>
    <row r="28" spans="1:52" s="49" customFormat="1" ht="12" customHeight="1">
      <c r="A28" s="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105"/>
      <c r="R28" s="105"/>
      <c r="S28" s="79"/>
      <c r="T28" s="7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</row>
    <row r="29" spans="1:25" s="20" customFormat="1" ht="12" customHeight="1">
      <c r="A29" s="88"/>
      <c r="B29" s="89"/>
      <c r="C29" s="89"/>
      <c r="D29" s="89"/>
      <c r="E29" s="50"/>
      <c r="F29" s="50"/>
      <c r="G29" s="50"/>
      <c r="H29" s="50"/>
      <c r="I29" s="50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</row>
    <row r="30" spans="1:25" s="20" customFormat="1" ht="12" customHeight="1">
      <c r="A30" s="89"/>
      <c r="B30" s="89"/>
      <c r="C30" s="89"/>
      <c r="D30" s="89"/>
      <c r="E30" s="89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</row>
    <row r="31" spans="1:25" s="25" customFormat="1" ht="12" customHeight="1">
      <c r="A31" s="91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5" s="25" customFormat="1" ht="12" customHeight="1">
      <c r="A32" s="91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s="25" customFormat="1" ht="12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="93" customFormat="1" ht="12" customHeight="1"/>
    <row r="35" s="93" customFormat="1" ht="12" customHeight="1"/>
    <row r="36" s="93" customFormat="1" ht="12" customHeight="1"/>
    <row r="37" s="93" customFormat="1" ht="12" customHeight="1"/>
    <row r="38" s="93" customFormat="1" ht="12" customHeight="1"/>
    <row r="39" s="93" customFormat="1" ht="12" customHeight="1"/>
    <row r="40" s="93" customFormat="1" ht="12" customHeight="1"/>
    <row r="41" s="93" customFormat="1" ht="12" customHeight="1"/>
    <row r="42" s="93" customFormat="1" ht="12" customHeight="1"/>
    <row r="43" s="93" customFormat="1" ht="12" customHeight="1"/>
    <row r="44" s="93" customFormat="1" ht="12" customHeight="1"/>
    <row r="45" s="93" customFormat="1" ht="12" customHeight="1"/>
    <row r="46" s="93" customFormat="1" ht="12" customHeight="1"/>
    <row r="47" s="93" customFormat="1" ht="12" customHeight="1"/>
    <row r="48" s="93" customFormat="1" ht="12" customHeight="1"/>
    <row r="49" s="93" customFormat="1" ht="12" customHeight="1"/>
    <row r="50" s="93" customFormat="1" ht="12" customHeight="1"/>
    <row r="51" s="93" customFormat="1" ht="12" customHeight="1"/>
    <row r="52" s="93" customFormat="1" ht="12" customHeight="1"/>
    <row r="53" s="93" customFormat="1" ht="12" customHeight="1"/>
    <row r="54" s="93" customFormat="1" ht="12" customHeight="1"/>
    <row r="55" s="93" customFormat="1" ht="12" customHeight="1"/>
    <row r="56" s="93" customFormat="1" ht="12" customHeight="1"/>
    <row r="57" s="93" customFormat="1" ht="12" customHeight="1"/>
  </sheetData>
  <mergeCells count="16">
    <mergeCell ref="A1:M1"/>
    <mergeCell ref="O24:T24"/>
    <mergeCell ref="A12:A13"/>
    <mergeCell ref="B12:C12"/>
    <mergeCell ref="D12:E12"/>
    <mergeCell ref="F12:F13"/>
    <mergeCell ref="A3:A4"/>
    <mergeCell ref="B3:B4"/>
    <mergeCell ref="C3:C4"/>
    <mergeCell ref="D3:F3"/>
    <mergeCell ref="G3:I3"/>
    <mergeCell ref="J3:L3"/>
    <mergeCell ref="M3:M4"/>
    <mergeCell ref="G12:G13"/>
    <mergeCell ref="H12:H13"/>
    <mergeCell ref="I12:I13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6"/>
  <sheetViews>
    <sheetView zoomScaleSheetLayoutView="100" workbookViewId="0" topLeftCell="A1">
      <selection activeCell="A1" sqref="A1:M1"/>
    </sheetView>
  </sheetViews>
  <sheetFormatPr defaultColWidth="9.140625" defaultRowHeight="12.75"/>
  <cols>
    <col min="1" max="1" width="10.00390625" style="0" customWidth="1"/>
    <col min="2" max="3" width="12.7109375" style="0" customWidth="1"/>
    <col min="4" max="9" width="12.421875" style="0" customWidth="1"/>
    <col min="10" max="12" width="9.00390625" style="0" customWidth="1"/>
    <col min="13" max="13" width="10.00390625" style="0" customWidth="1"/>
    <col min="14" max="14" width="9.421875" style="0" customWidth="1"/>
    <col min="15" max="15" width="10.421875" style="0" customWidth="1"/>
    <col min="16" max="16" width="8.57421875" style="0" customWidth="1"/>
    <col min="17" max="17" width="8.140625" style="0" customWidth="1"/>
    <col min="18" max="18" width="7.421875" style="0" customWidth="1"/>
    <col min="19" max="19" width="7.8515625" style="0" customWidth="1"/>
    <col min="20" max="20" width="13.00390625" style="0" customWidth="1"/>
  </cols>
  <sheetData>
    <row r="1" spans="1:25" s="109" customFormat="1" ht="32.25" customHeight="1">
      <c r="A1" s="890" t="s">
        <v>822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17"/>
      <c r="O1" s="17"/>
      <c r="P1" s="17"/>
      <c r="Q1" s="17"/>
      <c r="R1" s="17"/>
      <c r="S1" s="17"/>
      <c r="T1" s="17"/>
      <c r="U1" s="18"/>
      <c r="V1" s="18"/>
      <c r="W1" s="18"/>
      <c r="X1" s="18"/>
      <c r="Y1" s="18"/>
    </row>
    <row r="2" spans="1:25" s="110" customFormat="1" ht="19.5" customHeight="1">
      <c r="A2" s="193" t="s">
        <v>824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 t="s">
        <v>537</v>
      </c>
      <c r="N2" s="193"/>
      <c r="O2" s="193"/>
      <c r="P2" s="193"/>
      <c r="Q2" s="193"/>
      <c r="R2" s="193"/>
      <c r="S2" s="193"/>
      <c r="U2" s="20"/>
      <c r="V2" s="20"/>
      <c r="W2" s="20"/>
      <c r="X2" s="20"/>
      <c r="Y2" s="20"/>
    </row>
    <row r="3" spans="1:18" s="111" customFormat="1" ht="28.5" customHeight="1">
      <c r="A3" s="937" t="s">
        <v>960</v>
      </c>
      <c r="B3" s="907" t="s">
        <v>825</v>
      </c>
      <c r="C3" s="907" t="s">
        <v>823</v>
      </c>
      <c r="D3" s="931" t="s">
        <v>826</v>
      </c>
      <c r="E3" s="938"/>
      <c r="F3" s="924"/>
      <c r="G3" s="931" t="s">
        <v>827</v>
      </c>
      <c r="H3" s="932"/>
      <c r="I3" s="924"/>
      <c r="J3" s="931" t="s">
        <v>831</v>
      </c>
      <c r="K3" s="932"/>
      <c r="L3" s="933"/>
      <c r="M3" s="926" t="s">
        <v>961</v>
      </c>
      <c r="N3" s="16"/>
      <c r="O3" s="16"/>
      <c r="P3" s="16"/>
      <c r="Q3" s="16"/>
      <c r="R3" s="16"/>
    </row>
    <row r="4" spans="1:18" s="111" customFormat="1" ht="39.75" customHeight="1">
      <c r="A4" s="929"/>
      <c r="B4" s="917"/>
      <c r="C4" s="917"/>
      <c r="D4" s="9" t="s">
        <v>338</v>
      </c>
      <c r="E4" s="9" t="s">
        <v>339</v>
      </c>
      <c r="F4" s="104" t="s">
        <v>340</v>
      </c>
      <c r="G4" s="9" t="s">
        <v>338</v>
      </c>
      <c r="H4" s="9" t="s">
        <v>339</v>
      </c>
      <c r="I4" s="104" t="s">
        <v>340</v>
      </c>
      <c r="J4" s="9" t="s">
        <v>338</v>
      </c>
      <c r="K4" s="9" t="s">
        <v>339</v>
      </c>
      <c r="L4" s="104" t="s">
        <v>340</v>
      </c>
      <c r="M4" s="928"/>
      <c r="N4" s="16"/>
      <c r="O4" s="16"/>
      <c r="P4" s="16"/>
      <c r="Q4" s="16"/>
      <c r="R4" s="16"/>
    </row>
    <row r="5" spans="1:18" s="117" customFormat="1" ht="17.25" customHeight="1">
      <c r="A5" s="112" t="s">
        <v>838</v>
      </c>
      <c r="B5" s="116">
        <v>5</v>
      </c>
      <c r="C5" s="116">
        <v>130</v>
      </c>
      <c r="D5" s="116">
        <f aca="true" t="shared" si="0" ref="D5:D10">SUM(E5:F5)</f>
        <v>4601</v>
      </c>
      <c r="E5" s="116">
        <v>2427</v>
      </c>
      <c r="F5" s="116">
        <v>2174</v>
      </c>
      <c r="G5" s="116">
        <f aca="true" t="shared" si="1" ref="G5:G10">SUM(H5:I5)</f>
        <v>267</v>
      </c>
      <c r="H5" s="116">
        <v>228</v>
      </c>
      <c r="I5" s="116">
        <v>39</v>
      </c>
      <c r="J5" s="116">
        <f aca="true" t="shared" si="2" ref="J5:J10">SUM(K5:L5)</f>
        <v>34</v>
      </c>
      <c r="K5" s="116">
        <v>23</v>
      </c>
      <c r="L5" s="116">
        <v>11</v>
      </c>
      <c r="M5" s="94" t="s">
        <v>838</v>
      </c>
      <c r="N5" s="114"/>
      <c r="O5" s="114"/>
      <c r="P5" s="114"/>
      <c r="Q5" s="114"/>
      <c r="R5" s="95"/>
    </row>
    <row r="6" spans="1:18" s="326" customFormat="1" ht="17.25" customHeight="1">
      <c r="A6" s="328" t="s">
        <v>299</v>
      </c>
      <c r="B6" s="329">
        <v>5</v>
      </c>
      <c r="C6" s="329">
        <v>136</v>
      </c>
      <c r="D6" s="116">
        <f t="shared" si="0"/>
        <v>4995</v>
      </c>
      <c r="E6" s="329">
        <v>2636</v>
      </c>
      <c r="F6" s="329">
        <v>2359</v>
      </c>
      <c r="G6" s="116">
        <f t="shared" si="1"/>
        <v>273</v>
      </c>
      <c r="H6" s="329">
        <v>226</v>
      </c>
      <c r="I6" s="329">
        <v>47</v>
      </c>
      <c r="J6" s="116">
        <f t="shared" si="2"/>
        <v>38</v>
      </c>
      <c r="K6" s="329">
        <v>26</v>
      </c>
      <c r="L6" s="329">
        <v>12</v>
      </c>
      <c r="M6" s="330" t="s">
        <v>299</v>
      </c>
      <c r="N6" s="324"/>
      <c r="O6" s="324"/>
      <c r="P6" s="324"/>
      <c r="Q6" s="324"/>
      <c r="R6" s="325"/>
    </row>
    <row r="7" spans="1:18" s="326" customFormat="1" ht="17.25" customHeight="1">
      <c r="A7" s="328" t="s">
        <v>499</v>
      </c>
      <c r="B7" s="329">
        <v>5</v>
      </c>
      <c r="C7" s="329">
        <v>143</v>
      </c>
      <c r="D7" s="116">
        <f t="shared" si="0"/>
        <v>5481</v>
      </c>
      <c r="E7" s="329">
        <v>2912</v>
      </c>
      <c r="F7" s="329">
        <v>2569</v>
      </c>
      <c r="G7" s="116">
        <f t="shared" si="1"/>
        <v>283</v>
      </c>
      <c r="H7" s="329">
        <v>230</v>
      </c>
      <c r="I7" s="329">
        <v>53</v>
      </c>
      <c r="J7" s="116">
        <f t="shared" si="2"/>
        <v>37</v>
      </c>
      <c r="K7" s="329">
        <v>27</v>
      </c>
      <c r="L7" s="329">
        <v>10</v>
      </c>
      <c r="M7" s="330" t="s">
        <v>499</v>
      </c>
      <c r="N7" s="324"/>
      <c r="O7" s="324"/>
      <c r="P7" s="324"/>
      <c r="Q7" s="324"/>
      <c r="R7" s="325"/>
    </row>
    <row r="8" spans="1:18" s="326" customFormat="1" ht="17.25" customHeight="1">
      <c r="A8" s="328" t="s">
        <v>893</v>
      </c>
      <c r="B8" s="329">
        <v>5</v>
      </c>
      <c r="C8" s="329">
        <v>149</v>
      </c>
      <c r="D8" s="116">
        <f t="shared" si="0"/>
        <v>5922</v>
      </c>
      <c r="E8" s="329">
        <v>3157</v>
      </c>
      <c r="F8" s="329">
        <v>2765</v>
      </c>
      <c r="G8" s="116">
        <f t="shared" si="1"/>
        <v>297</v>
      </c>
      <c r="H8" s="329">
        <v>238</v>
      </c>
      <c r="I8" s="329">
        <v>59</v>
      </c>
      <c r="J8" s="116">
        <f t="shared" si="2"/>
        <v>37</v>
      </c>
      <c r="K8" s="329">
        <v>26</v>
      </c>
      <c r="L8" s="329">
        <v>11</v>
      </c>
      <c r="M8" s="330" t="s">
        <v>893</v>
      </c>
      <c r="N8" s="324"/>
      <c r="O8" s="324"/>
      <c r="P8" s="324"/>
      <c r="Q8" s="324"/>
      <c r="R8" s="325"/>
    </row>
    <row r="9" spans="1:18" s="438" customFormat="1" ht="17.25" customHeight="1">
      <c r="A9" s="328" t="s">
        <v>755</v>
      </c>
      <c r="B9" s="329">
        <v>5</v>
      </c>
      <c r="C9" s="329">
        <v>150</v>
      </c>
      <c r="D9" s="116">
        <f t="shared" si="0"/>
        <v>6125</v>
      </c>
      <c r="E9" s="329">
        <v>3299</v>
      </c>
      <c r="F9" s="329">
        <v>2826</v>
      </c>
      <c r="G9" s="116">
        <f t="shared" si="1"/>
        <v>299</v>
      </c>
      <c r="H9" s="329">
        <v>241</v>
      </c>
      <c r="I9" s="329">
        <v>58</v>
      </c>
      <c r="J9" s="116">
        <f t="shared" si="2"/>
        <v>37</v>
      </c>
      <c r="K9" s="329">
        <v>26</v>
      </c>
      <c r="L9" s="329">
        <v>11</v>
      </c>
      <c r="M9" s="330" t="s">
        <v>701</v>
      </c>
      <c r="N9" s="324"/>
      <c r="O9" s="324"/>
      <c r="P9" s="324"/>
      <c r="Q9" s="324"/>
      <c r="R9" s="324"/>
    </row>
    <row r="10" spans="1:18" s="538" customFormat="1" ht="17.25" customHeight="1">
      <c r="A10" s="534" t="s">
        <v>370</v>
      </c>
      <c r="B10" s="542">
        <v>5</v>
      </c>
      <c r="C10" s="456">
        <v>150</v>
      </c>
      <c r="D10" s="539">
        <f t="shared" si="0"/>
        <v>6158</v>
      </c>
      <c r="E10" s="456">
        <v>3257</v>
      </c>
      <c r="F10" s="456">
        <v>2901</v>
      </c>
      <c r="G10" s="539">
        <f t="shared" si="1"/>
        <v>300</v>
      </c>
      <c r="H10" s="456">
        <v>239</v>
      </c>
      <c r="I10" s="456">
        <v>61</v>
      </c>
      <c r="J10" s="539">
        <f t="shared" si="2"/>
        <v>36</v>
      </c>
      <c r="K10" s="456">
        <v>25</v>
      </c>
      <c r="L10" s="456">
        <v>11</v>
      </c>
      <c r="M10" s="535" t="s">
        <v>370</v>
      </c>
      <c r="N10" s="536"/>
      <c r="O10" s="536"/>
      <c r="P10" s="536"/>
      <c r="Q10" s="536"/>
      <c r="R10" s="537"/>
    </row>
    <row r="11" spans="1:25" s="111" customFormat="1" ht="18" customHeight="1">
      <c r="A11" s="15"/>
      <c r="B11" s="34"/>
      <c r="C11" s="34"/>
      <c r="D11" s="34"/>
      <c r="E11" s="189"/>
      <c r="F11" s="189"/>
      <c r="G11" s="189"/>
      <c r="H11" s="189"/>
      <c r="I11" s="189"/>
      <c r="J11" s="189"/>
      <c r="K11" s="189"/>
      <c r="L11" s="189"/>
      <c r="M11" s="189"/>
      <c r="N11" s="939"/>
      <c r="O11" s="939"/>
      <c r="P11" s="939"/>
      <c r="Q11" s="939"/>
      <c r="R11" s="939"/>
      <c r="S11" s="939"/>
      <c r="T11" s="939"/>
      <c r="U11" s="16"/>
      <c r="V11" s="16"/>
      <c r="W11" s="16"/>
      <c r="X11" s="16"/>
      <c r="Y11" s="16"/>
    </row>
    <row r="12" spans="1:14" s="111" customFormat="1" ht="27" customHeight="1">
      <c r="A12" s="935" t="s">
        <v>960</v>
      </c>
      <c r="B12" s="923" t="s">
        <v>832</v>
      </c>
      <c r="C12" s="924"/>
      <c r="D12" s="931" t="s">
        <v>833</v>
      </c>
      <c r="E12" s="924"/>
      <c r="F12" s="907" t="s">
        <v>834</v>
      </c>
      <c r="G12" s="907" t="s">
        <v>835</v>
      </c>
      <c r="H12" s="907" t="s">
        <v>836</v>
      </c>
      <c r="I12" s="926" t="s">
        <v>961</v>
      </c>
      <c r="J12" s="16"/>
      <c r="K12" s="16"/>
      <c r="L12" s="16"/>
      <c r="M12" s="16"/>
      <c r="N12" s="16"/>
    </row>
    <row r="13" spans="1:14" s="111" customFormat="1" ht="41.25" customHeight="1">
      <c r="A13" s="936"/>
      <c r="B13" s="103" t="s">
        <v>819</v>
      </c>
      <c r="C13" s="104" t="s">
        <v>837</v>
      </c>
      <c r="D13" s="9" t="s">
        <v>159</v>
      </c>
      <c r="E13" s="103" t="s">
        <v>821</v>
      </c>
      <c r="F13" s="925"/>
      <c r="G13" s="925"/>
      <c r="H13" s="925"/>
      <c r="I13" s="928"/>
      <c r="J13" s="16"/>
      <c r="K13" s="16"/>
      <c r="L13" s="16"/>
      <c r="M13" s="16"/>
      <c r="N13" s="16"/>
    </row>
    <row r="14" spans="1:9" s="101" customFormat="1" ht="17.25" customHeight="1">
      <c r="A14" s="112" t="s">
        <v>838</v>
      </c>
      <c r="B14" s="116">
        <v>1578</v>
      </c>
      <c r="C14" s="116">
        <v>1523</v>
      </c>
      <c r="D14" s="116">
        <v>1654</v>
      </c>
      <c r="E14" s="116">
        <v>1530</v>
      </c>
      <c r="F14" s="116">
        <v>157</v>
      </c>
      <c r="G14" s="116">
        <v>61.7</v>
      </c>
      <c r="H14" s="116">
        <v>157</v>
      </c>
      <c r="I14" s="94" t="s">
        <v>838</v>
      </c>
    </row>
    <row r="15" spans="1:9" s="327" customFormat="1" ht="17.25" customHeight="1">
      <c r="A15" s="112" t="s">
        <v>299</v>
      </c>
      <c r="B15" s="128">
        <v>1539</v>
      </c>
      <c r="C15" s="128">
        <v>1399</v>
      </c>
      <c r="D15" s="128">
        <v>1816</v>
      </c>
      <c r="E15" s="128">
        <v>1816</v>
      </c>
      <c r="F15" s="128">
        <v>157</v>
      </c>
      <c r="G15" s="128">
        <v>63</v>
      </c>
      <c r="H15" s="128">
        <v>167</v>
      </c>
      <c r="I15" s="94" t="s">
        <v>299</v>
      </c>
    </row>
    <row r="16" spans="1:9" s="327" customFormat="1" ht="17.25" customHeight="1">
      <c r="A16" s="112" t="s">
        <v>499</v>
      </c>
      <c r="B16" s="128">
        <v>1517</v>
      </c>
      <c r="C16" s="128">
        <v>1398</v>
      </c>
      <c r="D16" s="128">
        <v>1943</v>
      </c>
      <c r="E16" s="128">
        <v>1943</v>
      </c>
      <c r="F16" s="128">
        <v>157</v>
      </c>
      <c r="G16" s="128">
        <v>63</v>
      </c>
      <c r="H16" s="128">
        <v>168</v>
      </c>
      <c r="I16" s="94" t="s">
        <v>499</v>
      </c>
    </row>
    <row r="17" spans="1:9" s="327" customFormat="1" ht="17.25" customHeight="1">
      <c r="A17" s="112" t="s">
        <v>893</v>
      </c>
      <c r="B17" s="128">
        <v>1618</v>
      </c>
      <c r="C17" s="128">
        <v>1498</v>
      </c>
      <c r="D17" s="128">
        <v>1951</v>
      </c>
      <c r="E17" s="128">
        <v>1993</v>
      </c>
      <c r="F17" s="128">
        <v>157</v>
      </c>
      <c r="G17" s="128">
        <v>63</v>
      </c>
      <c r="H17" s="128">
        <v>169</v>
      </c>
      <c r="I17" s="94" t="s">
        <v>893</v>
      </c>
    </row>
    <row r="18" spans="1:9" s="327" customFormat="1" ht="17.25" customHeight="1">
      <c r="A18" s="112" t="s">
        <v>894</v>
      </c>
      <c r="B18" s="128">
        <v>1893</v>
      </c>
      <c r="C18" s="128">
        <v>1737</v>
      </c>
      <c r="D18" s="128">
        <v>1952</v>
      </c>
      <c r="E18" s="128">
        <v>1980</v>
      </c>
      <c r="F18" s="128">
        <v>157</v>
      </c>
      <c r="G18" s="128">
        <v>64</v>
      </c>
      <c r="H18" s="128">
        <v>170</v>
      </c>
      <c r="I18" s="94" t="s">
        <v>894</v>
      </c>
    </row>
    <row r="19" spans="1:9" s="541" customFormat="1" ht="17.25" customHeight="1">
      <c r="A19" s="534" t="s">
        <v>169</v>
      </c>
      <c r="B19" s="539">
        <v>2019</v>
      </c>
      <c r="C19" s="539">
        <v>1666</v>
      </c>
      <c r="D19" s="539">
        <v>1953</v>
      </c>
      <c r="E19" s="539">
        <v>1975</v>
      </c>
      <c r="F19" s="539">
        <v>157</v>
      </c>
      <c r="G19" s="539">
        <v>65</v>
      </c>
      <c r="H19" s="539">
        <v>172</v>
      </c>
      <c r="I19" s="540" t="s">
        <v>169</v>
      </c>
    </row>
    <row r="20" spans="1:15" s="6" customFormat="1" ht="13.5" customHeight="1">
      <c r="A20" s="6" t="s">
        <v>204</v>
      </c>
      <c r="B20" s="470"/>
      <c r="C20" s="470"/>
      <c r="D20" s="470"/>
      <c r="E20" s="515" t="s">
        <v>205</v>
      </c>
      <c r="G20" s="516"/>
      <c r="I20" s="515"/>
      <c r="J20" s="515"/>
      <c r="M20" s="515"/>
      <c r="N20" s="470"/>
      <c r="O20" s="470"/>
    </row>
    <row r="21" spans="1:5" s="133" customFormat="1" ht="13.5" customHeight="1">
      <c r="A21" s="471" t="s">
        <v>206</v>
      </c>
      <c r="B21" s="471"/>
      <c r="C21" s="471"/>
      <c r="D21" s="471"/>
      <c r="E21" s="471"/>
    </row>
    <row r="22" s="133" customFormat="1" ht="13.5" customHeight="1">
      <c r="A22" s="133" t="s">
        <v>168</v>
      </c>
    </row>
    <row r="23" spans="1:28" s="133" customFormat="1" ht="13.5" customHeight="1">
      <c r="A23" s="133" t="s">
        <v>208</v>
      </c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  <c r="Z23" s="529"/>
      <c r="AA23" s="529"/>
      <c r="AB23" s="529"/>
    </row>
    <row r="24" spans="1:20" s="97" customFormat="1" ht="27.75" customHeight="1" hidden="1">
      <c r="A24" s="78"/>
      <c r="B24" s="96"/>
      <c r="C24" s="96"/>
      <c r="D24" s="96"/>
      <c r="O24"/>
      <c r="P24"/>
      <c r="Q24"/>
      <c r="R24"/>
      <c r="S24"/>
      <c r="T24"/>
    </row>
    <row r="25" ht="12" customHeight="1"/>
    <row r="26" spans="1:11" ht="12.75">
      <c r="A26" s="118"/>
      <c r="B26" s="338"/>
      <c r="C26" s="338"/>
      <c r="D26" s="338"/>
      <c r="E26" s="338"/>
      <c r="F26" s="338"/>
      <c r="G26" s="338"/>
      <c r="H26" s="338"/>
      <c r="I26" s="338"/>
      <c r="J26" s="338"/>
      <c r="K26" s="338"/>
    </row>
  </sheetData>
  <mergeCells count="16">
    <mergeCell ref="A1:M1"/>
    <mergeCell ref="A12:A13"/>
    <mergeCell ref="A3:A4"/>
    <mergeCell ref="B3:B4"/>
    <mergeCell ref="C3:C4"/>
    <mergeCell ref="D3:F3"/>
    <mergeCell ref="G3:I3"/>
    <mergeCell ref="J3:L3"/>
    <mergeCell ref="F12:F13"/>
    <mergeCell ref="G12:G13"/>
    <mergeCell ref="M3:M4"/>
    <mergeCell ref="N11:T11"/>
    <mergeCell ref="B12:C12"/>
    <mergeCell ref="D12:E12"/>
    <mergeCell ref="H12:H13"/>
    <mergeCell ref="I12:I13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user</cp:lastModifiedBy>
  <cp:lastPrinted>2012-08-13T08:27:47Z</cp:lastPrinted>
  <dcterms:created xsi:type="dcterms:W3CDTF">2007-11-16T08:44:45Z</dcterms:created>
  <dcterms:modified xsi:type="dcterms:W3CDTF">2012-10-22T02:36:05Z</dcterms:modified>
  <cp:category/>
  <cp:version/>
  <cp:contentType/>
  <cp:contentStatus/>
</cp:coreProperties>
</file>