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60" windowHeight="9000" tabRatio="965" firstSheet="3" activeTab="5"/>
  </bookViews>
  <sheets>
    <sheet name="1. 광업 및 제조업(1)" sheetId="1" r:id="rId1"/>
    <sheet name="1.광업 및 제조업(2)" sheetId="2" r:id="rId2"/>
    <sheet name="2. 사업체규모별(중분류별)광업및제조업" sheetId="3" r:id="rId3"/>
    <sheet name="3.제조업중분류별사업체수및종사자수 (1)" sheetId="4" r:id="rId4"/>
    <sheet name="3.제조업중분류별사업체수및종사자수(2)" sheetId="5" r:id="rId5"/>
    <sheet name="4.산업및농공단지" sheetId="6" r:id="rId6"/>
    <sheet name="5.민수용탄수급" sheetId="7" r:id="rId7"/>
    <sheet name="6.석유류소비량" sheetId="8" r:id="rId8"/>
    <sheet name="7. 에너지 관리대상 현황" sheetId="9" r:id="rId9"/>
  </sheets>
  <externalReferences>
    <externalReference r:id="rId12"/>
    <externalReference r:id="rId13"/>
  </externalReferences>
  <definedNames>
    <definedName name="_xlnm.Print_Area" localSheetId="1">'1.광업 및 제조업(2)'!#REF!</definedName>
    <definedName name="_xlnm.Print_Area" localSheetId="4">'3.제조업중분류별사업체수및종사자수(2)'!#REF!</definedName>
    <definedName name="_xlnm.Print_Area" localSheetId="6">'5.민수용탄수급'!$A$1:$Q$27</definedName>
    <definedName name="_xlnm.Print_Area" localSheetId="7">'6.석유류소비량'!$A$1:$J$25</definedName>
  </definedNames>
  <calcPr fullCalcOnLoad="1"/>
</workbook>
</file>

<file path=xl/comments7.xml><?xml version="1.0" encoding="utf-8"?>
<comments xmlns="http://schemas.openxmlformats.org/spreadsheetml/2006/main">
  <authors>
    <author>SEC</author>
  </authors>
  <commentList>
    <comment ref="B13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</t>
        </r>
        <r>
          <rPr>
            <sz val="12"/>
            <rFont val="굴림"/>
            <family val="3"/>
          </rPr>
          <t>전년말 저탄량과 숫자가 같은지 확인</t>
        </r>
      </text>
    </comment>
  </commentList>
</comments>
</file>

<file path=xl/sharedStrings.xml><?xml version="1.0" encoding="utf-8"?>
<sst xmlns="http://schemas.openxmlformats.org/spreadsheetml/2006/main" count="1118" uniqueCount="397">
  <si>
    <t>Jeju-si</t>
  </si>
  <si>
    <t>Seogwipo-si</t>
  </si>
  <si>
    <t>Major</t>
  </si>
  <si>
    <t/>
  </si>
  <si>
    <t>Amount of</t>
  </si>
  <si>
    <t xml:space="preserve"> </t>
  </si>
  <si>
    <t>(단위 : 개, 명)</t>
  </si>
  <si>
    <t>(Unit : each, person)</t>
  </si>
  <si>
    <t>3. 제조업 중분류별 사업체수 및 종사자수   Number of Establishments and Workers, by Division of Industry</t>
  </si>
  <si>
    <t>입주업체수</t>
  </si>
  <si>
    <t>종업원수</t>
  </si>
  <si>
    <t>생산액</t>
  </si>
  <si>
    <t>수출액</t>
  </si>
  <si>
    <t>(Unit : M/T)</t>
  </si>
  <si>
    <t xml:space="preserve">Amount of reserved coals as of </t>
  </si>
  <si>
    <t>Amount of coal</t>
  </si>
  <si>
    <t>the end of the previous month
(year)</t>
  </si>
  <si>
    <t>Amount of coal traffic(transported)</t>
  </si>
  <si>
    <t>coal consumed</t>
  </si>
  <si>
    <t>currently reserved</t>
  </si>
  <si>
    <t>국내탄</t>
  </si>
  <si>
    <t>수입탄</t>
  </si>
  <si>
    <t>철도</t>
  </si>
  <si>
    <t>해상</t>
  </si>
  <si>
    <t>도로</t>
  </si>
  <si>
    <t>Domestic</t>
  </si>
  <si>
    <t>Imported</t>
  </si>
  <si>
    <t>Railway</t>
  </si>
  <si>
    <t>Sealift</t>
  </si>
  <si>
    <t>Public
road</t>
  </si>
  <si>
    <t>June</t>
  </si>
  <si>
    <t>연말잔액</t>
  </si>
  <si>
    <t>(건설중인자산 제외)</t>
  </si>
  <si>
    <t>Amount of tangible</t>
  </si>
  <si>
    <t>제     조     업</t>
  </si>
  <si>
    <t>Manufacturing</t>
  </si>
  <si>
    <r>
      <t xml:space="preserve">4. </t>
    </r>
    <r>
      <rPr>
        <b/>
        <sz val="18"/>
        <rFont val="굴림"/>
        <family val="3"/>
      </rPr>
      <t>산업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농공단지</t>
    </r>
    <r>
      <rPr>
        <b/>
        <sz val="18"/>
        <rFont val="Arial"/>
        <family val="2"/>
      </rPr>
      <t xml:space="preserve">            Industrial and Agricultural Complex</t>
    </r>
  </si>
  <si>
    <r>
      <t>(</t>
    </r>
    <r>
      <rPr>
        <sz val="11"/>
        <rFont val="굴림"/>
        <family val="3"/>
      </rPr>
      <t>단위</t>
    </r>
    <r>
      <rPr>
        <sz val="11"/>
        <rFont val="Arial"/>
        <family val="2"/>
      </rPr>
      <t xml:space="preserve"> : </t>
    </r>
    <r>
      <rPr>
        <sz val="11"/>
        <rFont val="굴림"/>
        <family val="3"/>
      </rPr>
      <t>개</t>
    </r>
    <r>
      <rPr>
        <sz val="11"/>
        <rFont val="Arial"/>
        <family val="2"/>
      </rPr>
      <t>)</t>
    </r>
  </si>
  <si>
    <t>(Unit : each)</t>
  </si>
  <si>
    <r>
      <t>단</t>
    </r>
    <r>
      <rPr>
        <sz val="11"/>
        <rFont val="Arial"/>
        <family val="2"/>
      </rPr>
      <t xml:space="preserve">  </t>
    </r>
    <r>
      <rPr>
        <sz val="11"/>
        <rFont val="굴림"/>
        <family val="3"/>
      </rPr>
      <t>지</t>
    </r>
    <r>
      <rPr>
        <sz val="11"/>
        <rFont val="Arial"/>
        <family val="2"/>
      </rPr>
      <t xml:space="preserve">  </t>
    </r>
    <r>
      <rPr>
        <sz val="11"/>
        <rFont val="굴림"/>
        <family val="3"/>
      </rPr>
      <t>수</t>
    </r>
  </si>
  <si>
    <r>
      <t>단</t>
    </r>
    <r>
      <rPr>
        <sz val="11"/>
        <rFont val="Arial"/>
        <family val="2"/>
      </rPr>
      <t xml:space="preserve">  </t>
    </r>
    <r>
      <rPr>
        <sz val="11"/>
        <rFont val="굴림"/>
        <family val="3"/>
      </rPr>
      <t>지</t>
    </r>
    <r>
      <rPr>
        <sz val="11"/>
        <rFont val="Arial"/>
        <family val="2"/>
      </rPr>
      <t xml:space="preserve">  </t>
    </r>
    <r>
      <rPr>
        <sz val="11"/>
        <rFont val="굴림"/>
        <family val="3"/>
      </rPr>
      <t>명</t>
    </r>
  </si>
  <si>
    <r>
      <t>총</t>
    </r>
    <r>
      <rPr>
        <sz val="11"/>
        <rFont val="Arial"/>
        <family val="2"/>
      </rPr>
      <t xml:space="preserve">  </t>
    </r>
    <r>
      <rPr>
        <sz val="11"/>
        <rFont val="굴림"/>
        <family val="3"/>
      </rPr>
      <t>면</t>
    </r>
    <r>
      <rPr>
        <sz val="11"/>
        <rFont val="Arial"/>
        <family val="2"/>
      </rPr>
      <t xml:space="preserve">  </t>
    </r>
    <r>
      <rPr>
        <sz val="11"/>
        <rFont val="굴림"/>
        <family val="3"/>
      </rPr>
      <t xml:space="preserve">적
</t>
    </r>
    <r>
      <rPr>
        <sz val="11"/>
        <rFont val="Arial"/>
        <family val="2"/>
      </rPr>
      <t>(</t>
    </r>
    <r>
      <rPr>
        <sz val="11"/>
        <rFont val="굴림"/>
        <family val="3"/>
      </rPr>
      <t>㎡</t>
    </r>
    <r>
      <rPr>
        <sz val="11"/>
        <rFont val="Arial"/>
        <family val="2"/>
      </rPr>
      <t>)</t>
    </r>
  </si>
  <si>
    <t>Total area</t>
  </si>
  <si>
    <t>Number of establishments
housed in the complexes</t>
  </si>
  <si>
    <r>
      <t>(</t>
    </r>
    <r>
      <rPr>
        <sz val="11"/>
        <rFont val="굴림"/>
        <family val="3"/>
      </rPr>
      <t>명</t>
    </r>
    <r>
      <rPr>
        <sz val="11"/>
        <rFont val="Arial"/>
        <family val="2"/>
      </rPr>
      <t>)</t>
    </r>
  </si>
  <si>
    <r>
      <t>(</t>
    </r>
    <r>
      <rPr>
        <sz val="11"/>
        <rFont val="굴림"/>
        <family val="3"/>
      </rPr>
      <t>백만원</t>
    </r>
    <r>
      <rPr>
        <sz val="11"/>
        <rFont val="Arial"/>
        <family val="2"/>
      </rPr>
      <t>)</t>
    </r>
  </si>
  <si>
    <r>
      <t>(</t>
    </r>
    <r>
      <rPr>
        <sz val="11"/>
        <rFont val="굴림"/>
        <family val="3"/>
      </rPr>
      <t>천불</t>
    </r>
    <r>
      <rPr>
        <sz val="11"/>
        <rFont val="Arial"/>
        <family val="2"/>
      </rPr>
      <t>)</t>
    </r>
  </si>
  <si>
    <t>Number of</t>
  </si>
  <si>
    <t xml:space="preserve">Name of </t>
  </si>
  <si>
    <t>분양대상면적</t>
  </si>
  <si>
    <t>분양면적</t>
  </si>
  <si>
    <r>
      <t>가동률</t>
    </r>
    <r>
      <rPr>
        <sz val="11"/>
        <rFont val="Arial"/>
        <family val="2"/>
      </rPr>
      <t>(%)</t>
    </r>
  </si>
  <si>
    <t>complexes</t>
  </si>
  <si>
    <t>Rental area</t>
  </si>
  <si>
    <t>Rented area</t>
  </si>
  <si>
    <t>Poeration ratio</t>
  </si>
  <si>
    <t>employees</t>
  </si>
  <si>
    <t>Gross output</t>
  </si>
  <si>
    <t>Exports</t>
  </si>
  <si>
    <r>
      <t xml:space="preserve">5. </t>
    </r>
    <r>
      <rPr>
        <b/>
        <sz val="18"/>
        <rFont val="굴림"/>
        <family val="3"/>
      </rPr>
      <t>민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용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급</t>
    </r>
    <r>
      <rPr>
        <b/>
        <sz val="18"/>
        <rFont val="Arial"/>
        <family val="2"/>
      </rPr>
      <t xml:space="preserve">          Demand and Supply of Coals for Residential and Commercial Uses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</si>
  <si>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M/T)</t>
    </r>
  </si>
  <si>
    <r>
      <t>반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량</t>
    </r>
    <r>
      <rPr>
        <sz val="10"/>
        <rFont val="Arial"/>
        <family val="2"/>
      </rPr>
      <t>(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송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량</t>
    </r>
    <r>
      <rPr>
        <sz val="10"/>
        <rFont val="Arial"/>
        <family val="2"/>
      </rPr>
      <t>)</t>
    </r>
  </si>
  <si>
    <r>
      <t>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량</t>
    </r>
  </si>
  <si>
    <r>
      <t>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량</t>
    </r>
  </si>
  <si>
    <r>
      <t>계</t>
    </r>
    <r>
      <rPr>
        <sz val="10"/>
        <rFont val="Arial"/>
        <family val="2"/>
      </rPr>
      <t xml:space="preserve">         Total</t>
    </r>
  </si>
  <si>
    <r>
      <t xml:space="preserve">국내탄
</t>
    </r>
    <r>
      <rPr>
        <sz val="10"/>
        <rFont val="Arial"/>
        <family val="2"/>
      </rPr>
      <t>Domestic</t>
    </r>
  </si>
  <si>
    <r>
      <t xml:space="preserve">수입탄
</t>
    </r>
    <r>
      <rPr>
        <sz val="10"/>
        <rFont val="Arial"/>
        <family val="2"/>
      </rPr>
      <t>Imported</t>
    </r>
  </si>
  <si>
    <r>
      <t>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유</t>
    </r>
  </si>
  <si>
    <r>
      <t>등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유</t>
    </r>
  </si>
  <si>
    <r>
      <t>경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유</t>
    </r>
  </si>
  <si>
    <r>
      <t>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유</t>
    </r>
  </si>
  <si>
    <r>
      <t>벙커</t>
    </r>
    <r>
      <rPr>
        <sz val="10"/>
        <rFont val="Arial"/>
        <family val="2"/>
      </rPr>
      <t>C</t>
    </r>
    <r>
      <rPr>
        <sz val="10"/>
        <rFont val="굴림"/>
        <family val="3"/>
      </rPr>
      <t>유</t>
    </r>
  </si>
  <si>
    <t>LPG</t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</si>
  <si>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  <r>
      <rPr>
        <vertAlign val="superscript"/>
        <sz val="10"/>
        <rFont val="Arial"/>
        <family val="2"/>
      </rPr>
      <t>2)</t>
    </r>
  </si>
  <si>
    <t>Gasoline</t>
  </si>
  <si>
    <t>Kerosene</t>
  </si>
  <si>
    <t>Diesel</t>
  </si>
  <si>
    <t>Bunker B</t>
  </si>
  <si>
    <t>Bunker C</t>
  </si>
  <si>
    <r>
      <t>(</t>
    </r>
    <r>
      <rPr>
        <sz val="10"/>
        <rFont val="굴림"/>
        <family val="3"/>
      </rPr>
      <t>㎏</t>
    </r>
    <r>
      <rPr>
        <sz val="10"/>
        <rFont val="Arial"/>
        <family val="2"/>
      </rPr>
      <t>)</t>
    </r>
  </si>
  <si>
    <t>Others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</si>
  <si>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정유사별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출하기준</t>
    </r>
  </si>
  <si>
    <t>Note : 1) Amount of forwarding from oil refinery</t>
  </si>
  <si>
    <r>
      <t xml:space="preserve">         2) </t>
    </r>
    <r>
      <rPr>
        <sz val="10"/>
        <rFont val="굴림"/>
        <family val="3"/>
      </rPr>
      <t>경질중유</t>
    </r>
    <r>
      <rPr>
        <sz val="10"/>
        <rFont val="Arial"/>
        <family val="2"/>
      </rPr>
      <t>, JA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, Avi-Gas </t>
    </r>
    <r>
      <rPr>
        <sz val="10"/>
        <rFont val="굴림"/>
        <family val="3"/>
      </rPr>
      <t>등을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</si>
  <si>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t xml:space="preserve">          2) Bunker-A, JA oil, Avi-Gas included</t>
  </si>
  <si>
    <t>2 0 0 4</t>
  </si>
  <si>
    <t>x</t>
  </si>
  <si>
    <r>
      <t>전월</t>
    </r>
    <r>
      <rPr>
        <b/>
        <sz val="10"/>
        <color indexed="10"/>
        <rFont val="Arial"/>
        <family val="2"/>
      </rPr>
      <t>(</t>
    </r>
    <r>
      <rPr>
        <b/>
        <sz val="10"/>
        <color indexed="10"/>
        <rFont val="굴림"/>
        <family val="3"/>
      </rPr>
      <t>년</t>
    </r>
    <r>
      <rPr>
        <b/>
        <sz val="10"/>
        <color indexed="10"/>
        <rFont val="Arial"/>
        <family val="2"/>
      </rPr>
      <t>)</t>
    </r>
    <r>
      <rPr>
        <b/>
        <sz val="10"/>
        <color indexed="10"/>
        <rFont val="굴림"/>
        <family val="3"/>
      </rPr>
      <t>말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0"/>
        <rFont val="굴림"/>
        <family val="3"/>
      </rPr>
      <t>저탄량</t>
    </r>
  </si>
  <si>
    <r>
      <t xml:space="preserve">6.  </t>
    </r>
    <r>
      <rPr>
        <b/>
        <sz val="18"/>
        <rFont val="굴림"/>
        <family val="3"/>
      </rPr>
      <t>석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유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소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량</t>
    </r>
    <r>
      <rPr>
        <b/>
        <sz val="18"/>
        <rFont val="Arial"/>
        <family val="2"/>
      </rPr>
      <t xml:space="preserve"> </t>
    </r>
    <r>
      <rPr>
        <b/>
        <vertAlign val="superscript"/>
        <sz val="18"/>
        <rFont val="Arial"/>
        <family val="2"/>
      </rPr>
      <t>1)</t>
    </r>
    <r>
      <rPr>
        <b/>
        <sz val="18"/>
        <rFont val="Arial"/>
        <family val="2"/>
      </rPr>
      <t xml:space="preserve">   Petroleum Consumption</t>
    </r>
  </si>
  <si>
    <t>2 0 0 5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</si>
  <si>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㎘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</si>
  <si>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굴림"/>
        <family val="3"/>
      </rPr>
      <t>㎘</t>
    </r>
    <r>
      <rPr>
        <sz val="10"/>
        <rFont val="Arial"/>
        <family val="2"/>
      </rPr>
      <t>)</t>
    </r>
  </si>
  <si>
    <t>연    별</t>
  </si>
  <si>
    <t>Year</t>
  </si>
  <si>
    <t>Year</t>
  </si>
  <si>
    <t>연    별</t>
  </si>
  <si>
    <t>월    별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</si>
  <si>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</si>
  <si>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Month</t>
  </si>
  <si>
    <t>Month</t>
  </si>
  <si>
    <t>2 0 0 6</t>
  </si>
  <si>
    <t>Jan.</t>
  </si>
  <si>
    <t>Feb.</t>
  </si>
  <si>
    <t>Mar.</t>
  </si>
  <si>
    <t>Apr.</t>
  </si>
  <si>
    <t xml:space="preserve">May </t>
  </si>
  <si>
    <t>June</t>
  </si>
  <si>
    <t>July</t>
  </si>
  <si>
    <t>Aug.</t>
  </si>
  <si>
    <t>Sept.</t>
  </si>
  <si>
    <t>Oct.</t>
  </si>
  <si>
    <t>Nov.</t>
  </si>
  <si>
    <t>Dec.</t>
  </si>
  <si>
    <t>인쇄 및 기록매체 복제업</t>
  </si>
  <si>
    <t>합     계</t>
  </si>
  <si>
    <t>식료품 제조업</t>
  </si>
  <si>
    <t>음료 제조업</t>
  </si>
  <si>
    <t>섬유제품 제조업, 의복제외</t>
  </si>
  <si>
    <t>의복, 의복액세서리 및 모피제품제조업</t>
  </si>
  <si>
    <t>목재 및 나무제품 제조업;가구제외</t>
  </si>
  <si>
    <t>연    별</t>
  </si>
  <si>
    <t>Manufacture of</t>
  </si>
  <si>
    <t>Manufacture of Textiles,</t>
  </si>
  <si>
    <t xml:space="preserve">Manufacture of </t>
  </si>
  <si>
    <t>Manufacture of Wood and of Products</t>
  </si>
  <si>
    <t>Year</t>
  </si>
  <si>
    <t>Total</t>
  </si>
  <si>
    <t>Food Product</t>
  </si>
  <si>
    <t>Beverages</t>
  </si>
  <si>
    <t>Except Apparel</t>
  </si>
  <si>
    <t>Wearing apparel.Clothing Accessories</t>
  </si>
  <si>
    <t>of Wood and Cork; Except Furniture</t>
  </si>
  <si>
    <t>Si</t>
  </si>
  <si>
    <t>시    별</t>
  </si>
  <si>
    <t xml:space="preserve">사업체수 </t>
  </si>
  <si>
    <t>종사자수</t>
  </si>
  <si>
    <t>Establishments</t>
  </si>
  <si>
    <t>Workers</t>
  </si>
  <si>
    <t>제   주   시</t>
  </si>
  <si>
    <t>Jeju-si</t>
  </si>
  <si>
    <t>서 귀 포 시</t>
  </si>
  <si>
    <t>Seogwipo-si</t>
  </si>
  <si>
    <t>펄프, 종이 및 종이제품 제조업</t>
  </si>
  <si>
    <t>코크스, 연탄 및 석유정제품 제조업</t>
  </si>
  <si>
    <t>화학물질 및 화학제품 제조업;의약품제외</t>
  </si>
  <si>
    <t>의료용 물질 및 의약품 제조업</t>
  </si>
  <si>
    <t>고무제품 및 플라스틱제품 제조업</t>
  </si>
  <si>
    <t xml:space="preserve">Manufacture of Pulp, Paper </t>
  </si>
  <si>
    <t>Printing and Reproduction of</t>
  </si>
  <si>
    <t>Manufacture of Coke. Hard-coal and lignite</t>
  </si>
  <si>
    <t>Manufacture of chemicals and chemical products</t>
  </si>
  <si>
    <t>Manufacture of Pharmaceuticals, Medicinal</t>
  </si>
  <si>
    <t xml:space="preserve">Manufacture of Rubber and </t>
  </si>
  <si>
    <t>Year</t>
  </si>
  <si>
    <t>시    별</t>
  </si>
  <si>
    <t>and Paper Products</t>
  </si>
  <si>
    <t>Recorded Media</t>
  </si>
  <si>
    <t>fuel briquettes and Refined Petroleum Products</t>
  </si>
  <si>
    <t>except pharmaceuticals and medicinal chemicals</t>
  </si>
  <si>
    <t>Chemicals and Botanical Products</t>
  </si>
  <si>
    <t>Plastic Products</t>
  </si>
  <si>
    <t>Si</t>
  </si>
  <si>
    <t xml:space="preserve">사업체수 </t>
  </si>
  <si>
    <t>종사자수</t>
  </si>
  <si>
    <t>Establishments</t>
  </si>
  <si>
    <t>Workers</t>
  </si>
  <si>
    <t>제   주   시</t>
  </si>
  <si>
    <t>Jeju-si</t>
  </si>
  <si>
    <t>서 귀 포 시</t>
  </si>
  <si>
    <t>Seogwipo-si</t>
  </si>
  <si>
    <r>
      <t>1</t>
    </r>
    <r>
      <rPr>
        <sz val="10"/>
        <rFont val="굴림"/>
        <family val="3"/>
      </rPr>
      <t>월</t>
    </r>
  </si>
  <si>
    <r>
      <t>2</t>
    </r>
    <r>
      <rPr>
        <sz val="10"/>
        <rFont val="굴림"/>
        <family val="3"/>
      </rPr>
      <t>월</t>
    </r>
  </si>
  <si>
    <r>
      <t>3</t>
    </r>
    <r>
      <rPr>
        <sz val="10"/>
        <rFont val="굴림"/>
        <family val="3"/>
      </rPr>
      <t>월</t>
    </r>
  </si>
  <si>
    <r>
      <t>4</t>
    </r>
    <r>
      <rPr>
        <sz val="10"/>
        <rFont val="굴림"/>
        <family val="3"/>
      </rPr>
      <t>월</t>
    </r>
  </si>
  <si>
    <r>
      <t>5</t>
    </r>
    <r>
      <rPr>
        <sz val="10"/>
        <rFont val="굴림"/>
        <family val="3"/>
      </rPr>
      <t>월</t>
    </r>
  </si>
  <si>
    <r>
      <t>6</t>
    </r>
    <r>
      <rPr>
        <sz val="10"/>
        <rFont val="굴림"/>
        <family val="3"/>
      </rPr>
      <t>월</t>
    </r>
  </si>
  <si>
    <r>
      <t>7</t>
    </r>
    <r>
      <rPr>
        <sz val="10"/>
        <rFont val="굴림"/>
        <family val="3"/>
      </rPr>
      <t>월</t>
    </r>
  </si>
  <si>
    <r>
      <t>8</t>
    </r>
    <r>
      <rPr>
        <sz val="10"/>
        <rFont val="굴림"/>
        <family val="3"/>
      </rPr>
      <t>월</t>
    </r>
  </si>
  <si>
    <r>
      <t>9</t>
    </r>
    <r>
      <rPr>
        <sz val="10"/>
        <rFont val="굴림"/>
        <family val="3"/>
      </rPr>
      <t>월</t>
    </r>
  </si>
  <si>
    <r>
      <t>10</t>
    </r>
    <r>
      <rPr>
        <sz val="10"/>
        <rFont val="굴림"/>
        <family val="3"/>
      </rPr>
      <t>월</t>
    </r>
  </si>
  <si>
    <r>
      <t>11</t>
    </r>
    <r>
      <rPr>
        <sz val="10"/>
        <rFont val="굴림"/>
        <family val="3"/>
      </rPr>
      <t>월</t>
    </r>
  </si>
  <si>
    <r>
      <t>12</t>
    </r>
    <r>
      <rPr>
        <sz val="10"/>
        <rFont val="굴림"/>
        <family val="3"/>
      </rPr>
      <t>월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</si>
  <si>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미래전략산업과</t>
    </r>
  </si>
  <si>
    <t>Source : Jeju Special Self-Governing Province Future Strategy Indusry Div.</t>
  </si>
  <si>
    <r>
      <t>주</t>
    </r>
    <r>
      <rPr>
        <sz val="11"/>
        <rFont val="Arial"/>
        <family val="2"/>
      </rPr>
      <t>:</t>
    </r>
    <r>
      <rPr>
        <sz val="11"/>
        <rFont val="돋움"/>
        <family val="3"/>
      </rPr>
      <t>제주특별자치도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전체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수치임</t>
    </r>
    <r>
      <rPr>
        <sz val="11"/>
        <rFont val="Arial"/>
        <family val="2"/>
      </rPr>
      <t>.</t>
    </r>
  </si>
  <si>
    <r>
      <t xml:space="preserve">Source : Jeju Special Self-Governing Province </t>
    </r>
    <r>
      <rPr>
        <sz val="10"/>
        <rFont val="Arial"/>
        <family val="2"/>
      </rPr>
      <t>Future Strategy Indusry Div.</t>
    </r>
  </si>
  <si>
    <t>2 0 0 7</t>
  </si>
  <si>
    <r>
      <t>자료</t>
    </r>
    <r>
      <rPr>
        <sz val="11"/>
        <rFont val="Arial"/>
        <family val="2"/>
      </rPr>
      <t xml:space="preserve"> : </t>
    </r>
    <r>
      <rPr>
        <sz val="11"/>
        <rFont val="굴림"/>
        <family val="3"/>
      </rPr>
      <t>지역경제과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</si>
  <si>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</t>
    </r>
    <r>
      <rPr>
        <sz val="10"/>
        <rFont val="굴림"/>
        <family val="3"/>
      </rPr>
      <t>건</t>
    </r>
    <r>
      <rPr>
        <sz val="10"/>
        <rFont val="Arial"/>
        <family val="2"/>
      </rPr>
      <t>, TOE/</t>
    </r>
    <r>
      <rPr>
        <sz val="10"/>
        <rFont val="굴림"/>
        <family val="3"/>
      </rPr>
      <t>연</t>
    </r>
    <r>
      <rPr>
        <sz val="10"/>
        <rFont val="Arial"/>
        <family val="2"/>
      </rPr>
      <t>)</t>
    </r>
  </si>
  <si>
    <t>(Unit :  case, TOE/year)</t>
  </si>
  <si>
    <t>관리대상
Subject to control</t>
  </si>
  <si>
    <t>에너지 사용량 현황   Energy Consumption</t>
  </si>
  <si>
    <t>시     별</t>
  </si>
  <si>
    <t>2,000～5,000 미만</t>
  </si>
  <si>
    <r>
      <t>5,000</t>
    </r>
    <r>
      <rPr>
        <sz val="10"/>
        <rFont val="돋움"/>
        <family val="3"/>
      </rPr>
      <t>～</t>
    </r>
    <r>
      <rPr>
        <sz val="10"/>
        <rFont val="Arial"/>
        <family val="2"/>
      </rPr>
      <t xml:space="preserve">30,000 </t>
    </r>
    <r>
      <rPr>
        <sz val="10"/>
        <rFont val="돋움"/>
        <family val="3"/>
      </rPr>
      <t>미만</t>
    </r>
  </si>
  <si>
    <r>
      <t xml:space="preserve">30,000 </t>
    </r>
    <r>
      <rPr>
        <sz val="10"/>
        <rFont val="돋움"/>
        <family val="3"/>
      </rPr>
      <t>이상</t>
    </r>
  </si>
  <si>
    <t>제주시</t>
  </si>
  <si>
    <t>서귀포시</t>
  </si>
  <si>
    <t xml:space="preserve">                                                Source : Future Strategy Industry Div.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</si>
  <si>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미래전략산업과</t>
    </r>
  </si>
  <si>
    <t>1. 광업 및 제조업          Mining and Manufacturing</t>
  </si>
  <si>
    <t>(단위 : 개, 명, 백만원)</t>
  </si>
  <si>
    <t>(Unit : each, person, million won)</t>
  </si>
  <si>
    <t>합          계                                        Total</t>
  </si>
  <si>
    <t>사업체수</t>
  </si>
  <si>
    <t>월 평 균</t>
  </si>
  <si>
    <t>연간급여액</t>
  </si>
  <si>
    <t>생 산 액</t>
  </si>
  <si>
    <t>출 하 액</t>
  </si>
  <si>
    <t>완제품·반제품·재공품 재고액
value of inventories</t>
  </si>
  <si>
    <t>주  요</t>
  </si>
  <si>
    <t>부가가치</t>
  </si>
  <si>
    <t>유 형 자 산</t>
  </si>
  <si>
    <t>연    별</t>
  </si>
  <si>
    <t>종사자수</t>
  </si>
  <si>
    <t>(퇴직금제외)</t>
  </si>
  <si>
    <t>생산비</t>
  </si>
  <si>
    <t>연 말 잔 액</t>
  </si>
  <si>
    <t>Year</t>
  </si>
  <si>
    <t>(건설중인자산 제외)</t>
  </si>
  <si>
    <t>시    별</t>
  </si>
  <si>
    <t>Number of</t>
  </si>
  <si>
    <t>연초</t>
  </si>
  <si>
    <t>연말</t>
  </si>
  <si>
    <t>Amount of</t>
  </si>
  <si>
    <t>si</t>
  </si>
  <si>
    <t>workers</t>
  </si>
  <si>
    <t>Wages and</t>
  </si>
  <si>
    <t>Gross</t>
  </si>
  <si>
    <t>Value of</t>
  </si>
  <si>
    <t>At beginning</t>
  </si>
  <si>
    <t>At end</t>
  </si>
  <si>
    <t>Major production</t>
  </si>
  <si>
    <t>Census value</t>
  </si>
  <si>
    <t>tangible assets</t>
  </si>
  <si>
    <t>establishments</t>
  </si>
  <si>
    <t>(monthly average)</t>
  </si>
  <si>
    <t>salaries</t>
  </si>
  <si>
    <t>output</t>
  </si>
  <si>
    <t>shipments</t>
  </si>
  <si>
    <t>of year</t>
  </si>
  <si>
    <t>costs</t>
  </si>
  <si>
    <t>added</t>
  </si>
  <si>
    <t>at end of year</t>
  </si>
  <si>
    <t>2 0 0 7</t>
  </si>
  <si>
    <t>제   주   시</t>
  </si>
  <si>
    <t>서 귀 포 시</t>
  </si>
  <si>
    <t>광          업                                                  Mining</t>
  </si>
  <si>
    <t>주   요</t>
  </si>
  <si>
    <t>(건설중인 자산 제외)</t>
  </si>
  <si>
    <t>Si</t>
  </si>
  <si>
    <t>자료 : 통계청,「광업·제조업통계조사보고서」</t>
  </si>
  <si>
    <t>Source : National Statistical Office,「Report on Mining and Manufacturing Survey」</t>
  </si>
  <si>
    <t xml:space="preserve">   주 : 1) 사업체수 : 한국표준산업분류에 규정된 산업대분류 「C. 광업」및</t>
  </si>
  <si>
    <t xml:space="preserve">Note : 1) The Number of Enterprise : We have surveyed Mining and Manufacturing </t>
  </si>
  <si>
    <t xml:space="preserve">               Manufacturing is based on Korean Standard Industrial Classification</t>
  </si>
  <si>
    <t xml:space="preserve"> </t>
  </si>
  <si>
    <t xml:space="preserve">          「D. 제조업」을 범위로 종업원수 10인 이상 사업체를 조사 대상으로 한 수임</t>
  </si>
  <si>
    <t xml:space="preserve">               Enterprise Which has more than Ten Employees. The Range of Mining and </t>
  </si>
  <si>
    <t>1. 광업 및 제조업(계속)     Mining and Manufacturing (Cont'd)</t>
  </si>
  <si>
    <t>제     조     업                                           Manufacturing</t>
  </si>
  <si>
    <t>월  평  균</t>
  </si>
  <si>
    <t>완제품·반제품·재공품 재고액
value of inventories</t>
  </si>
  <si>
    <t>at beginning</t>
  </si>
  <si>
    <t>at end</t>
  </si>
  <si>
    <t xml:space="preserve">         2) 사업체가 2개미만인 경우 사업체의 비밀보호를 위해 "X"로 표시하였음</t>
  </si>
  <si>
    <t>2. 사업체규모별(중분류별) 광업 및 제조업       Mining and Manufacturing, by Division of Industry</t>
  </si>
  <si>
    <t xml:space="preserve">연말재고액
Inventories
(year-end)
</t>
  </si>
  <si>
    <t>유형고정자산</t>
  </si>
  <si>
    <t>연       별</t>
  </si>
  <si>
    <t>중분류별</t>
  </si>
  <si>
    <t>Classification</t>
  </si>
  <si>
    <t xml:space="preserve"> production</t>
  </si>
  <si>
    <t>Census</t>
  </si>
  <si>
    <t xml:space="preserve">fixed assets
</t>
  </si>
  <si>
    <t>value added</t>
  </si>
  <si>
    <t>(at year-end)</t>
  </si>
  <si>
    <t>10~19</t>
  </si>
  <si>
    <t>20~49</t>
  </si>
  <si>
    <t>50~99</t>
  </si>
  <si>
    <t>100~199</t>
  </si>
  <si>
    <t>200~299</t>
  </si>
  <si>
    <t>광           업</t>
  </si>
  <si>
    <t>Mining and quarrying</t>
  </si>
  <si>
    <t>비금속광물광업
(연료용제외)</t>
  </si>
  <si>
    <t>Mining of Non-metallic Minerals,Except Fuel</t>
  </si>
  <si>
    <t>식료품</t>
  </si>
  <si>
    <t>Manufacture of Food Product</t>
  </si>
  <si>
    <t>음료</t>
  </si>
  <si>
    <t>Manufacture of Beverages</t>
  </si>
  <si>
    <t>섬유제품;의복제외</t>
  </si>
  <si>
    <t>Manufacture of Textiles,Except Apparel</t>
  </si>
  <si>
    <t>의복,의복액세서리 및 모피제품</t>
  </si>
  <si>
    <t>Wearing apparel,Clothing Accessories</t>
  </si>
  <si>
    <t>목재및 나무제품;가구제외</t>
  </si>
  <si>
    <t>Manufacture of Wood and of Products of Wood and cork;Except Furniture</t>
  </si>
  <si>
    <t>펄프,종이 및 종이제품</t>
  </si>
  <si>
    <t>Manufacture of Pulp,Paper and Paper Products</t>
  </si>
  <si>
    <t>인쇄 및 기록매체 복제업</t>
  </si>
  <si>
    <t>Printing and Reproduction of Recorded Media</t>
  </si>
  <si>
    <t>코크스,연탄 및 석유정제품</t>
  </si>
  <si>
    <t>Manufacture of Coke,hard-coal and lignite fuel briquettes and Refined Petroleum Products</t>
  </si>
  <si>
    <t>화학물질 및 화학제품;의약품제외</t>
  </si>
  <si>
    <t>Manufacture of chemicals and chemical products except pharmaceuticals and medicinal chemicals</t>
  </si>
  <si>
    <t>의료용 물질 및 의약품</t>
  </si>
  <si>
    <t>Manufacture of Pharmaceuticals,Medicinal Chemicals and Botanical Products</t>
  </si>
  <si>
    <t>고무제품 및 플라스틱제품</t>
  </si>
  <si>
    <t>Manufacture of Rubber and Plastic Products</t>
  </si>
  <si>
    <t>비금속 광물제품</t>
  </si>
  <si>
    <t>Manufacture of Other Non-metallic Meneral Products</t>
  </si>
  <si>
    <t>1차 금속</t>
  </si>
  <si>
    <t>Manufacture of basic Metal Products</t>
  </si>
  <si>
    <t>금속 가공제품;기계 및 가구제외</t>
  </si>
  <si>
    <t>Manufacture of Fabricated Metal Products</t>
  </si>
  <si>
    <t>전자부품,컴퓨터,영상,음향 및 통신장비</t>
  </si>
  <si>
    <t>Manufacture of Electronic Components,computer,radio,Televisional communication Equipment nad Apparatures</t>
  </si>
  <si>
    <t>의료,정밀,광학기기 및 시계</t>
  </si>
  <si>
    <t>Manufacture of Medical,Precision and Optical Instrument,Watches and Clocks</t>
  </si>
  <si>
    <t>전기장비</t>
  </si>
  <si>
    <t>Manufacture of electrical equipment</t>
  </si>
  <si>
    <t>기타 기계 및 장비</t>
  </si>
  <si>
    <t>Manufacture of Other Machinery and Equipment</t>
  </si>
  <si>
    <t>기타운송장비</t>
  </si>
  <si>
    <t>Manufacture of other Transport Equipment</t>
  </si>
  <si>
    <t>가구</t>
  </si>
  <si>
    <t>Manufacture of Furniture</t>
  </si>
  <si>
    <t>기타 제품</t>
  </si>
  <si>
    <t>Other manufacturing</t>
  </si>
  <si>
    <t>3. 제조업 중분류별 사업체수 및 종사자수(계속)   Number of Establishments and Workers, by Division of Industry(Cont'd)</t>
  </si>
  <si>
    <t>(단위 : 개, 명)</t>
  </si>
  <si>
    <t>(Unit : each, person)</t>
  </si>
  <si>
    <t>비금속광물제품 제조업</t>
  </si>
  <si>
    <t>제1차 금속산업</t>
  </si>
  <si>
    <t>금속가공제품 제조업;기계 및 가구제외</t>
  </si>
  <si>
    <t>전자부품, 컴퓨터, 영상, 음향 및 통신장비</t>
  </si>
  <si>
    <t>의료, 정밀, 광학기기 및 시계 제조업</t>
  </si>
  <si>
    <t>전기장비 제조업</t>
  </si>
  <si>
    <t>Other Non-metallic</t>
  </si>
  <si>
    <t xml:space="preserve">Fabricated Metal Products </t>
  </si>
  <si>
    <t xml:space="preserve">Electronic Components, Computer, </t>
  </si>
  <si>
    <t xml:space="preserve"> Medical,Precision and</t>
  </si>
  <si>
    <t xml:space="preserve">Electrical </t>
  </si>
  <si>
    <t>Mineral Products</t>
  </si>
  <si>
    <t xml:space="preserve">Basic Metals </t>
  </si>
  <si>
    <t>Except Machinery and Furniture</t>
  </si>
  <si>
    <t>Radio, Television and Communication Equipment and Apparatuses</t>
  </si>
  <si>
    <t>Optical Instruments,Watches and Clocks</t>
  </si>
  <si>
    <t>equipment</t>
  </si>
  <si>
    <t xml:space="preserve">사업체수 </t>
  </si>
  <si>
    <t>Establishments</t>
  </si>
  <si>
    <t>Workers</t>
  </si>
  <si>
    <t>Jeju-si</t>
  </si>
  <si>
    <t>Seogwipo-si</t>
  </si>
  <si>
    <t>기타 기계 및 장비 제조업</t>
  </si>
  <si>
    <t>자동차 및 트레일러 제조업</t>
  </si>
  <si>
    <t>기타 운송장비 제조업</t>
  </si>
  <si>
    <t>가구 제조업</t>
  </si>
  <si>
    <t>기타 제품 제조업</t>
  </si>
  <si>
    <t xml:space="preserve"> Other Machinery</t>
  </si>
  <si>
    <t xml:space="preserve">Motor Vehicles &amp; </t>
  </si>
  <si>
    <t xml:space="preserve">Other Transport </t>
  </si>
  <si>
    <t xml:space="preserve">Manufacture of </t>
  </si>
  <si>
    <t>and Equipment</t>
  </si>
  <si>
    <t>Trailers and Semitrailers</t>
  </si>
  <si>
    <t>Equipment</t>
  </si>
  <si>
    <t>Furniture</t>
  </si>
  <si>
    <t>자료 : 통계청, 「광업·제조업통계조사보고서」</t>
  </si>
  <si>
    <t xml:space="preserve">   주 : 1) 산업 및 품목분류는 2000. 3.1현재로 개정된 한국표준산업분류 기준에 따랐음</t>
  </si>
  <si>
    <t>Note : 1) Industry and Goods Classification is based on the Revised Korean Standard Industrial</t>
  </si>
  <si>
    <t xml:space="preserve">               Classification as on March 1, 2000.</t>
  </si>
  <si>
    <t xml:space="preserve">           2) "X" is used for protection of the identity of the less than two establishment</t>
  </si>
  <si>
    <t xml:space="preserve">         3) 제주특별자치도 전체 수치임</t>
  </si>
  <si>
    <t>x</t>
  </si>
  <si>
    <t>46</t>
  </si>
  <si>
    <t>Source :  Local Economy Div.</t>
  </si>
  <si>
    <r>
      <t xml:space="preserve">7.  </t>
    </r>
    <r>
      <rPr>
        <b/>
        <sz val="18"/>
        <color indexed="8"/>
        <rFont val="굴림"/>
        <family val="3"/>
      </rPr>
      <t>에너지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관리대상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현황</t>
    </r>
    <r>
      <rPr>
        <b/>
        <sz val="18"/>
        <color indexed="8"/>
        <rFont val="Arial"/>
        <family val="2"/>
      </rPr>
      <t xml:space="preserve">  Energy Control</t>
    </r>
  </si>
  <si>
    <t xml:space="preserve">       </t>
  </si>
  <si>
    <t xml:space="preserve">          「D. 제조업」을 범위로 종업원수 10인 이상 사업체를 조사 대상으로 한 수임</t>
  </si>
  <si>
    <t xml:space="preserve">Note : 1) The Number of Enterprise : We have surveyed Mining and Manufacturing </t>
  </si>
  <si>
    <t xml:space="preserve">               Enterprise Which has more than Ten Employees. The Range of Mining and </t>
  </si>
  <si>
    <t>2 0 0 8</t>
  </si>
  <si>
    <t>2 0 0 9</t>
  </si>
  <si>
    <t>2 0 0 9</t>
  </si>
  <si>
    <t>2 0 0 9</t>
  </si>
  <si>
    <t>2 0 0 9</t>
  </si>
  <si>
    <t>1</t>
  </si>
  <si>
    <t>2</t>
  </si>
  <si>
    <t>-</t>
  </si>
  <si>
    <t>구좌농공단지</t>
  </si>
  <si>
    <t>금능농공단지</t>
  </si>
  <si>
    <t>대정농공단지</t>
  </si>
  <si>
    <t>…</t>
  </si>
  <si>
    <t>…</t>
  </si>
  <si>
    <t xml:space="preserve">                    </t>
  </si>
  <si>
    <t xml:space="preserve">                                       </t>
  </si>
  <si>
    <t xml:space="preserve">     </t>
  </si>
  <si>
    <t xml:space="preserve">        </t>
  </si>
</sst>
</file>

<file path=xl/styles.xml><?xml version="1.0" encoding="utf-8"?>
<styleSheet xmlns="http://schemas.openxmlformats.org/spreadsheetml/2006/main">
  <numFmts count="2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\-"/>
    <numFmt numFmtId="179" formatCode="0_);[Red]\(0\)"/>
    <numFmt numFmtId="180" formatCode="#,##0_);[Red]\(#,##0\)"/>
    <numFmt numFmtId="181" formatCode="#,##0;;\-\ \ ;"/>
    <numFmt numFmtId="182" formatCode="#,##0;;\-;"/>
    <numFmt numFmtId="183" formatCode="#,##0.0;;\-\ \ ;"/>
    <numFmt numFmtId="184" formatCode="&quot;×&quot;"/>
    <numFmt numFmtId="185" formatCode="#,##0.0;[Red]#,##0.0"/>
    <numFmt numFmtId="186" formatCode="#,##0;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##,###"/>
    <numFmt numFmtId="191" formatCode="#,##0.0_);[Red]\(#,##0.0\)"/>
  </numFmts>
  <fonts count="35">
    <font>
      <sz val="11"/>
      <name val="돋움"/>
      <family val="3"/>
    </font>
    <font>
      <sz val="8"/>
      <name val="돋움"/>
      <family val="3"/>
    </font>
    <font>
      <u val="single"/>
      <sz val="6.6"/>
      <color indexed="12"/>
      <name val="돋움"/>
      <family val="3"/>
    </font>
    <font>
      <u val="single"/>
      <sz val="6.6"/>
      <color indexed="36"/>
      <name val="돋움"/>
      <family val="3"/>
    </font>
    <font>
      <sz val="24"/>
      <name val="굴림"/>
      <family val="3"/>
    </font>
    <font>
      <sz val="12"/>
      <name val="굴림"/>
      <family val="3"/>
    </font>
    <font>
      <sz val="10"/>
      <name val="굴림"/>
      <family val="3"/>
    </font>
    <font>
      <sz val="13"/>
      <name val="굴림"/>
      <family val="3"/>
    </font>
    <font>
      <b/>
      <sz val="10"/>
      <color indexed="10"/>
      <name val="굴림"/>
      <family val="3"/>
    </font>
    <font>
      <sz val="11"/>
      <name val="굴림"/>
      <family val="3"/>
    </font>
    <font>
      <sz val="8"/>
      <name val="굴림"/>
      <family val="3"/>
    </font>
    <font>
      <sz val="7"/>
      <name val="굴림"/>
      <family val="3"/>
    </font>
    <font>
      <b/>
      <sz val="10"/>
      <name val="굴림"/>
      <family val="3"/>
    </font>
    <font>
      <b/>
      <sz val="18"/>
      <name val="굴림"/>
      <family val="3"/>
    </font>
    <font>
      <b/>
      <sz val="22"/>
      <name val="굴림"/>
      <family val="3"/>
    </font>
    <font>
      <b/>
      <sz val="1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8"/>
      <name val="Arial"/>
      <family val="2"/>
    </font>
    <font>
      <sz val="9"/>
      <name val="굴림"/>
      <family val="3"/>
    </font>
    <font>
      <b/>
      <sz val="9"/>
      <name val="굴림"/>
      <family val="3"/>
    </font>
    <font>
      <sz val="10"/>
      <color indexed="8"/>
      <name val="굴림"/>
      <family val="3"/>
    </font>
    <font>
      <sz val="10"/>
      <name val="돋움"/>
      <family val="3"/>
    </font>
    <font>
      <b/>
      <sz val="10"/>
      <color indexed="8"/>
      <name val="굴림"/>
      <family val="3"/>
    </font>
    <font>
      <sz val="10"/>
      <color indexed="10"/>
      <name val="굴림"/>
      <family val="3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굴림"/>
      <family val="3"/>
    </font>
    <font>
      <b/>
      <sz val="11"/>
      <name val="Arial"/>
      <family val="2"/>
    </font>
    <font>
      <b/>
      <sz val="11"/>
      <name val="돋움"/>
      <family val="3"/>
    </font>
    <font>
      <b/>
      <sz val="8"/>
      <name val="돋움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181" fontId="18" fillId="2" borderId="0" xfId="0" applyNumberFormat="1" applyFont="1" applyFill="1" applyBorder="1" applyAlignment="1">
      <alignment horizontal="center" vertical="center" shrinkToFit="1"/>
    </xf>
    <xf numFmtId="181" fontId="16" fillId="2" borderId="0" xfId="0" applyNumberFormat="1" applyFont="1" applyFill="1" applyAlignment="1">
      <alignment/>
    </xf>
    <xf numFmtId="182" fontId="18" fillId="2" borderId="0" xfId="0" applyNumberFormat="1" applyFont="1" applyFill="1" applyBorder="1" applyAlignment="1">
      <alignment horizontal="center" vertical="center" shrinkToFit="1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 quotePrefix="1">
      <alignment horizontal="left" vertical="center"/>
    </xf>
    <xf numFmtId="0" fontId="16" fillId="2" borderId="0" xfId="0" applyFont="1" applyFill="1" applyAlignment="1">
      <alignment horizontal="right" vertical="center"/>
    </xf>
    <xf numFmtId="0" fontId="16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Continuous" vertical="center" wrapText="1"/>
    </xf>
    <xf numFmtId="0" fontId="16" fillId="2" borderId="5" xfId="0" applyFont="1" applyFill="1" applyBorder="1" applyAlignment="1">
      <alignment horizontal="centerContinuous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 quotePrefix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vertical="center"/>
    </xf>
    <xf numFmtId="0" fontId="16" fillId="2" borderId="9" xfId="0" applyFont="1" applyFill="1" applyBorder="1" applyAlignment="1">
      <alignment horizontal="center" vertical="center" wrapText="1" shrinkToFit="1"/>
    </xf>
    <xf numFmtId="0" fontId="16" fillId="2" borderId="9" xfId="0" applyFont="1" applyFill="1" applyBorder="1" applyAlignment="1">
      <alignment horizontal="center" vertical="center" shrinkToFit="1"/>
    </xf>
    <xf numFmtId="0" fontId="16" fillId="2" borderId="9" xfId="0" applyFont="1" applyFill="1" applyBorder="1" applyAlignment="1" quotePrefix="1">
      <alignment horizontal="center" vertical="center" shrinkToFit="1"/>
    </xf>
    <xf numFmtId="0" fontId="16" fillId="2" borderId="10" xfId="0" applyFont="1" applyFill="1" applyBorder="1" applyAlignment="1">
      <alignment horizontal="center" vertical="center" shrinkToFit="1"/>
    </xf>
    <xf numFmtId="0" fontId="16" fillId="2" borderId="8" xfId="0" applyFont="1" applyFill="1" applyBorder="1" applyAlignment="1">
      <alignment horizontal="center" vertical="center" wrapText="1" shrinkToFit="1"/>
    </xf>
    <xf numFmtId="0" fontId="16" fillId="2" borderId="11" xfId="0" applyFont="1" applyFill="1" applyBorder="1" applyAlignment="1">
      <alignment horizontal="center" vertical="center" wrapText="1" shrinkToFit="1"/>
    </xf>
    <xf numFmtId="0" fontId="16" fillId="2" borderId="5" xfId="0" applyFont="1" applyFill="1" applyBorder="1" applyAlignment="1">
      <alignment horizontal="center" vertical="center"/>
    </xf>
    <xf numFmtId="176" fontId="16" fillId="2" borderId="0" xfId="0" applyNumberFormat="1" applyFont="1" applyFill="1" applyBorder="1" applyAlignment="1">
      <alignment horizontal="center" vertical="center"/>
    </xf>
    <xf numFmtId="178" fontId="16" fillId="2" borderId="0" xfId="0" applyNumberFormat="1" applyFont="1" applyFill="1" applyBorder="1" applyAlignment="1">
      <alignment horizontal="center" vertical="center"/>
    </xf>
    <xf numFmtId="176" fontId="16" fillId="2" borderId="5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185" fontId="16" fillId="2" borderId="0" xfId="0" applyNumberFormat="1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6" fillId="2" borderId="10" xfId="0" applyFont="1" applyFill="1" applyBorder="1" applyAlignment="1">
      <alignment horizontal="center" vertical="center"/>
    </xf>
    <xf numFmtId="180" fontId="16" fillId="2" borderId="8" xfId="0" applyNumberFormat="1" applyFont="1" applyFill="1" applyBorder="1" applyAlignment="1">
      <alignment horizontal="center" vertical="center"/>
    </xf>
    <xf numFmtId="180" fontId="16" fillId="2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176" fontId="16" fillId="2" borderId="0" xfId="0" applyNumberFormat="1" applyFont="1" applyFill="1" applyAlignment="1">
      <alignment vertical="center"/>
    </xf>
    <xf numFmtId="0" fontId="18" fillId="2" borderId="8" xfId="0" applyFont="1" applyFill="1" applyBorder="1" applyAlignment="1" quotePrefix="1">
      <alignment horizontal="left" vertical="center"/>
    </xf>
    <xf numFmtId="0" fontId="18" fillId="2" borderId="0" xfId="0" applyFont="1" applyFill="1" applyAlignment="1">
      <alignment vertical="center"/>
    </xf>
    <xf numFmtId="0" fontId="18" fillId="2" borderId="8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 quotePrefix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8" xfId="0" applyFont="1" applyFill="1" applyBorder="1" applyAlignment="1">
      <alignment horizontal="center" vertical="center" shrinkToFit="1"/>
    </xf>
    <xf numFmtId="0" fontId="18" fillId="2" borderId="9" xfId="0" applyFont="1" applyFill="1" applyBorder="1" applyAlignment="1">
      <alignment horizontal="center" vertical="center" shrinkToFit="1"/>
    </xf>
    <xf numFmtId="0" fontId="18" fillId="2" borderId="8" xfId="0" applyFont="1" applyFill="1" applyBorder="1" applyAlignment="1" quotePrefix="1">
      <alignment horizontal="center" vertical="center" shrinkToFit="1"/>
    </xf>
    <xf numFmtId="0" fontId="18" fillId="2" borderId="5" xfId="0" applyFont="1" applyFill="1" applyBorder="1" applyAlignment="1">
      <alignment horizontal="center" vertical="center" shrinkToFit="1"/>
    </xf>
    <xf numFmtId="0" fontId="18" fillId="2" borderId="0" xfId="0" applyFont="1" applyFill="1" applyAlignment="1">
      <alignment horizontal="center" vertical="center" shrinkToFit="1"/>
    </xf>
    <xf numFmtId="0" fontId="19" fillId="2" borderId="0" xfId="0" applyFont="1" applyFill="1" applyAlignment="1">
      <alignment vertical="center"/>
    </xf>
    <xf numFmtId="0" fontId="18" fillId="2" borderId="6" xfId="0" applyFont="1" applyFill="1" applyBorder="1" applyAlignment="1">
      <alignment horizontal="center" vertical="center" shrinkToFit="1"/>
    </xf>
    <xf numFmtId="0" fontId="18" fillId="2" borderId="10" xfId="0" applyFont="1" applyFill="1" applyBorder="1" applyAlignment="1">
      <alignment horizontal="center" vertical="center" shrinkToFit="1"/>
    </xf>
    <xf numFmtId="0" fontId="18" fillId="2" borderId="11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right" vertical="center"/>
    </xf>
    <xf numFmtId="0" fontId="18" fillId="2" borderId="0" xfId="0" applyFont="1" applyFill="1" applyAlignment="1" quotePrefix="1">
      <alignment horizontal="left" vertical="center"/>
    </xf>
    <xf numFmtId="0" fontId="18" fillId="2" borderId="0" xfId="0" applyFont="1" applyFill="1" applyBorder="1" applyAlignment="1" quotePrefix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 quotePrefix="1">
      <alignment horizontal="center" vertical="center" wrapText="1"/>
    </xf>
    <xf numFmtId="0" fontId="18" fillId="2" borderId="9" xfId="0" applyFont="1" applyFill="1" applyBorder="1" applyAlignment="1" quotePrefix="1">
      <alignment horizontal="center" vertical="center" wrapText="1"/>
    </xf>
    <xf numFmtId="181" fontId="18" fillId="2" borderId="6" xfId="0" applyNumberFormat="1" applyFont="1" applyFill="1" applyBorder="1" applyAlignment="1">
      <alignment horizontal="center" vertical="center" shrinkToFit="1"/>
    </xf>
    <xf numFmtId="181" fontId="18" fillId="2" borderId="0" xfId="0" applyNumberFormat="1" applyFont="1" applyFill="1" applyBorder="1" applyAlignment="1" quotePrefix="1">
      <alignment horizontal="center" vertical="center" shrinkToFit="1"/>
    </xf>
    <xf numFmtId="181" fontId="18" fillId="2" borderId="5" xfId="0" applyNumberFormat="1" applyFont="1" applyFill="1" applyBorder="1" applyAlignment="1">
      <alignment horizontal="center" vertical="center" shrinkToFit="1"/>
    </xf>
    <xf numFmtId="0" fontId="19" fillId="2" borderId="6" xfId="0" applyFont="1" applyFill="1" applyBorder="1" applyAlignment="1">
      <alignment horizontal="center" vertical="center" shrinkToFit="1"/>
    </xf>
    <xf numFmtId="176" fontId="16" fillId="2" borderId="0" xfId="0" applyNumberFormat="1" applyFont="1" applyFill="1" applyAlignment="1">
      <alignment/>
    </xf>
    <xf numFmtId="0" fontId="6" fillId="2" borderId="0" xfId="0" applyFont="1" applyFill="1" applyAlignment="1">
      <alignment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/>
    </xf>
    <xf numFmtId="0" fontId="6" fillId="2" borderId="8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8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 quotePrefix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 quotePrefix="1">
      <alignment horizontal="center" vertical="center" shrinkToFit="1"/>
    </xf>
    <xf numFmtId="182" fontId="6" fillId="2" borderId="6" xfId="0" applyNumberFormat="1" applyFont="1" applyFill="1" applyBorder="1" applyAlignment="1">
      <alignment horizontal="center" vertical="center" shrinkToFit="1"/>
    </xf>
    <xf numFmtId="182" fontId="6" fillId="2" borderId="0" xfId="0" applyNumberFormat="1" applyFont="1" applyFill="1" applyBorder="1" applyAlignment="1">
      <alignment horizontal="center" vertical="center" shrinkToFit="1"/>
    </xf>
    <xf numFmtId="182" fontId="6" fillId="2" borderId="0" xfId="0" applyNumberFormat="1" applyFont="1" applyFill="1" applyAlignment="1">
      <alignment horizontal="center" vertical="center"/>
    </xf>
    <xf numFmtId="182" fontId="6" fillId="2" borderId="5" xfId="0" applyNumberFormat="1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Alignment="1">
      <alignment/>
    </xf>
    <xf numFmtId="0" fontId="6" fillId="2" borderId="0" xfId="0" applyFont="1" applyFill="1" applyAlignment="1">
      <alignment horizontal="left" vertical="center" indent="1" shrinkToFit="1"/>
    </xf>
    <xf numFmtId="182" fontId="6" fillId="2" borderId="11" xfId="0" applyNumberFormat="1" applyFont="1" applyFill="1" applyBorder="1" applyAlignment="1">
      <alignment horizontal="center" vertical="center" shrinkToFit="1"/>
    </xf>
    <xf numFmtId="182" fontId="6" fillId="2" borderId="8" xfId="0" applyNumberFormat="1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left" vertical="center" indent="1" shrinkToFit="1"/>
    </xf>
    <xf numFmtId="0" fontId="6" fillId="2" borderId="1" xfId="0" applyFont="1" applyFill="1" applyBorder="1" applyAlignment="1" quotePrefix="1">
      <alignment horizontal="left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shrinkToFit="1"/>
    </xf>
    <xf numFmtId="0" fontId="11" fillId="2" borderId="9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shrinkToFit="1"/>
    </xf>
    <xf numFmtId="0" fontId="6" fillId="2" borderId="8" xfId="0" applyFont="1" applyFill="1" applyBorder="1" applyAlignment="1" quotePrefix="1">
      <alignment horizontal="right" vertical="center"/>
    </xf>
    <xf numFmtId="0" fontId="6" fillId="2" borderId="3" xfId="0" applyFont="1" applyFill="1" applyBorder="1" applyAlignment="1">
      <alignment horizontal="center" vertical="center" shrinkToFit="1"/>
    </xf>
    <xf numFmtId="181" fontId="6" fillId="2" borderId="0" xfId="0" applyNumberFormat="1" applyFont="1" applyFill="1" applyAlignment="1">
      <alignment horizontal="center" vertical="center" shrinkToFit="1"/>
    </xf>
    <xf numFmtId="184" fontId="6" fillId="2" borderId="0" xfId="0" applyNumberFormat="1" applyFont="1" applyFill="1" applyAlignment="1">
      <alignment horizontal="center" vertical="center" shrinkToFit="1"/>
    </xf>
    <xf numFmtId="181" fontId="6" fillId="2" borderId="0" xfId="0" applyNumberFormat="1" applyFont="1" applyFill="1" applyBorder="1" applyAlignment="1">
      <alignment horizontal="center" vertical="center" shrinkToFit="1"/>
    </xf>
    <xf numFmtId="181" fontId="6" fillId="2" borderId="5" xfId="0" applyNumberFormat="1" applyFont="1" applyFill="1" applyBorder="1" applyAlignment="1">
      <alignment horizontal="center" vertical="center" shrinkToFit="1"/>
    </xf>
    <xf numFmtId="49" fontId="6" fillId="2" borderId="0" xfId="0" applyNumberFormat="1" applyFont="1" applyFill="1" applyAlignment="1">
      <alignment horizontal="center" vertical="center" shrinkToFit="1"/>
    </xf>
    <xf numFmtId="0" fontId="6" fillId="2" borderId="0" xfId="0" applyFont="1" applyFill="1" applyBorder="1" applyAlignment="1">
      <alignment horizontal="left" vertical="center" indent="1" shrinkToFit="1"/>
    </xf>
    <xf numFmtId="181" fontId="6" fillId="2" borderId="8" xfId="0" applyNumberFormat="1" applyFont="1" applyFill="1" applyBorder="1" applyAlignment="1">
      <alignment horizontal="center" vertical="center" shrinkToFit="1"/>
    </xf>
    <xf numFmtId="184" fontId="6" fillId="2" borderId="8" xfId="0" applyNumberFormat="1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left" vertical="center" indent="1" shrinkToFit="1"/>
    </xf>
    <xf numFmtId="181" fontId="6" fillId="2" borderId="6" xfId="0" applyNumberFormat="1" applyFont="1" applyFill="1" applyBorder="1" applyAlignment="1">
      <alignment horizontal="center" vertical="center" shrinkToFit="1"/>
    </xf>
    <xf numFmtId="181" fontId="6" fillId="2" borderId="11" xfId="0" applyNumberFormat="1" applyFont="1" applyFill="1" applyBorder="1" applyAlignment="1">
      <alignment horizontal="center" vertical="center" shrinkToFit="1"/>
    </xf>
    <xf numFmtId="176" fontId="6" fillId="2" borderId="0" xfId="0" applyNumberFormat="1" applyFont="1" applyFill="1" applyAlignment="1">
      <alignment horizontal="center" vertical="center" shrinkToFit="1"/>
    </xf>
    <xf numFmtId="182" fontId="6" fillId="2" borderId="0" xfId="0" applyNumberFormat="1" applyFont="1" applyFill="1" applyAlignment="1">
      <alignment horizontal="center" vertical="center" shrinkToFit="1"/>
    </xf>
    <xf numFmtId="182" fontId="6" fillId="2" borderId="10" xfId="0" applyNumberFormat="1" applyFont="1" applyFill="1" applyBorder="1" applyAlignment="1">
      <alignment horizontal="center" vertical="center" shrinkToFit="1"/>
    </xf>
    <xf numFmtId="0" fontId="6" fillId="2" borderId="0" xfId="0" applyFont="1" applyFill="1" applyAlignment="1" quotePrefix="1">
      <alignment horizontal="left" vertical="center"/>
    </xf>
    <xf numFmtId="0" fontId="5" fillId="2" borderId="0" xfId="0" applyFont="1" applyFill="1" applyAlignment="1">
      <alignment/>
    </xf>
    <xf numFmtId="0" fontId="8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180" fontId="6" fillId="2" borderId="0" xfId="0" applyNumberFormat="1" applyFont="1" applyFill="1" applyAlignment="1">
      <alignment horizontal="center" vertical="center" shrinkToFit="1"/>
    </xf>
    <xf numFmtId="184" fontId="6" fillId="2" borderId="5" xfId="0" applyNumberFormat="1" applyFont="1" applyFill="1" applyBorder="1" applyAlignment="1">
      <alignment horizontal="center" vertical="center" shrinkToFit="1"/>
    </xf>
    <xf numFmtId="0" fontId="6" fillId="2" borderId="3" xfId="0" applyFont="1" applyFill="1" applyBorder="1" applyAlignment="1" quotePrefix="1">
      <alignment horizontal="center" vertical="center" shrinkToFit="1"/>
    </xf>
    <xf numFmtId="0" fontId="0" fillId="2" borderId="0" xfId="0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18" fillId="2" borderId="9" xfId="0" applyFont="1" applyFill="1" applyBorder="1" applyAlignment="1" quotePrefix="1">
      <alignment horizontal="center" vertical="center"/>
    </xf>
    <xf numFmtId="0" fontId="19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 shrinkToFit="1"/>
    </xf>
    <xf numFmtId="182" fontId="18" fillId="2" borderId="6" xfId="0" applyNumberFormat="1" applyFont="1" applyFill="1" applyBorder="1" applyAlignment="1">
      <alignment horizontal="center" vertical="center" shrinkToFit="1"/>
    </xf>
    <xf numFmtId="182" fontId="18" fillId="2" borderId="8" xfId="0" applyNumberFormat="1" applyFont="1" applyFill="1" applyBorder="1" applyAlignment="1">
      <alignment horizontal="center" vertical="center" shrinkToFit="1"/>
    </xf>
    <xf numFmtId="181" fontId="18" fillId="2" borderId="8" xfId="0" applyNumberFormat="1" applyFont="1" applyFill="1" applyBorder="1" applyAlignment="1">
      <alignment horizontal="center" vertical="center" shrinkToFit="1"/>
    </xf>
    <xf numFmtId="181" fontId="18" fillId="2" borderId="10" xfId="0" applyNumberFormat="1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wrapText="1" shrinkToFit="1"/>
    </xf>
    <xf numFmtId="0" fontId="10" fillId="2" borderId="0" xfId="0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center" vertical="center" wrapText="1" shrinkToFit="1"/>
    </xf>
    <xf numFmtId="0" fontId="11" fillId="2" borderId="0" xfId="0" applyFont="1" applyFill="1" applyBorder="1" applyAlignment="1">
      <alignment horizontal="center" vertical="center" wrapText="1" shrinkToFit="1"/>
    </xf>
    <xf numFmtId="0" fontId="9" fillId="2" borderId="0" xfId="0" applyFont="1" applyFill="1" applyBorder="1" applyAlignment="1">
      <alignment vertical="center" wrapText="1" shrinkToFit="1"/>
    </xf>
    <xf numFmtId="0" fontId="9" fillId="2" borderId="0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horizontal="center" vertical="center"/>
    </xf>
    <xf numFmtId="184" fontId="6" fillId="2" borderId="0" xfId="0" applyNumberFormat="1" applyFont="1" applyFill="1" applyBorder="1" applyAlignment="1">
      <alignment horizontal="center" vertical="center" shrinkToFit="1"/>
    </xf>
    <xf numFmtId="0" fontId="17" fillId="2" borderId="5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2" borderId="0" xfId="0" applyFill="1" applyAlignment="1">
      <alignment/>
    </xf>
    <xf numFmtId="182" fontId="24" fillId="2" borderId="0" xfId="0" applyNumberFormat="1" applyFont="1" applyFill="1" applyBorder="1" applyAlignment="1">
      <alignment horizontal="center" vertical="center"/>
    </xf>
    <xf numFmtId="182" fontId="24" fillId="2" borderId="5" xfId="0" applyNumberFormat="1" applyFont="1" applyFill="1" applyBorder="1" applyAlignment="1">
      <alignment horizontal="center" vertical="center"/>
    </xf>
    <xf numFmtId="184" fontId="24" fillId="2" borderId="0" xfId="0" applyNumberFormat="1" applyFont="1" applyFill="1" applyBorder="1" applyAlignment="1">
      <alignment horizontal="center" vertical="center"/>
    </xf>
    <xf numFmtId="184" fontId="24" fillId="2" borderId="5" xfId="0" applyNumberFormat="1" applyFont="1" applyFill="1" applyBorder="1" applyAlignment="1">
      <alignment horizontal="center" vertical="center"/>
    </xf>
    <xf numFmtId="182" fontId="26" fillId="2" borderId="0" xfId="0" applyNumberFormat="1" applyFont="1" applyFill="1" applyBorder="1" applyAlignment="1">
      <alignment horizontal="center" vertical="center"/>
    </xf>
    <xf numFmtId="182" fontId="26" fillId="2" borderId="5" xfId="0" applyNumberFormat="1" applyFont="1" applyFill="1" applyBorder="1" applyAlignment="1">
      <alignment horizontal="center" vertical="center"/>
    </xf>
    <xf numFmtId="182" fontId="24" fillId="2" borderId="0" xfId="0" applyNumberFormat="1" applyFont="1" applyFill="1" applyBorder="1" applyAlignment="1">
      <alignment horizontal="center" vertical="center" shrinkToFit="1"/>
    </xf>
    <xf numFmtId="182" fontId="24" fillId="2" borderId="5" xfId="0" applyNumberFormat="1" applyFont="1" applyFill="1" applyBorder="1" applyAlignment="1">
      <alignment horizontal="center" vertical="center" shrinkToFit="1"/>
    </xf>
    <xf numFmtId="179" fontId="6" fillId="2" borderId="0" xfId="0" applyNumberFormat="1" applyFont="1" applyFill="1" applyAlignment="1">
      <alignment horizontal="center" vertical="center" shrinkToFit="1"/>
    </xf>
    <xf numFmtId="180" fontId="16" fillId="2" borderId="0" xfId="0" applyNumberFormat="1" applyFont="1" applyFill="1" applyBorder="1" applyAlignment="1">
      <alignment horizontal="center" vertical="center"/>
    </xf>
    <xf numFmtId="181" fontId="18" fillId="2" borderId="8" xfId="0" applyNumberFormat="1" applyFont="1" applyFill="1" applyBorder="1" applyAlignment="1" quotePrefix="1">
      <alignment horizontal="center" vertical="center" shrinkToFit="1"/>
    </xf>
    <xf numFmtId="182" fontId="29" fillId="2" borderId="0" xfId="0" applyNumberFormat="1" applyFont="1" applyFill="1" applyBorder="1" applyAlignment="1">
      <alignment horizontal="center" vertical="center" shrinkToFit="1"/>
    </xf>
    <xf numFmtId="0" fontId="18" fillId="2" borderId="1" xfId="0" applyFont="1" applyFill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shrinkToFit="1"/>
    </xf>
    <xf numFmtId="0" fontId="18" fillId="2" borderId="12" xfId="0" applyFont="1" applyFill="1" applyBorder="1" applyAlignment="1">
      <alignment horizontal="center" vertical="center" shrinkToFit="1"/>
    </xf>
    <xf numFmtId="0" fontId="25" fillId="2" borderId="0" xfId="0" applyFont="1" applyFill="1" applyBorder="1" applyAlignment="1">
      <alignment horizontal="center" vertical="center" shrinkToFit="1"/>
    </xf>
    <xf numFmtId="182" fontId="25" fillId="2" borderId="6" xfId="0" applyNumberFormat="1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182" fontId="25" fillId="2" borderId="11" xfId="0" applyNumberFormat="1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182" fontId="28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Alignment="1">
      <alignment vertical="center" shrinkToFit="1"/>
    </xf>
    <xf numFmtId="41" fontId="6" fillId="2" borderId="3" xfId="17" applyFont="1" applyFill="1" applyBorder="1" applyAlignment="1">
      <alignment horizontal="center" vertical="center" shrinkToFit="1"/>
    </xf>
    <xf numFmtId="41" fontId="6" fillId="2" borderId="1" xfId="17" applyFont="1" applyFill="1" applyBorder="1" applyAlignment="1">
      <alignment horizontal="center" vertical="center" shrinkToFit="1"/>
    </xf>
    <xf numFmtId="41" fontId="6" fillId="2" borderId="7" xfId="17" applyFont="1" applyFill="1" applyBorder="1" applyAlignment="1">
      <alignment horizontal="center" vertical="center" shrinkToFit="1"/>
    </xf>
    <xf numFmtId="41" fontId="6" fillId="2" borderId="6" xfId="17" applyFont="1" applyFill="1" applyBorder="1" applyAlignment="1">
      <alignment horizontal="center" vertical="center" shrinkToFit="1"/>
    </xf>
    <xf numFmtId="41" fontId="6" fillId="2" borderId="0" xfId="17" applyFont="1" applyFill="1" applyBorder="1" applyAlignment="1">
      <alignment horizontal="center" vertical="center" shrinkToFit="1"/>
    </xf>
    <xf numFmtId="41" fontId="6" fillId="2" borderId="5" xfId="17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left" vertical="center" indent="1" shrinkToFit="1"/>
    </xf>
    <xf numFmtId="41" fontId="6" fillId="2" borderId="11" xfId="17" applyFont="1" applyFill="1" applyBorder="1" applyAlignment="1">
      <alignment horizontal="center" vertical="center" shrinkToFit="1"/>
    </xf>
    <xf numFmtId="41" fontId="6" fillId="2" borderId="8" xfId="17" applyFont="1" applyFill="1" applyBorder="1" applyAlignment="1">
      <alignment horizontal="center" vertical="center" shrinkToFit="1"/>
    </xf>
    <xf numFmtId="41" fontId="6" fillId="2" borderId="10" xfId="17" applyFont="1" applyFill="1" applyBorder="1" applyAlignment="1">
      <alignment horizontal="center" vertical="center" shrinkToFit="1"/>
    </xf>
    <xf numFmtId="0" fontId="27" fillId="2" borderId="0" xfId="0" applyFont="1" applyFill="1" applyAlignment="1">
      <alignment/>
    </xf>
    <xf numFmtId="0" fontId="6" fillId="2" borderId="4" xfId="0" applyFont="1" applyFill="1" applyBorder="1" applyAlignment="1">
      <alignment horizontal="center" vertical="center" wrapText="1" shrinkToFit="1"/>
    </xf>
    <xf numFmtId="190" fontId="6" fillId="2" borderId="1" xfId="17" applyNumberFormat="1" applyFont="1" applyFill="1" applyBorder="1" applyAlignment="1">
      <alignment horizontal="center" vertical="center"/>
    </xf>
    <xf numFmtId="190" fontId="6" fillId="2" borderId="7" xfId="17" applyNumberFormat="1" applyFont="1" applyFill="1" applyBorder="1" applyAlignment="1">
      <alignment horizontal="center" vertical="center"/>
    </xf>
    <xf numFmtId="190" fontId="6" fillId="2" borderId="0" xfId="17" applyNumberFormat="1" applyFont="1" applyFill="1" applyBorder="1" applyAlignment="1">
      <alignment horizontal="center" vertical="center"/>
    </xf>
    <xf numFmtId="190" fontId="6" fillId="2" borderId="5" xfId="17" applyNumberFormat="1" applyFont="1" applyFill="1" applyBorder="1" applyAlignment="1">
      <alignment horizontal="center" vertical="center"/>
    </xf>
    <xf numFmtId="190" fontId="24" fillId="2" borderId="0" xfId="17" applyNumberFormat="1" applyFont="1" applyFill="1" applyBorder="1" applyAlignment="1">
      <alignment horizontal="center" vertical="center"/>
    </xf>
    <xf numFmtId="190" fontId="24" fillId="2" borderId="5" xfId="17" applyNumberFormat="1" applyFont="1" applyFill="1" applyBorder="1" applyAlignment="1">
      <alignment horizontal="center" vertical="center"/>
    </xf>
    <xf numFmtId="182" fontId="24" fillId="2" borderId="0" xfId="0" applyNumberFormat="1" applyFont="1" applyFill="1" applyBorder="1" applyAlignment="1" quotePrefix="1">
      <alignment horizontal="center"/>
    </xf>
    <xf numFmtId="182" fontId="24" fillId="2" borderId="5" xfId="0" applyNumberFormat="1" applyFont="1" applyFill="1" applyBorder="1" applyAlignment="1" quotePrefix="1">
      <alignment horizontal="center"/>
    </xf>
    <xf numFmtId="184" fontId="24" fillId="2" borderId="0" xfId="0" applyNumberFormat="1" applyFont="1" applyFill="1" applyBorder="1" applyAlignment="1">
      <alignment horizontal="center"/>
    </xf>
    <xf numFmtId="184" fontId="24" fillId="2" borderId="5" xfId="0" applyNumberFormat="1" applyFont="1" applyFill="1" applyBorder="1" applyAlignment="1">
      <alignment horizontal="center"/>
    </xf>
    <xf numFmtId="49" fontId="24" fillId="2" borderId="0" xfId="0" applyNumberFormat="1" applyFont="1" applyFill="1" applyBorder="1" applyAlignment="1">
      <alignment horizontal="center" vertical="center"/>
    </xf>
    <xf numFmtId="49" fontId="24" fillId="2" borderId="5" xfId="0" applyNumberFormat="1" applyFont="1" applyFill="1" applyBorder="1" applyAlignment="1">
      <alignment horizontal="center" vertical="center"/>
    </xf>
    <xf numFmtId="182" fontId="0" fillId="2" borderId="0" xfId="0" applyNumberFormat="1" applyFill="1" applyBorder="1" applyAlignment="1">
      <alignment horizontal="center"/>
    </xf>
    <xf numFmtId="182" fontId="0" fillId="2" borderId="5" xfId="0" applyNumberFormat="1" applyFill="1" applyBorder="1" applyAlignment="1">
      <alignment horizontal="center"/>
    </xf>
    <xf numFmtId="190" fontId="24" fillId="2" borderId="0" xfId="17" applyNumberFormat="1" applyFont="1" applyFill="1" applyBorder="1" applyAlignment="1" quotePrefix="1">
      <alignment horizontal="center"/>
    </xf>
    <xf numFmtId="190" fontId="24" fillId="2" borderId="5" xfId="17" applyNumberFormat="1" applyFont="1" applyFill="1" applyBorder="1" applyAlignment="1" quotePrefix="1">
      <alignment horizontal="center"/>
    </xf>
    <xf numFmtId="190" fontId="24" fillId="2" borderId="0" xfId="17" applyNumberFormat="1" applyFont="1" applyFill="1" applyBorder="1" applyAlignment="1">
      <alignment horizontal="center"/>
    </xf>
    <xf numFmtId="41" fontId="24" fillId="2" borderId="0" xfId="17" applyFont="1" applyFill="1" applyBorder="1" applyAlignment="1">
      <alignment horizontal="center" vertical="center"/>
    </xf>
    <xf numFmtId="41" fontId="24" fillId="2" borderId="5" xfId="17" applyFont="1" applyFill="1" applyBorder="1" applyAlignment="1">
      <alignment horizontal="center" vertical="center"/>
    </xf>
    <xf numFmtId="184" fontId="6" fillId="2" borderId="1" xfId="0" applyNumberFormat="1" applyFont="1" applyFill="1" applyBorder="1" applyAlignment="1">
      <alignment horizontal="center" vertical="center" shrinkToFit="1"/>
    </xf>
    <xf numFmtId="181" fontId="12" fillId="2" borderId="0" xfId="0" applyNumberFormat="1" applyFont="1" applyFill="1" applyAlignment="1">
      <alignment horizontal="center" vertical="center" shrinkToFit="1"/>
    </xf>
    <xf numFmtId="181" fontId="12" fillId="2" borderId="0" xfId="0" applyNumberFormat="1" applyFont="1" applyFill="1" applyAlignment="1">
      <alignment horizontal="center" vertical="center"/>
    </xf>
    <xf numFmtId="181" fontId="6" fillId="2" borderId="1" xfId="0" applyNumberFormat="1" applyFont="1" applyFill="1" applyBorder="1" applyAlignment="1">
      <alignment horizontal="center" vertical="center" shrinkToFit="1"/>
    </xf>
    <xf numFmtId="184" fontId="6" fillId="2" borderId="7" xfId="0" applyNumberFormat="1" applyFont="1" applyFill="1" applyBorder="1" applyAlignment="1">
      <alignment horizontal="center" vertical="center" shrinkToFit="1"/>
    </xf>
    <xf numFmtId="0" fontId="2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 quotePrefix="1">
      <alignment horizontal="left" vertical="center"/>
    </xf>
    <xf numFmtId="184" fontId="6" fillId="2" borderId="10" xfId="0" applyNumberFormat="1" applyFont="1" applyFill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 shrinkToFit="1"/>
    </xf>
    <xf numFmtId="182" fontId="12" fillId="2" borderId="6" xfId="0" applyNumberFormat="1" applyFont="1" applyFill="1" applyBorder="1" applyAlignment="1">
      <alignment horizontal="center" vertical="center" shrinkToFit="1"/>
    </xf>
    <xf numFmtId="182" fontId="12" fillId="2" borderId="0" xfId="0" applyNumberFormat="1" applyFont="1" applyFill="1" applyBorder="1" applyAlignment="1">
      <alignment horizontal="center" vertical="center" shrinkToFit="1"/>
    </xf>
    <xf numFmtId="182" fontId="12" fillId="2" borderId="5" xfId="0" applyNumberFormat="1" applyFont="1" applyFill="1" applyBorder="1" applyAlignment="1">
      <alignment horizontal="center" vertical="center" shrinkToFit="1"/>
    </xf>
    <xf numFmtId="41" fontId="12" fillId="2" borderId="6" xfId="17" applyFont="1" applyFill="1" applyBorder="1" applyAlignment="1">
      <alignment horizontal="center" vertical="center" shrinkToFit="1"/>
    </xf>
    <xf numFmtId="41" fontId="12" fillId="2" borderId="0" xfId="17" applyFont="1" applyFill="1" applyBorder="1" applyAlignment="1">
      <alignment horizontal="center" vertical="center" shrinkToFit="1"/>
    </xf>
    <xf numFmtId="41" fontId="12" fillId="2" borderId="5" xfId="17" applyFont="1" applyFill="1" applyBorder="1" applyAlignment="1">
      <alignment horizontal="center" vertical="center" shrinkToFit="1"/>
    </xf>
    <xf numFmtId="179" fontId="6" fillId="2" borderId="0" xfId="0" applyNumberFormat="1" applyFont="1" applyFill="1" applyBorder="1" applyAlignment="1">
      <alignment horizontal="center" vertical="center" shrinkToFit="1"/>
    </xf>
    <xf numFmtId="184" fontId="24" fillId="2" borderId="8" xfId="0" applyNumberFormat="1" applyFont="1" applyFill="1" applyBorder="1" applyAlignment="1">
      <alignment horizontal="center" vertical="center"/>
    </xf>
    <xf numFmtId="184" fontId="24" fillId="2" borderId="10" xfId="0" applyNumberFormat="1" applyFont="1" applyFill="1" applyBorder="1" applyAlignment="1">
      <alignment horizontal="center" vertical="center"/>
    </xf>
    <xf numFmtId="181" fontId="12" fillId="2" borderId="6" xfId="0" applyNumberFormat="1" applyFont="1" applyFill="1" applyBorder="1" applyAlignment="1">
      <alignment horizontal="center" vertical="center" shrinkToFit="1"/>
    </xf>
    <xf numFmtId="181" fontId="12" fillId="2" borderId="0" xfId="0" applyNumberFormat="1" applyFont="1" applyFill="1" applyBorder="1" applyAlignment="1">
      <alignment horizontal="center" vertical="center" shrinkToFit="1"/>
    </xf>
    <xf numFmtId="181" fontId="12" fillId="2" borderId="5" xfId="0" applyNumberFormat="1" applyFont="1" applyFill="1" applyBorder="1" applyAlignment="1">
      <alignment horizontal="center" vertical="center" shrinkToFit="1"/>
    </xf>
    <xf numFmtId="182" fontId="12" fillId="2" borderId="0" xfId="0" applyNumberFormat="1" applyFont="1" applyFill="1" applyAlignment="1">
      <alignment horizontal="center" vertical="center" shrinkToFit="1"/>
    </xf>
    <xf numFmtId="181" fontId="32" fillId="2" borderId="0" xfId="0" applyNumberFormat="1" applyFont="1" applyFill="1" applyBorder="1" applyAlignment="1">
      <alignment horizontal="center" vertical="center"/>
    </xf>
    <xf numFmtId="181" fontId="33" fillId="2" borderId="0" xfId="0" applyNumberFormat="1" applyFont="1" applyFill="1" applyBorder="1" applyAlignment="1">
      <alignment horizontal="center" vertical="center"/>
    </xf>
    <xf numFmtId="183" fontId="32" fillId="2" borderId="0" xfId="0" applyNumberFormat="1" applyFont="1" applyFill="1" applyBorder="1" applyAlignment="1">
      <alignment horizontal="center" vertical="center"/>
    </xf>
    <xf numFmtId="181" fontId="32" fillId="2" borderId="5" xfId="0" applyNumberFormat="1" applyFont="1" applyFill="1" applyBorder="1" applyAlignment="1">
      <alignment horizontal="center" vertical="center"/>
    </xf>
    <xf numFmtId="182" fontId="16" fillId="2" borderId="0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191" fontId="16" fillId="2" borderId="0" xfId="0" applyNumberFormat="1" applyFont="1" applyFill="1" applyBorder="1" applyAlignment="1">
      <alignment horizontal="center" vertical="center"/>
    </xf>
    <xf numFmtId="180" fontId="16" fillId="2" borderId="5" xfId="0" applyNumberFormat="1" applyFont="1" applyFill="1" applyBorder="1" applyAlignment="1">
      <alignment horizontal="center" vertical="center"/>
    </xf>
    <xf numFmtId="182" fontId="16" fillId="2" borderId="8" xfId="0" applyNumberFormat="1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  <xf numFmtId="191" fontId="16" fillId="2" borderId="8" xfId="0" applyNumberFormat="1" applyFont="1" applyFill="1" applyBorder="1" applyAlignment="1">
      <alignment horizontal="center" vertical="center"/>
    </xf>
    <xf numFmtId="181" fontId="32" fillId="2" borderId="6" xfId="0" applyNumberFormat="1" applyFont="1" applyFill="1" applyBorder="1" applyAlignment="1">
      <alignment horizontal="center" vertical="center" shrinkToFit="1"/>
    </xf>
    <xf numFmtId="181" fontId="32" fillId="2" borderId="0" xfId="0" applyNumberFormat="1" applyFont="1" applyFill="1" applyBorder="1" applyAlignment="1">
      <alignment horizontal="center" vertical="center" shrinkToFit="1"/>
    </xf>
    <xf numFmtId="49" fontId="18" fillId="2" borderId="6" xfId="0" applyNumberFormat="1" applyFont="1" applyFill="1" applyBorder="1" applyAlignment="1">
      <alignment horizontal="center" vertical="center" shrinkToFit="1"/>
    </xf>
    <xf numFmtId="49" fontId="18" fillId="2" borderId="0" xfId="0" applyNumberFormat="1" applyFont="1" applyFill="1" applyBorder="1" applyAlignment="1">
      <alignment horizontal="center" vertical="center" shrinkToFit="1"/>
    </xf>
    <xf numFmtId="49" fontId="18" fillId="2" borderId="11" xfId="0" applyNumberFormat="1" applyFont="1" applyFill="1" applyBorder="1" applyAlignment="1">
      <alignment horizontal="center" vertical="center" shrinkToFit="1"/>
    </xf>
    <xf numFmtId="49" fontId="18" fillId="2" borderId="8" xfId="0" applyNumberFormat="1" applyFont="1" applyFill="1" applyBorder="1" applyAlignment="1">
      <alignment horizontal="center" vertical="center" shrinkToFit="1"/>
    </xf>
    <xf numFmtId="181" fontId="32" fillId="2" borderId="8" xfId="0" applyNumberFormat="1" applyFont="1" applyFill="1" applyBorder="1" applyAlignment="1">
      <alignment horizontal="center" vertical="center" shrinkToFit="1"/>
    </xf>
    <xf numFmtId="182" fontId="29" fillId="2" borderId="6" xfId="0" applyNumberFormat="1" applyFont="1" applyFill="1" applyBorder="1" applyAlignment="1">
      <alignment horizontal="center" vertical="center" shrinkToFit="1"/>
    </xf>
    <xf numFmtId="190" fontId="25" fillId="2" borderId="6" xfId="0" applyNumberFormat="1" applyFont="1" applyFill="1" applyBorder="1" applyAlignment="1">
      <alignment horizontal="center" vertical="center"/>
    </xf>
    <xf numFmtId="190" fontId="25" fillId="2" borderId="11" xfId="0" applyNumberFormat="1" applyFont="1" applyFill="1" applyBorder="1" applyAlignment="1">
      <alignment horizontal="center" vertical="center"/>
    </xf>
    <xf numFmtId="182" fontId="18" fillId="2" borderId="10" xfId="0" applyNumberFormat="1" applyFont="1" applyFill="1" applyBorder="1" applyAlignment="1">
      <alignment horizontal="center" vertical="center" shrinkToFit="1"/>
    </xf>
    <xf numFmtId="0" fontId="18" fillId="2" borderId="7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vertical="center" shrinkToFit="1"/>
    </xf>
    <xf numFmtId="0" fontId="5" fillId="2" borderId="0" xfId="0" applyFont="1" applyFill="1" applyAlignment="1" quotePrefix="1">
      <alignment horizontal="left" vertical="center" shrinkToFit="1"/>
    </xf>
    <xf numFmtId="0" fontId="5" fillId="2" borderId="0" xfId="0" applyFont="1" applyFill="1" applyAlignment="1">
      <alignment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15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right" vertical="center"/>
    </xf>
    <xf numFmtId="0" fontId="16" fillId="2" borderId="1" xfId="0" applyFont="1" applyFill="1" applyBorder="1" applyAlignment="1" quotePrefix="1">
      <alignment horizontal="right" vertical="center"/>
    </xf>
    <xf numFmtId="0" fontId="9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 shrinkToFit="1"/>
    </xf>
    <xf numFmtId="0" fontId="13" fillId="2" borderId="0" xfId="0" applyFont="1" applyFill="1" applyAlignment="1" quotePrefix="1">
      <alignment horizontal="center" vertical="center" shrinkToFit="1"/>
    </xf>
    <xf numFmtId="0" fontId="6" fillId="2" borderId="11" xfId="0" applyFont="1" applyFill="1" applyBorder="1" applyAlignment="1">
      <alignment horizontal="center" vertical="center" wrapText="1" shrinkToFit="1"/>
    </xf>
    <xf numFmtId="0" fontId="6" fillId="2" borderId="10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left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14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6" fillId="2" borderId="15" xfId="0" applyFont="1" applyFill="1" applyBorder="1" applyAlignment="1" quotePrefix="1">
      <alignment horizontal="center" vertical="center" shrinkToFit="1"/>
    </xf>
    <xf numFmtId="0" fontId="6" fillId="2" borderId="16" xfId="0" applyFont="1" applyFill="1" applyBorder="1" applyAlignment="1" quotePrefix="1">
      <alignment horizontal="center" vertical="center" shrinkToFit="1"/>
    </xf>
    <xf numFmtId="0" fontId="6" fillId="2" borderId="17" xfId="0" applyFont="1" applyFill="1" applyBorder="1" applyAlignment="1" quotePrefix="1">
      <alignment horizontal="center" vertical="center" shrinkToFit="1"/>
    </xf>
    <xf numFmtId="0" fontId="13" fillId="2" borderId="0" xfId="0" applyFont="1" applyFill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6" xfId="0" applyFont="1" applyFill="1" applyBorder="1" applyAlignment="1" quotePrefix="1">
      <alignment horizontal="center" vertical="center"/>
    </xf>
    <xf numFmtId="0" fontId="16" fillId="2" borderId="0" xfId="0" applyFont="1" applyFill="1" applyBorder="1" applyAlignment="1" quotePrefix="1">
      <alignment horizontal="center" vertical="center"/>
    </xf>
    <xf numFmtId="0" fontId="16" fillId="2" borderId="5" xfId="0" applyFont="1" applyFill="1" applyBorder="1" applyAlignment="1" quotePrefix="1">
      <alignment horizontal="center" vertical="center"/>
    </xf>
    <xf numFmtId="0" fontId="18" fillId="2" borderId="8" xfId="0" applyFont="1" applyFill="1" applyBorder="1" applyAlignment="1">
      <alignment vertical="center"/>
    </xf>
    <xf numFmtId="0" fontId="18" fillId="2" borderId="8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6" xfId="0" applyFont="1" applyFill="1" applyBorder="1" applyAlignment="1" quotePrefix="1">
      <alignment horizontal="center" vertical="center"/>
    </xf>
    <xf numFmtId="0" fontId="18" fillId="2" borderId="6" xfId="0" applyFont="1" applyFill="1" applyBorder="1" applyAlignment="1" quotePrefix="1">
      <alignment horizontal="center" vertical="center" wrapText="1"/>
    </xf>
    <xf numFmtId="0" fontId="18" fillId="2" borderId="16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0" xfId="0" applyFont="1" applyFill="1" applyBorder="1" applyAlignment="1" quotePrefix="1">
      <alignment horizontal="left" vertical="center"/>
    </xf>
    <xf numFmtId="0" fontId="18" fillId="2" borderId="0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0" fontId="30" fillId="2" borderId="0" xfId="0" applyFont="1" applyFill="1" applyAlignment="1">
      <alignment horizontal="center" vertical="center"/>
    </xf>
    <xf numFmtId="0" fontId="18" fillId="2" borderId="1" xfId="0" applyFont="1" applyFill="1" applyBorder="1" applyAlignment="1" quotePrefix="1">
      <alignment horizontal="right" vertical="center"/>
    </xf>
    <xf numFmtId="0" fontId="18" fillId="2" borderId="1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&#50577;&#54788;&#51452;\LOCALS~1\Temp\ztv1D0\&#51089;&#50629;&#49892;\07-&#44305;&#50629;&#51228;&#51312;&#50629;&#48143;&#50640;&#45320;&#5164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50577;&#54788;&#51452;\&#48148;&#53461;%20&#54868;&#47732;\&#53685;&#44228;&#50672;&#48372;\2010&#45380;%20&#51228;&#51452;&#49884;&#53685;&#44228;&#50672;&#48372;(2009&#45380;&#44592;&#51456;)\&#46020;&#52397;&#51088;&#47308;\&#44305;&#50629;,&#51228;&#51312;&#50629;&#48143;%20&#50640;&#45320;&#516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광업 및 제조업(1)"/>
      <sheetName val="1.광업 및 제조업(2)"/>
      <sheetName val="2.사업체규모별(중분류별) 광업및제조업"/>
      <sheetName val="3.제조업중분류별사업체수및종사자수 (1)"/>
      <sheetName val="3.제조업중분류별사업체수및종사자수(2)"/>
      <sheetName val="4.산업및농공단지"/>
      <sheetName val="5.민수용탄수급"/>
      <sheetName val="6.석유류소비량"/>
      <sheetName val="7.에너지 관리대상 현황"/>
    </sheetNames>
    <sheetDataSet>
      <sheetData sheetId="0">
        <row r="11">
          <cell r="B11">
            <v>151</v>
          </cell>
          <cell r="C11">
            <v>3271</v>
          </cell>
          <cell r="D11">
            <v>58769</v>
          </cell>
          <cell r="E11">
            <v>712993</v>
          </cell>
          <cell r="F11">
            <v>710164</v>
          </cell>
          <cell r="I11">
            <v>429601</v>
          </cell>
          <cell r="J11">
            <v>283392</v>
          </cell>
          <cell r="K11">
            <v>294382</v>
          </cell>
        </row>
        <row r="12">
          <cell r="B12">
            <v>156</v>
          </cell>
          <cell r="C12">
            <v>3144</v>
          </cell>
          <cell r="D12">
            <v>57009</v>
          </cell>
          <cell r="E12">
            <v>615456</v>
          </cell>
          <cell r="F12">
            <v>613672</v>
          </cell>
          <cell r="I12">
            <v>359117</v>
          </cell>
          <cell r="J12">
            <v>256339</v>
          </cell>
          <cell r="K12">
            <v>257852</v>
          </cell>
        </row>
        <row r="13">
          <cell r="B13">
            <v>169</v>
          </cell>
          <cell r="C13">
            <v>3480</v>
          </cell>
          <cell r="D13">
            <v>67124</v>
          </cell>
          <cell r="E13">
            <v>717099</v>
          </cell>
          <cell r="F13">
            <v>713349</v>
          </cell>
          <cell r="I13">
            <v>368065</v>
          </cell>
          <cell r="J13">
            <v>349034</v>
          </cell>
          <cell r="K13">
            <v>337372</v>
          </cell>
        </row>
      </sheetData>
      <sheetData sheetId="1">
        <row r="10">
          <cell r="B10">
            <v>142</v>
          </cell>
          <cell r="C10">
            <v>3084</v>
          </cell>
          <cell r="D10">
            <v>55103</v>
          </cell>
          <cell r="F10">
            <v>685320</v>
          </cell>
          <cell r="I10">
            <v>421927</v>
          </cell>
          <cell r="J10">
            <v>265799</v>
          </cell>
          <cell r="K10">
            <v>277362</v>
          </cell>
        </row>
        <row r="11">
          <cell r="B11">
            <v>150</v>
          </cell>
          <cell r="C11">
            <v>3065</v>
          </cell>
          <cell r="D11">
            <v>55533</v>
          </cell>
          <cell r="F11">
            <v>597049</v>
          </cell>
          <cell r="I11">
            <v>355161</v>
          </cell>
          <cell r="J11">
            <v>243758</v>
          </cell>
          <cell r="K11">
            <v>252041</v>
          </cell>
        </row>
        <row r="12">
          <cell r="B12">
            <v>162</v>
          </cell>
          <cell r="C12">
            <v>3354</v>
          </cell>
          <cell r="D12">
            <v>64653</v>
          </cell>
          <cell r="F12">
            <v>696205</v>
          </cell>
          <cell r="I12">
            <v>363085</v>
          </cell>
          <cell r="J12">
            <v>336678</v>
          </cell>
          <cell r="K12">
            <v>329030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광업 및 제조업(1)"/>
      <sheetName val="1.광업 및 제조업(2)"/>
      <sheetName val="2.사업체규모별(중분류별) 광업및제조업"/>
      <sheetName val="3.제조업중분류별사업체수및종사자수 (1)"/>
      <sheetName val="3.제조업중분류별사업체수및종사자수(2)"/>
      <sheetName val="4.산업및농공단지"/>
      <sheetName val="5.민수용탄수급"/>
      <sheetName val="6.석유류소비량 "/>
      <sheetName val="7.에너지 관리대상 현황"/>
    </sheetNames>
    <sheetDataSet>
      <sheetData sheetId="0">
        <row r="15">
          <cell r="B15">
            <v>166</v>
          </cell>
          <cell r="C15">
            <v>3971</v>
          </cell>
          <cell r="D15">
            <v>78684</v>
          </cell>
          <cell r="E15">
            <v>1025476</v>
          </cell>
          <cell r="F15">
            <v>1018556</v>
          </cell>
          <cell r="I15">
            <v>603911</v>
          </cell>
          <cell r="J15">
            <v>421565</v>
          </cell>
        </row>
      </sheetData>
      <sheetData sheetId="1">
        <row r="15">
          <cell r="B15">
            <v>113</v>
          </cell>
          <cell r="C15">
            <v>2695</v>
          </cell>
          <cell r="D15">
            <v>52982</v>
          </cell>
          <cell r="E15">
            <v>742608</v>
          </cell>
          <cell r="F15">
            <v>744170</v>
          </cell>
          <cell r="G15">
            <v>29765</v>
          </cell>
          <cell r="H15">
            <v>28203</v>
          </cell>
          <cell r="I15">
            <v>435831</v>
          </cell>
          <cell r="J15">
            <v>306777</v>
          </cell>
          <cell r="K15">
            <v>252415</v>
          </cell>
        </row>
        <row r="16">
          <cell r="B16">
            <v>43</v>
          </cell>
          <cell r="C16">
            <v>1030</v>
          </cell>
          <cell r="D16">
            <v>20463</v>
          </cell>
          <cell r="E16">
            <v>236716</v>
          </cell>
          <cell r="F16">
            <v>228501</v>
          </cell>
          <cell r="G16">
            <v>12066</v>
          </cell>
          <cell r="H16">
            <v>20281</v>
          </cell>
          <cell r="I16">
            <v>143866</v>
          </cell>
          <cell r="J16">
            <v>92850</v>
          </cell>
          <cell r="K16">
            <v>124029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D13">
      <selection activeCell="G37" sqref="G37:L37"/>
    </sheetView>
  </sheetViews>
  <sheetFormatPr defaultColWidth="8.88671875" defaultRowHeight="13.5"/>
  <cols>
    <col min="1" max="1" width="10.99609375" style="142" customWidth="1"/>
    <col min="2" max="12" width="10.77734375" style="142" customWidth="1"/>
  </cols>
  <sheetData>
    <row r="1" spans="1:12" ht="27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</row>
    <row r="2" spans="1:12" ht="22.5">
      <c r="A2" s="303" t="s">
        <v>200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</row>
    <row r="3" spans="1:12" ht="13.5">
      <c r="A3" s="80" t="s">
        <v>201</v>
      </c>
      <c r="B3" s="80"/>
      <c r="C3" s="81"/>
      <c r="D3" s="81"/>
      <c r="E3" s="81"/>
      <c r="F3" s="81"/>
      <c r="G3" s="81"/>
      <c r="H3" s="81"/>
      <c r="I3" s="81"/>
      <c r="J3" s="81"/>
      <c r="K3" s="80"/>
      <c r="L3" s="82" t="s">
        <v>202</v>
      </c>
    </row>
    <row r="4" spans="1:12" ht="13.5">
      <c r="A4" s="44"/>
      <c r="B4" s="304" t="s">
        <v>203</v>
      </c>
      <c r="C4" s="305"/>
      <c r="D4" s="305"/>
      <c r="E4" s="305"/>
      <c r="F4" s="305"/>
      <c r="G4" s="305"/>
      <c r="H4" s="305"/>
      <c r="I4" s="305"/>
      <c r="J4" s="305"/>
      <c r="K4" s="306"/>
      <c r="L4" s="44"/>
    </row>
    <row r="5" spans="1:12" ht="13.5">
      <c r="A5" s="83"/>
      <c r="B5" s="45" t="s">
        <v>204</v>
      </c>
      <c r="C5" s="45" t="s">
        <v>205</v>
      </c>
      <c r="D5" s="45" t="s">
        <v>206</v>
      </c>
      <c r="E5" s="45" t="s">
        <v>207</v>
      </c>
      <c r="F5" s="45" t="s">
        <v>208</v>
      </c>
      <c r="G5" s="296" t="s">
        <v>209</v>
      </c>
      <c r="H5" s="297"/>
      <c r="I5" s="45" t="s">
        <v>210</v>
      </c>
      <c r="J5" s="45" t="s">
        <v>211</v>
      </c>
      <c r="K5" s="45" t="s">
        <v>212</v>
      </c>
      <c r="L5" s="83"/>
    </row>
    <row r="6" spans="1:12" ht="13.5">
      <c r="A6" s="83" t="s">
        <v>213</v>
      </c>
      <c r="B6" s="85"/>
      <c r="C6" s="85" t="s">
        <v>214</v>
      </c>
      <c r="D6" s="85" t="s">
        <v>215</v>
      </c>
      <c r="E6" s="85"/>
      <c r="F6" s="85"/>
      <c r="G6" s="298"/>
      <c r="H6" s="299"/>
      <c r="I6" s="85" t="s">
        <v>216</v>
      </c>
      <c r="J6" s="85"/>
      <c r="K6" s="85" t="s">
        <v>217</v>
      </c>
      <c r="L6" s="83" t="s">
        <v>218</v>
      </c>
    </row>
    <row r="7" spans="1:12" ht="13.5">
      <c r="A7" s="83"/>
      <c r="B7" s="85"/>
      <c r="C7" s="85"/>
      <c r="D7" s="85"/>
      <c r="E7" s="85"/>
      <c r="F7" s="85"/>
      <c r="G7" s="300"/>
      <c r="H7" s="301"/>
      <c r="I7" s="85"/>
      <c r="J7" s="85"/>
      <c r="K7" s="85" t="s">
        <v>219</v>
      </c>
      <c r="L7" s="83"/>
    </row>
    <row r="8" spans="1:12" ht="13.5">
      <c r="A8" s="83" t="s">
        <v>220</v>
      </c>
      <c r="B8" s="85"/>
      <c r="C8" s="85" t="s">
        <v>221</v>
      </c>
      <c r="D8" s="85"/>
      <c r="E8" s="85"/>
      <c r="F8" s="85"/>
      <c r="G8" s="85" t="s">
        <v>222</v>
      </c>
      <c r="H8" s="85" t="s">
        <v>223</v>
      </c>
      <c r="I8" s="85"/>
      <c r="J8" s="85"/>
      <c r="K8" s="85" t="s">
        <v>224</v>
      </c>
      <c r="L8" s="83" t="s">
        <v>225</v>
      </c>
    </row>
    <row r="9" spans="1:12" ht="13.5">
      <c r="A9" s="83"/>
      <c r="B9" s="85" t="s">
        <v>221</v>
      </c>
      <c r="C9" s="85" t="s">
        <v>226</v>
      </c>
      <c r="D9" s="85" t="s">
        <v>227</v>
      </c>
      <c r="E9" s="85" t="s">
        <v>228</v>
      </c>
      <c r="F9" s="85" t="s">
        <v>229</v>
      </c>
      <c r="G9" s="85" t="s">
        <v>230</v>
      </c>
      <c r="H9" s="85" t="s">
        <v>231</v>
      </c>
      <c r="I9" s="90" t="s">
        <v>232</v>
      </c>
      <c r="J9" s="85" t="s">
        <v>233</v>
      </c>
      <c r="K9" s="90" t="s">
        <v>234</v>
      </c>
      <c r="L9" s="83"/>
    </row>
    <row r="10" spans="1:12" ht="13.5">
      <c r="A10" s="78"/>
      <c r="B10" s="91" t="s">
        <v>235</v>
      </c>
      <c r="C10" s="91" t="s">
        <v>236</v>
      </c>
      <c r="D10" s="91" t="s">
        <v>237</v>
      </c>
      <c r="E10" s="92" t="s">
        <v>238</v>
      </c>
      <c r="F10" s="91" t="s">
        <v>239</v>
      </c>
      <c r="G10" s="91" t="s">
        <v>240</v>
      </c>
      <c r="H10" s="91" t="s">
        <v>240</v>
      </c>
      <c r="I10" s="92" t="s">
        <v>241</v>
      </c>
      <c r="J10" s="91" t="s">
        <v>242</v>
      </c>
      <c r="K10" s="91" t="s">
        <v>243</v>
      </c>
      <c r="L10" s="78"/>
    </row>
    <row r="11" spans="1:12" ht="13.5">
      <c r="A11" s="84" t="s">
        <v>89</v>
      </c>
      <c r="B11" s="195">
        <f>B26+'[1]1.광업 및 제조업(2)'!B10</f>
        <v>151</v>
      </c>
      <c r="C11" s="196">
        <f>C26+'[1]1.광업 및 제조업(2)'!C10</f>
        <v>3271</v>
      </c>
      <c r="D11" s="196">
        <f>D26+'[1]1.광업 및 제조업(2)'!D10</f>
        <v>58769</v>
      </c>
      <c r="E11" s="196">
        <v>712993</v>
      </c>
      <c r="F11" s="196">
        <f>F26+'[1]1.광업 및 제조업(2)'!F10</f>
        <v>710164</v>
      </c>
      <c r="G11" s="196">
        <v>44406</v>
      </c>
      <c r="H11" s="196">
        <v>47235</v>
      </c>
      <c r="I11" s="196">
        <f>I26+'[1]1.광업 및 제조업(2)'!I10</f>
        <v>429601</v>
      </c>
      <c r="J11" s="196">
        <f>J26+'[1]1.광업 및 제조업(2)'!J10</f>
        <v>283392</v>
      </c>
      <c r="K11" s="197">
        <f>K26+'[1]1.광업 및 제조업(2)'!K10</f>
        <v>294382</v>
      </c>
      <c r="L11" s="126" t="s">
        <v>89</v>
      </c>
    </row>
    <row r="12" spans="1:12" ht="13.5">
      <c r="A12" s="87" t="s">
        <v>100</v>
      </c>
      <c r="B12" s="198">
        <f>B27+'[1]1.광업 및 제조업(2)'!B11</f>
        <v>156</v>
      </c>
      <c r="C12" s="199">
        <f>C27+'[1]1.광업 및 제조업(2)'!C11</f>
        <v>3144</v>
      </c>
      <c r="D12" s="199">
        <f>D27+'[1]1.광업 및 제조업(2)'!D11</f>
        <v>57009</v>
      </c>
      <c r="E12" s="199">
        <v>615456</v>
      </c>
      <c r="F12" s="199">
        <f>F27+'[1]1.광업 및 제조업(2)'!F11</f>
        <v>613672</v>
      </c>
      <c r="G12" s="199">
        <v>32919</v>
      </c>
      <c r="H12" s="199">
        <v>34703</v>
      </c>
      <c r="I12" s="199">
        <f>I27+'[1]1.광업 및 제조업(2)'!I11</f>
        <v>359117</v>
      </c>
      <c r="J12" s="199">
        <f>J27+'[1]1.광업 및 제조업(2)'!J11</f>
        <v>256339</v>
      </c>
      <c r="K12" s="200">
        <f>K27+'[1]1.광업 및 제조업(2)'!K11</f>
        <v>257852</v>
      </c>
      <c r="L12" s="86" t="s">
        <v>100</v>
      </c>
    </row>
    <row r="13" spans="1:12" ht="13.5">
      <c r="A13" s="121" t="s">
        <v>244</v>
      </c>
      <c r="B13" s="198">
        <f>B28+'[1]1.광업 및 제조업(2)'!B12</f>
        <v>169</v>
      </c>
      <c r="C13" s="199">
        <f>C28+'[1]1.광업 및 제조업(2)'!C12</f>
        <v>3480</v>
      </c>
      <c r="D13" s="199">
        <f>D28+'[1]1.광업 및 제조업(2)'!D12</f>
        <v>67124</v>
      </c>
      <c r="E13" s="199">
        <v>717099</v>
      </c>
      <c r="F13" s="199">
        <f>F28+'[1]1.광업 및 제조업(2)'!F12</f>
        <v>713349</v>
      </c>
      <c r="G13" s="199">
        <v>31250</v>
      </c>
      <c r="H13" s="199">
        <v>35000</v>
      </c>
      <c r="I13" s="199">
        <f>I28+'[1]1.광업 및 제조업(2)'!I12</f>
        <v>368065</v>
      </c>
      <c r="J13" s="199">
        <f>J28+'[1]1.광업 및 제조업(2)'!J12</f>
        <v>349034</v>
      </c>
      <c r="K13" s="200">
        <f>K28+'[1]1.광업 및 제조업(2)'!K12</f>
        <v>337372</v>
      </c>
      <c r="L13" s="122" t="s">
        <v>244</v>
      </c>
    </row>
    <row r="14" spans="1:12" ht="13.5">
      <c r="A14" s="121" t="s">
        <v>380</v>
      </c>
      <c r="B14" s="198">
        <v>164</v>
      </c>
      <c r="C14" s="199">
        <v>3675</v>
      </c>
      <c r="D14" s="199">
        <v>71369</v>
      </c>
      <c r="E14" s="199">
        <v>808690</v>
      </c>
      <c r="F14" s="199">
        <v>801776</v>
      </c>
      <c r="G14" s="199">
        <v>32208</v>
      </c>
      <c r="H14" s="199">
        <v>39122</v>
      </c>
      <c r="I14" s="199">
        <v>472258</v>
      </c>
      <c r="J14" s="199">
        <v>336432</v>
      </c>
      <c r="K14" s="200">
        <v>408476</v>
      </c>
      <c r="L14" s="122" t="s">
        <v>380</v>
      </c>
    </row>
    <row r="15" spans="1:12" ht="13.5">
      <c r="A15" s="98" t="s">
        <v>381</v>
      </c>
      <c r="B15" s="239">
        <f>B16+B17</f>
        <v>166</v>
      </c>
      <c r="C15" s="240">
        <f aca="true" t="shared" si="0" ref="C15:K15">C16+C17</f>
        <v>3971</v>
      </c>
      <c r="D15" s="240">
        <f t="shared" si="0"/>
        <v>78684</v>
      </c>
      <c r="E15" s="240">
        <f t="shared" si="0"/>
        <v>1025476</v>
      </c>
      <c r="F15" s="240">
        <f t="shared" si="0"/>
        <v>1018556</v>
      </c>
      <c r="G15" s="240">
        <f t="shared" si="0"/>
        <v>45150</v>
      </c>
      <c r="H15" s="240">
        <f t="shared" si="0"/>
        <v>52070</v>
      </c>
      <c r="I15" s="240">
        <f t="shared" si="0"/>
        <v>603911</v>
      </c>
      <c r="J15" s="240">
        <f t="shared" si="0"/>
        <v>421565</v>
      </c>
      <c r="K15" s="241">
        <f t="shared" si="0"/>
        <v>389467</v>
      </c>
      <c r="L15" s="143" t="s">
        <v>382</v>
      </c>
    </row>
    <row r="16" spans="1:12" ht="13.5">
      <c r="A16" s="87" t="s">
        <v>245</v>
      </c>
      <c r="B16" s="198">
        <f>B31+'[2]1.광업 및 제조업(2)'!B15</f>
        <v>117</v>
      </c>
      <c r="C16" s="199">
        <f>C31+'[2]1.광업 및 제조업(2)'!C15</f>
        <v>2802</v>
      </c>
      <c r="D16" s="199">
        <f>D31+'[2]1.광업 및 제조업(2)'!D15</f>
        <v>55686</v>
      </c>
      <c r="E16" s="199">
        <f>E31+'[2]1.광업 및 제조업(2)'!E15</f>
        <v>769305</v>
      </c>
      <c r="F16" s="199">
        <f>F31+'[2]1.광업 및 제조업(2)'!F15</f>
        <v>770707</v>
      </c>
      <c r="G16" s="199">
        <f>G31+'[2]1.광업 및 제조업(2)'!G15</f>
        <v>30240</v>
      </c>
      <c r="H16" s="199">
        <f>H31+'[2]1.광업 및 제조업(2)'!H15</f>
        <v>28838</v>
      </c>
      <c r="I16" s="199">
        <f>I31+'[2]1.광업 및 제조업(2)'!I15</f>
        <v>452678</v>
      </c>
      <c r="J16" s="199">
        <f>J31+'[2]1.광업 및 제조업(2)'!J15</f>
        <v>316627</v>
      </c>
      <c r="K16" s="200">
        <f>K31+'[2]1.광업 및 제조업(2)'!K15</f>
        <v>257837</v>
      </c>
      <c r="L16" s="201" t="s">
        <v>0</v>
      </c>
    </row>
    <row r="17" spans="1:12" ht="13.5">
      <c r="A17" s="89" t="s">
        <v>246</v>
      </c>
      <c r="B17" s="202">
        <f>B32+'[2]1.광업 및 제조업(2)'!B16</f>
        <v>49</v>
      </c>
      <c r="C17" s="203">
        <f>C32+'[2]1.광업 및 제조업(2)'!C16</f>
        <v>1169</v>
      </c>
      <c r="D17" s="203">
        <f>D32+'[2]1.광업 및 제조업(2)'!D16</f>
        <v>22998</v>
      </c>
      <c r="E17" s="203">
        <f>E32+'[2]1.광업 및 제조업(2)'!E16</f>
        <v>256171</v>
      </c>
      <c r="F17" s="203">
        <f>F32+'[2]1.광업 및 제조업(2)'!F16</f>
        <v>247849</v>
      </c>
      <c r="G17" s="203">
        <f>G32+'[2]1.광업 및 제조업(2)'!G16</f>
        <v>14910</v>
      </c>
      <c r="H17" s="203">
        <f>H32+'[2]1.광업 및 제조업(2)'!H16</f>
        <v>23232</v>
      </c>
      <c r="I17" s="203">
        <f>I32+'[2]1.광업 및 제조업(2)'!I16</f>
        <v>151233</v>
      </c>
      <c r="J17" s="203">
        <f>J32+'[2]1.광업 및 제조업(2)'!J16</f>
        <v>104938</v>
      </c>
      <c r="K17" s="204">
        <f>K32+'[2]1.광업 및 제조업(2)'!K16</f>
        <v>131630</v>
      </c>
      <c r="L17" s="103" t="s">
        <v>1</v>
      </c>
    </row>
    <row r="18" spans="1:12" ht="13.5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</row>
    <row r="19" spans="1:12" ht="13.5">
      <c r="A19" s="44"/>
      <c r="B19" s="293" t="s">
        <v>247</v>
      </c>
      <c r="C19" s="294"/>
      <c r="D19" s="294"/>
      <c r="E19" s="294"/>
      <c r="F19" s="294"/>
      <c r="G19" s="294"/>
      <c r="H19" s="294"/>
      <c r="I19" s="294"/>
      <c r="J19" s="294"/>
      <c r="K19" s="295"/>
      <c r="L19" s="44"/>
    </row>
    <row r="20" spans="1:12" ht="13.5">
      <c r="A20" s="83" t="s">
        <v>213</v>
      </c>
      <c r="B20" s="45" t="s">
        <v>204</v>
      </c>
      <c r="C20" s="45" t="s">
        <v>205</v>
      </c>
      <c r="D20" s="45" t="s">
        <v>206</v>
      </c>
      <c r="E20" s="45" t="s">
        <v>207</v>
      </c>
      <c r="F20" s="45" t="s">
        <v>208</v>
      </c>
      <c r="G20" s="296" t="s">
        <v>209</v>
      </c>
      <c r="H20" s="297"/>
      <c r="I20" s="45" t="s">
        <v>248</v>
      </c>
      <c r="J20" s="45" t="s">
        <v>211</v>
      </c>
      <c r="K20" s="45" t="s">
        <v>212</v>
      </c>
      <c r="L20" s="83" t="s">
        <v>218</v>
      </c>
    </row>
    <row r="21" spans="1:12" ht="13.5">
      <c r="A21" s="83"/>
      <c r="B21" s="85"/>
      <c r="C21" s="85" t="s">
        <v>214</v>
      </c>
      <c r="D21" s="85" t="s">
        <v>215</v>
      </c>
      <c r="E21" s="85"/>
      <c r="F21" s="85"/>
      <c r="G21" s="298"/>
      <c r="H21" s="299"/>
      <c r="I21" s="85" t="s">
        <v>216</v>
      </c>
      <c r="J21" s="85"/>
      <c r="K21" s="85" t="s">
        <v>217</v>
      </c>
      <c r="L21" s="83"/>
    </row>
    <row r="22" spans="1:12" ht="13.5">
      <c r="A22" s="83" t="s">
        <v>220</v>
      </c>
      <c r="B22" s="85"/>
      <c r="C22" s="85"/>
      <c r="D22" s="85"/>
      <c r="E22" s="85"/>
      <c r="F22" s="85"/>
      <c r="G22" s="300"/>
      <c r="H22" s="301"/>
      <c r="I22" s="85"/>
      <c r="J22" s="85"/>
      <c r="K22" s="85" t="s">
        <v>249</v>
      </c>
      <c r="L22" s="83" t="s">
        <v>250</v>
      </c>
    </row>
    <row r="23" spans="1:12" ht="13.5">
      <c r="A23" s="83"/>
      <c r="B23" s="85"/>
      <c r="C23" s="85" t="s">
        <v>221</v>
      </c>
      <c r="D23" s="85"/>
      <c r="E23" s="85"/>
      <c r="F23" s="85"/>
      <c r="G23" s="85" t="s">
        <v>222</v>
      </c>
      <c r="H23" s="85" t="s">
        <v>223</v>
      </c>
      <c r="I23" s="85"/>
      <c r="J23" s="85"/>
      <c r="K23" s="85" t="s">
        <v>224</v>
      </c>
      <c r="L23" s="83"/>
    </row>
    <row r="24" spans="1:12" ht="13.5">
      <c r="A24" s="83"/>
      <c r="B24" s="85" t="s">
        <v>221</v>
      </c>
      <c r="C24" s="85" t="s">
        <v>226</v>
      </c>
      <c r="D24" s="85" t="s">
        <v>227</v>
      </c>
      <c r="E24" s="85" t="s">
        <v>228</v>
      </c>
      <c r="F24" s="85" t="s">
        <v>229</v>
      </c>
      <c r="G24" s="85" t="s">
        <v>230</v>
      </c>
      <c r="H24" s="85" t="s">
        <v>231</v>
      </c>
      <c r="I24" s="90" t="s">
        <v>232</v>
      </c>
      <c r="J24" s="85" t="s">
        <v>233</v>
      </c>
      <c r="K24" s="90" t="s">
        <v>234</v>
      </c>
      <c r="L24" s="83"/>
    </row>
    <row r="25" spans="1:12" ht="13.5">
      <c r="A25" s="78"/>
      <c r="B25" s="91" t="s">
        <v>235</v>
      </c>
      <c r="C25" s="91" t="s">
        <v>236</v>
      </c>
      <c r="D25" s="91" t="s">
        <v>237</v>
      </c>
      <c r="E25" s="92" t="s">
        <v>238</v>
      </c>
      <c r="F25" s="91" t="s">
        <v>239</v>
      </c>
      <c r="G25" s="91" t="s">
        <v>240</v>
      </c>
      <c r="H25" s="91" t="s">
        <v>240</v>
      </c>
      <c r="I25" s="92" t="s">
        <v>241</v>
      </c>
      <c r="J25" s="91" t="s">
        <v>242</v>
      </c>
      <c r="K25" s="91" t="s">
        <v>243</v>
      </c>
      <c r="L25" s="78"/>
    </row>
    <row r="26" spans="1:12" ht="13.5">
      <c r="A26" s="84" t="s">
        <v>89</v>
      </c>
      <c r="B26" s="94">
        <v>9</v>
      </c>
      <c r="C26" s="94">
        <v>187</v>
      </c>
      <c r="D26" s="94">
        <v>3666</v>
      </c>
      <c r="E26" s="94">
        <v>25267</v>
      </c>
      <c r="F26" s="94">
        <v>24844</v>
      </c>
      <c r="G26" s="94">
        <v>983</v>
      </c>
      <c r="H26" s="94">
        <v>1406</v>
      </c>
      <c r="I26" s="94">
        <v>7674</v>
      </c>
      <c r="J26" s="94">
        <v>17593</v>
      </c>
      <c r="K26" s="96">
        <v>17020</v>
      </c>
      <c r="L26" s="97" t="s">
        <v>89</v>
      </c>
    </row>
    <row r="27" spans="1:12" ht="13.5">
      <c r="A27" s="87" t="s">
        <v>100</v>
      </c>
      <c r="B27" s="94">
        <v>6</v>
      </c>
      <c r="C27" s="94">
        <v>79</v>
      </c>
      <c r="D27" s="94">
        <v>1476</v>
      </c>
      <c r="E27" s="94">
        <v>16537</v>
      </c>
      <c r="F27" s="94">
        <v>16623</v>
      </c>
      <c r="G27" s="94">
        <v>302</v>
      </c>
      <c r="H27" s="94">
        <v>216</v>
      </c>
      <c r="I27" s="94">
        <v>3956</v>
      </c>
      <c r="J27" s="94">
        <v>12581</v>
      </c>
      <c r="K27" s="96">
        <v>5811</v>
      </c>
      <c r="L27" s="97" t="s">
        <v>100</v>
      </c>
    </row>
    <row r="28" spans="1:12" ht="13.5">
      <c r="A28" s="121" t="s">
        <v>244</v>
      </c>
      <c r="B28" s="94">
        <v>7</v>
      </c>
      <c r="C28" s="94">
        <v>126</v>
      </c>
      <c r="D28" s="94">
        <v>2471</v>
      </c>
      <c r="E28" s="94">
        <v>17336</v>
      </c>
      <c r="F28" s="94">
        <v>17144</v>
      </c>
      <c r="G28" s="94">
        <v>319</v>
      </c>
      <c r="H28" s="94">
        <v>511</v>
      </c>
      <c r="I28" s="94">
        <v>4980</v>
      </c>
      <c r="J28" s="94">
        <v>12356</v>
      </c>
      <c r="K28" s="96">
        <v>8342</v>
      </c>
      <c r="L28" s="122" t="s">
        <v>244</v>
      </c>
    </row>
    <row r="29" spans="1:12" ht="13.5">
      <c r="A29" s="121" t="s">
        <v>380</v>
      </c>
      <c r="B29" s="94">
        <v>7</v>
      </c>
      <c r="C29" s="94">
        <v>112</v>
      </c>
      <c r="D29" s="94">
        <v>1895</v>
      </c>
      <c r="E29" s="94">
        <v>13239</v>
      </c>
      <c r="F29" s="94">
        <v>12545</v>
      </c>
      <c r="G29" s="94">
        <v>403</v>
      </c>
      <c r="H29" s="94">
        <v>1097</v>
      </c>
      <c r="I29" s="94">
        <v>5485</v>
      </c>
      <c r="J29" s="94">
        <v>7754</v>
      </c>
      <c r="K29" s="94">
        <v>5697</v>
      </c>
      <c r="L29" s="122" t="s">
        <v>380</v>
      </c>
    </row>
    <row r="30" spans="1:12" ht="13.5">
      <c r="A30" s="98" t="s">
        <v>381</v>
      </c>
      <c r="B30" s="237">
        <f>B31+B32</f>
        <v>10</v>
      </c>
      <c r="C30" s="237">
        <f aca="true" t="shared" si="1" ref="C30:K30">C31+C32</f>
        <v>246</v>
      </c>
      <c r="D30" s="237">
        <f t="shared" si="1"/>
        <v>5239</v>
      </c>
      <c r="E30" s="237">
        <f t="shared" si="1"/>
        <v>46152</v>
      </c>
      <c r="F30" s="237">
        <f t="shared" si="1"/>
        <v>45885</v>
      </c>
      <c r="G30" s="237">
        <f t="shared" si="1"/>
        <v>3319</v>
      </c>
      <c r="H30" s="237">
        <f t="shared" si="1"/>
        <v>3586</v>
      </c>
      <c r="I30" s="237">
        <f t="shared" si="1"/>
        <v>24214</v>
      </c>
      <c r="J30" s="237">
        <f t="shared" si="1"/>
        <v>21938</v>
      </c>
      <c r="K30" s="237">
        <f t="shared" si="1"/>
        <v>13023</v>
      </c>
      <c r="L30" s="143" t="s">
        <v>382</v>
      </c>
    </row>
    <row r="31" spans="1:12" ht="13.5">
      <c r="A31" s="87" t="s">
        <v>245</v>
      </c>
      <c r="B31" s="242">
        <v>4</v>
      </c>
      <c r="C31" s="94">
        <v>107</v>
      </c>
      <c r="D31" s="94">
        <v>2704</v>
      </c>
      <c r="E31" s="94">
        <v>26697</v>
      </c>
      <c r="F31" s="94">
        <v>26537</v>
      </c>
      <c r="G31" s="94">
        <v>475</v>
      </c>
      <c r="H31" s="94">
        <v>635</v>
      </c>
      <c r="I31" s="94">
        <v>16847</v>
      </c>
      <c r="J31" s="94">
        <v>9850</v>
      </c>
      <c r="K31" s="96">
        <v>5422</v>
      </c>
      <c r="L31" s="132" t="s">
        <v>0</v>
      </c>
    </row>
    <row r="32" spans="1:12" ht="13.5">
      <c r="A32" s="89" t="s">
        <v>246</v>
      </c>
      <c r="B32" s="102">
        <v>6</v>
      </c>
      <c r="C32" s="102">
        <v>139</v>
      </c>
      <c r="D32" s="102">
        <v>2535</v>
      </c>
      <c r="E32" s="102">
        <v>19455</v>
      </c>
      <c r="F32" s="102">
        <v>19348</v>
      </c>
      <c r="G32" s="102">
        <v>2844</v>
      </c>
      <c r="H32" s="102">
        <v>2951</v>
      </c>
      <c r="I32" s="102">
        <v>7367</v>
      </c>
      <c r="J32" s="102">
        <v>12088</v>
      </c>
      <c r="K32" s="140">
        <v>7601</v>
      </c>
      <c r="L32" s="135" t="s">
        <v>1</v>
      </c>
    </row>
    <row r="33" spans="1:12" ht="13.5">
      <c r="A33" s="104" t="s">
        <v>251</v>
      </c>
      <c r="B33" s="105"/>
      <c r="C33" s="105"/>
      <c r="D33" s="106"/>
      <c r="E33" s="106"/>
      <c r="F33" s="106"/>
      <c r="G33" s="107" t="s">
        <v>252</v>
      </c>
      <c r="H33" s="108"/>
      <c r="I33" s="58"/>
      <c r="J33" s="58"/>
      <c r="K33" s="58"/>
      <c r="L33" s="106"/>
    </row>
    <row r="34" spans="1:12" ht="13.5">
      <c r="A34" s="109" t="s">
        <v>253</v>
      </c>
      <c r="B34" s="106"/>
      <c r="C34" s="106"/>
      <c r="D34" s="106"/>
      <c r="E34" s="106"/>
      <c r="F34" s="106"/>
      <c r="G34" s="109" t="s">
        <v>254</v>
      </c>
      <c r="H34" s="109"/>
      <c r="I34" s="106"/>
      <c r="J34" s="106"/>
      <c r="K34" s="106"/>
      <c r="L34" s="106"/>
    </row>
    <row r="35" spans="1:12" ht="13.5">
      <c r="A35" s="106" t="s">
        <v>257</v>
      </c>
      <c r="B35" s="106"/>
      <c r="C35" s="106"/>
      <c r="D35" s="106"/>
      <c r="E35" s="106"/>
      <c r="F35" s="106"/>
      <c r="G35" s="109" t="s">
        <v>258</v>
      </c>
      <c r="H35" s="109"/>
      <c r="I35" s="106"/>
      <c r="J35" s="106"/>
      <c r="K35" s="106"/>
      <c r="L35" s="106"/>
    </row>
    <row r="36" spans="1:12" ht="13.5">
      <c r="A36" s="106" t="s">
        <v>396</v>
      </c>
      <c r="B36" s="106"/>
      <c r="C36" s="106"/>
      <c r="D36" s="106"/>
      <c r="E36" s="106"/>
      <c r="F36" s="106"/>
      <c r="G36" s="109" t="s">
        <v>255</v>
      </c>
      <c r="H36" s="109"/>
      <c r="I36" s="106"/>
      <c r="J36" s="106"/>
      <c r="K36" s="106"/>
      <c r="L36" s="106"/>
    </row>
    <row r="37" spans="1:12" ht="31.5">
      <c r="A37" s="39" t="s">
        <v>376</v>
      </c>
      <c r="B37" s="39"/>
      <c r="C37" s="39"/>
      <c r="D37" s="110"/>
      <c r="E37" s="110"/>
      <c r="F37" s="110" t="s">
        <v>256</v>
      </c>
      <c r="G37" s="106"/>
      <c r="H37" s="79"/>
      <c r="I37" s="79"/>
      <c r="J37" s="79"/>
      <c r="K37" s="79"/>
      <c r="L37" s="110"/>
    </row>
    <row r="38" spans="1:12" ht="31.5">
      <c r="A38" s="79"/>
      <c r="B38" s="79"/>
      <c r="C38" s="79"/>
      <c r="D38" s="79"/>
      <c r="E38" s="79"/>
      <c r="F38" s="79"/>
      <c r="L38" s="79"/>
    </row>
  </sheetData>
  <mergeCells count="6">
    <mergeCell ref="B19:K19"/>
    <mergeCell ref="G20:H22"/>
    <mergeCell ref="A1:L1"/>
    <mergeCell ref="A2:L2"/>
    <mergeCell ref="B4:K4"/>
    <mergeCell ref="G5:H7"/>
  </mergeCells>
  <printOptions/>
  <pageMargins left="0.47" right="0.3" top="0.91" bottom="0.49" header="0.5" footer="0.3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="80" zoomScaleNormal="80" zoomScaleSheetLayoutView="70" workbookViewId="0" topLeftCell="G7">
      <selection activeCell="N16" sqref="N16"/>
    </sheetView>
  </sheetViews>
  <sheetFormatPr defaultColWidth="8.88671875" defaultRowHeight="13.5"/>
  <cols>
    <col min="1" max="12" width="10.77734375" style="79" customWidth="1"/>
    <col min="13" max="13" width="5.5546875" style="79" customWidth="1"/>
    <col min="14" max="16384" width="27.77734375" style="79" customWidth="1"/>
  </cols>
  <sheetData>
    <row r="1" spans="1:12" ht="31.5">
      <c r="A1" s="303" t="s">
        <v>259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</row>
    <row r="2" spans="1:13" ht="31.5">
      <c r="A2" s="80" t="s">
        <v>201</v>
      </c>
      <c r="B2" s="80"/>
      <c r="C2" s="81"/>
      <c r="D2" s="81"/>
      <c r="E2" s="81"/>
      <c r="F2" s="81"/>
      <c r="G2" s="81"/>
      <c r="H2" s="81"/>
      <c r="I2" s="81"/>
      <c r="J2" s="81"/>
      <c r="K2" s="80"/>
      <c r="L2" s="82" t="s">
        <v>202</v>
      </c>
      <c r="M2" s="81"/>
    </row>
    <row r="3" spans="1:13" ht="31.5">
      <c r="A3" s="44"/>
      <c r="B3" s="304" t="s">
        <v>260</v>
      </c>
      <c r="C3" s="294"/>
      <c r="D3" s="294"/>
      <c r="E3" s="294"/>
      <c r="F3" s="294"/>
      <c r="G3" s="294"/>
      <c r="H3" s="294"/>
      <c r="I3" s="294"/>
      <c r="J3" s="294"/>
      <c r="K3" s="295"/>
      <c r="L3" s="44"/>
      <c r="M3" s="81"/>
    </row>
    <row r="4" spans="1:13" ht="31.5">
      <c r="A4" s="83"/>
      <c r="B4" s="45" t="s">
        <v>204</v>
      </c>
      <c r="C4" s="45" t="s">
        <v>261</v>
      </c>
      <c r="D4" s="45" t="s">
        <v>206</v>
      </c>
      <c r="E4" s="45" t="s">
        <v>207</v>
      </c>
      <c r="F4" s="45" t="s">
        <v>208</v>
      </c>
      <c r="G4" s="296" t="s">
        <v>262</v>
      </c>
      <c r="H4" s="297"/>
      <c r="I4" s="45" t="s">
        <v>210</v>
      </c>
      <c r="J4" s="45" t="s">
        <v>211</v>
      </c>
      <c r="K4" s="45" t="s">
        <v>212</v>
      </c>
      <c r="L4" s="83"/>
      <c r="M4" s="81"/>
    </row>
    <row r="5" spans="1:13" ht="31.5">
      <c r="A5" s="83" t="s">
        <v>213</v>
      </c>
      <c r="B5" s="85"/>
      <c r="C5" s="85" t="s">
        <v>214</v>
      </c>
      <c r="D5" s="85" t="s">
        <v>215</v>
      </c>
      <c r="E5" s="85"/>
      <c r="F5" s="85"/>
      <c r="G5" s="298"/>
      <c r="H5" s="299"/>
      <c r="I5" s="85" t="s">
        <v>216</v>
      </c>
      <c r="J5" s="85"/>
      <c r="K5" s="85" t="s">
        <v>217</v>
      </c>
      <c r="L5" s="83" t="s">
        <v>218</v>
      </c>
      <c r="M5" s="81"/>
    </row>
    <row r="6" spans="1:13" ht="31.5">
      <c r="A6" s="83"/>
      <c r="B6" s="85"/>
      <c r="C6" s="85"/>
      <c r="D6" s="85"/>
      <c r="E6" s="85"/>
      <c r="F6" s="85"/>
      <c r="G6" s="300"/>
      <c r="H6" s="301"/>
      <c r="I6" s="85"/>
      <c r="J6" s="85"/>
      <c r="K6" s="85" t="s">
        <v>219</v>
      </c>
      <c r="L6" s="83"/>
      <c r="M6" s="81"/>
    </row>
    <row r="7" spans="1:13" ht="31.5">
      <c r="A7" s="83" t="s">
        <v>220</v>
      </c>
      <c r="B7" s="85"/>
      <c r="C7" s="85" t="s">
        <v>221</v>
      </c>
      <c r="D7" s="85"/>
      <c r="E7" s="85"/>
      <c r="F7" s="85"/>
      <c r="G7" s="85" t="s">
        <v>222</v>
      </c>
      <c r="H7" s="85" t="s">
        <v>223</v>
      </c>
      <c r="I7" s="85"/>
      <c r="J7" s="85"/>
      <c r="K7" s="85" t="s">
        <v>224</v>
      </c>
      <c r="L7" s="83" t="s">
        <v>250</v>
      </c>
      <c r="M7" s="81"/>
    </row>
    <row r="8" spans="1:13" ht="31.5">
      <c r="A8" s="83"/>
      <c r="B8" s="85" t="s">
        <v>221</v>
      </c>
      <c r="C8" s="85" t="s">
        <v>226</v>
      </c>
      <c r="D8" s="85" t="s">
        <v>227</v>
      </c>
      <c r="E8" s="85" t="s">
        <v>228</v>
      </c>
      <c r="F8" s="85" t="s">
        <v>229</v>
      </c>
      <c r="G8" s="85" t="s">
        <v>263</v>
      </c>
      <c r="H8" s="85" t="s">
        <v>264</v>
      </c>
      <c r="I8" s="90" t="s">
        <v>232</v>
      </c>
      <c r="J8" s="85" t="s">
        <v>233</v>
      </c>
      <c r="K8" s="90" t="s">
        <v>234</v>
      </c>
      <c r="L8" s="83"/>
      <c r="M8" s="81"/>
    </row>
    <row r="9" spans="1:13" ht="31.5">
      <c r="A9" s="78"/>
      <c r="B9" s="91" t="s">
        <v>235</v>
      </c>
      <c r="C9" s="91" t="s">
        <v>236</v>
      </c>
      <c r="D9" s="91" t="s">
        <v>237</v>
      </c>
      <c r="E9" s="92" t="s">
        <v>238</v>
      </c>
      <c r="F9" s="91" t="s">
        <v>239</v>
      </c>
      <c r="G9" s="91" t="s">
        <v>240</v>
      </c>
      <c r="H9" s="91" t="s">
        <v>240</v>
      </c>
      <c r="I9" s="92" t="s">
        <v>241</v>
      </c>
      <c r="J9" s="91" t="s">
        <v>242</v>
      </c>
      <c r="K9" s="91" t="s">
        <v>243</v>
      </c>
      <c r="L9" s="78"/>
      <c r="M9" s="81"/>
    </row>
    <row r="10" spans="1:13" ht="31.5">
      <c r="A10" s="87" t="s">
        <v>89</v>
      </c>
      <c r="B10" s="93">
        <v>142</v>
      </c>
      <c r="C10" s="94">
        <v>3084</v>
      </c>
      <c r="D10" s="94">
        <v>55103</v>
      </c>
      <c r="E10" s="94">
        <v>687726</v>
      </c>
      <c r="F10" s="94">
        <v>685320</v>
      </c>
      <c r="G10" s="95">
        <v>43423</v>
      </c>
      <c r="H10" s="94">
        <v>45829</v>
      </c>
      <c r="I10" s="94">
        <v>421927</v>
      </c>
      <c r="J10" s="94">
        <v>265799</v>
      </c>
      <c r="K10" s="96">
        <v>277362</v>
      </c>
      <c r="L10" s="97" t="s">
        <v>89</v>
      </c>
      <c r="M10" s="81"/>
    </row>
    <row r="11" spans="1:13" ht="31.5">
      <c r="A11" s="87" t="s">
        <v>100</v>
      </c>
      <c r="B11" s="93">
        <v>150</v>
      </c>
      <c r="C11" s="94">
        <v>3065</v>
      </c>
      <c r="D11" s="94">
        <v>55533</v>
      </c>
      <c r="E11" s="94">
        <v>598919</v>
      </c>
      <c r="F11" s="94">
        <v>597049</v>
      </c>
      <c r="G11" s="95">
        <v>32617</v>
      </c>
      <c r="H11" s="94">
        <v>34487</v>
      </c>
      <c r="I11" s="94">
        <v>355161</v>
      </c>
      <c r="J11" s="94">
        <v>243758</v>
      </c>
      <c r="K11" s="96">
        <v>252041</v>
      </c>
      <c r="L11" s="97" t="s">
        <v>100</v>
      </c>
      <c r="M11" s="81"/>
    </row>
    <row r="12" spans="1:13" ht="31.5">
      <c r="A12" s="121" t="s">
        <v>244</v>
      </c>
      <c r="B12" s="93">
        <v>162</v>
      </c>
      <c r="C12" s="94">
        <v>3354</v>
      </c>
      <c r="D12" s="94">
        <v>64653</v>
      </c>
      <c r="E12" s="94">
        <v>699763</v>
      </c>
      <c r="F12" s="94">
        <v>696205</v>
      </c>
      <c r="G12" s="94">
        <v>30931</v>
      </c>
      <c r="H12" s="94">
        <v>34489</v>
      </c>
      <c r="I12" s="94">
        <v>363085</v>
      </c>
      <c r="J12" s="94">
        <v>336678</v>
      </c>
      <c r="K12" s="96">
        <v>329030</v>
      </c>
      <c r="L12" s="122" t="s">
        <v>244</v>
      </c>
      <c r="M12" s="205"/>
    </row>
    <row r="13" spans="1:13" ht="31.5">
      <c r="A13" s="121" t="s">
        <v>380</v>
      </c>
      <c r="B13" s="93">
        <v>157</v>
      </c>
      <c r="C13" s="94">
        <v>3563</v>
      </c>
      <c r="D13" s="94">
        <v>69474</v>
      </c>
      <c r="E13" s="94">
        <v>795451</v>
      </c>
      <c r="F13" s="94">
        <v>789231</v>
      </c>
      <c r="G13" s="94">
        <v>31805</v>
      </c>
      <c r="H13" s="94">
        <v>38025</v>
      </c>
      <c r="I13" s="94">
        <v>466773</v>
      </c>
      <c r="J13" s="94">
        <v>328678</v>
      </c>
      <c r="K13" s="96">
        <v>402779</v>
      </c>
      <c r="L13" s="122" t="s">
        <v>380</v>
      </c>
      <c r="M13" s="205"/>
    </row>
    <row r="14" spans="1:13" ht="31.5">
      <c r="A14" s="98" t="s">
        <v>382</v>
      </c>
      <c r="B14" s="236">
        <f>B15+B16</f>
        <v>156</v>
      </c>
      <c r="C14" s="237">
        <f aca="true" t="shared" si="0" ref="C14:K14">C15+C16</f>
        <v>3725</v>
      </c>
      <c r="D14" s="237">
        <f t="shared" si="0"/>
        <v>73445</v>
      </c>
      <c r="E14" s="237">
        <f t="shared" si="0"/>
        <v>979324</v>
      </c>
      <c r="F14" s="237">
        <f t="shared" si="0"/>
        <v>972671</v>
      </c>
      <c r="G14" s="237">
        <f t="shared" si="0"/>
        <v>41831</v>
      </c>
      <c r="H14" s="237">
        <f t="shared" si="0"/>
        <v>48484</v>
      </c>
      <c r="I14" s="237">
        <f t="shared" si="0"/>
        <v>579697</v>
      </c>
      <c r="J14" s="237">
        <f t="shared" si="0"/>
        <v>399627</v>
      </c>
      <c r="K14" s="238">
        <f t="shared" si="0"/>
        <v>376444</v>
      </c>
      <c r="L14" s="143" t="s">
        <v>382</v>
      </c>
      <c r="M14" s="99"/>
    </row>
    <row r="15" spans="1:13" ht="31.5">
      <c r="A15" s="87" t="s">
        <v>245</v>
      </c>
      <c r="B15" s="93">
        <v>113</v>
      </c>
      <c r="C15" s="94">
        <v>2695</v>
      </c>
      <c r="D15" s="94">
        <v>52982</v>
      </c>
      <c r="E15" s="94">
        <v>742608</v>
      </c>
      <c r="F15" s="94">
        <v>744170</v>
      </c>
      <c r="G15" s="94">
        <v>29765</v>
      </c>
      <c r="H15" s="94">
        <v>28203</v>
      </c>
      <c r="I15" s="94">
        <v>435831</v>
      </c>
      <c r="J15" s="94">
        <v>306777</v>
      </c>
      <c r="K15" s="96">
        <v>252415</v>
      </c>
      <c r="L15" s="100" t="s">
        <v>0</v>
      </c>
      <c r="M15" s="81"/>
    </row>
    <row r="16" spans="1:13" ht="31.5">
      <c r="A16" s="87" t="s">
        <v>246</v>
      </c>
      <c r="B16" s="101">
        <v>43</v>
      </c>
      <c r="C16" s="102">
        <v>1030</v>
      </c>
      <c r="D16" s="102">
        <v>20463</v>
      </c>
      <c r="E16" s="102">
        <v>236716</v>
      </c>
      <c r="F16" s="102">
        <v>228501</v>
      </c>
      <c r="G16" s="102">
        <v>12066</v>
      </c>
      <c r="H16" s="94">
        <v>20281</v>
      </c>
      <c r="I16" s="94">
        <v>143866</v>
      </c>
      <c r="J16" s="94">
        <v>92850</v>
      </c>
      <c r="K16" s="96">
        <v>124029</v>
      </c>
      <c r="L16" s="103" t="s">
        <v>1</v>
      </c>
      <c r="M16" s="81"/>
    </row>
    <row r="17" spans="1:13" ht="31.5">
      <c r="A17" s="104" t="s">
        <v>251</v>
      </c>
      <c r="B17" s="105"/>
      <c r="C17" s="105"/>
      <c r="D17" s="106"/>
      <c r="E17" s="106"/>
      <c r="F17" s="106"/>
      <c r="G17" s="107" t="s">
        <v>252</v>
      </c>
      <c r="H17" s="108"/>
      <c r="I17" s="58"/>
      <c r="J17" s="58"/>
      <c r="K17" s="58"/>
      <c r="L17" s="106"/>
      <c r="M17" s="106"/>
    </row>
    <row r="18" spans="1:13" ht="20.25" customHeight="1">
      <c r="A18" s="109" t="s">
        <v>253</v>
      </c>
      <c r="B18" s="106"/>
      <c r="C18" s="106"/>
      <c r="D18" s="106"/>
      <c r="E18" s="106"/>
      <c r="F18" s="106"/>
      <c r="G18" s="109" t="s">
        <v>378</v>
      </c>
      <c r="H18" s="109"/>
      <c r="I18" s="106"/>
      <c r="J18" s="106"/>
      <c r="K18" s="106"/>
      <c r="L18" s="106"/>
      <c r="M18" s="106"/>
    </row>
    <row r="19" spans="1:13" ht="20.25" customHeight="1">
      <c r="A19" s="106" t="s">
        <v>377</v>
      </c>
      <c r="B19" s="106"/>
      <c r="C19" s="106"/>
      <c r="D19" s="106"/>
      <c r="E19" s="106"/>
      <c r="F19" s="106"/>
      <c r="G19" s="109" t="s">
        <v>379</v>
      </c>
      <c r="H19" s="109"/>
      <c r="I19" s="106"/>
      <c r="J19" s="106"/>
      <c r="K19" s="106"/>
      <c r="L19" s="106"/>
      <c r="M19" s="106"/>
    </row>
    <row r="20" spans="1:13" ht="20.25" customHeight="1">
      <c r="A20" s="106"/>
      <c r="B20" s="106"/>
      <c r="C20" s="106"/>
      <c r="D20" s="106"/>
      <c r="E20" s="106"/>
      <c r="F20" s="106"/>
      <c r="G20" s="109" t="s">
        <v>255</v>
      </c>
      <c r="H20" s="109"/>
      <c r="I20" s="106"/>
      <c r="J20" s="106"/>
      <c r="K20" s="106"/>
      <c r="L20" s="106"/>
      <c r="M20" s="106"/>
    </row>
    <row r="21" ht="16.5" customHeight="1">
      <c r="G21" s="106"/>
    </row>
    <row r="22" ht="16.5" customHeight="1"/>
  </sheetData>
  <mergeCells count="3">
    <mergeCell ref="A1:L1"/>
    <mergeCell ref="B3:K3"/>
    <mergeCell ref="G4:H6"/>
  </mergeCells>
  <printOptions horizontalCentered="1" verticalCentered="1"/>
  <pageMargins left="0.35433070866141736" right="0.35433070866141736" top="0.35433070866141736" bottom="0.35433070866141736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7"/>
  <sheetViews>
    <sheetView workbookViewId="0" topLeftCell="A79">
      <selection activeCell="A88" sqref="A88"/>
    </sheetView>
  </sheetViews>
  <sheetFormatPr defaultColWidth="8.88671875" defaultRowHeight="13.5"/>
  <cols>
    <col min="1" max="1" width="13.77734375" style="39" customWidth="1"/>
    <col min="2" max="2" width="8.77734375" style="39" customWidth="1"/>
    <col min="3" max="10" width="9.3359375" style="39" customWidth="1"/>
    <col min="11" max="11" width="14.77734375" style="39" customWidth="1"/>
  </cols>
  <sheetData>
    <row r="1" spans="1:11" ht="22.5">
      <c r="A1" s="307" t="s">
        <v>266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11" ht="13.5">
      <c r="A2" s="111" t="s">
        <v>201</v>
      </c>
      <c r="B2" s="111"/>
      <c r="C2" s="106"/>
      <c r="D2" s="106"/>
      <c r="E2" s="106"/>
      <c r="F2" s="106"/>
      <c r="G2" s="106"/>
      <c r="H2" s="106"/>
      <c r="I2" s="106"/>
      <c r="J2" s="111"/>
      <c r="K2" s="112" t="s">
        <v>202</v>
      </c>
    </row>
    <row r="3" spans="1:11" ht="13.5">
      <c r="A3" s="113"/>
      <c r="B3" s="68" t="s">
        <v>204</v>
      </c>
      <c r="C3" s="68" t="s">
        <v>261</v>
      </c>
      <c r="D3" s="68" t="s">
        <v>206</v>
      </c>
      <c r="E3" s="68" t="s">
        <v>207</v>
      </c>
      <c r="F3" s="68" t="s">
        <v>208</v>
      </c>
      <c r="G3" s="308" t="s">
        <v>267</v>
      </c>
      <c r="H3" s="68" t="s">
        <v>248</v>
      </c>
      <c r="I3" s="68" t="s">
        <v>211</v>
      </c>
      <c r="J3" s="45" t="s">
        <v>268</v>
      </c>
      <c r="K3" s="114"/>
    </row>
    <row r="4" spans="1:11" ht="13.5">
      <c r="A4" s="115" t="s">
        <v>269</v>
      </c>
      <c r="B4" s="116"/>
      <c r="C4" s="116" t="s">
        <v>214</v>
      </c>
      <c r="D4" s="116" t="s">
        <v>215</v>
      </c>
      <c r="E4" s="116"/>
      <c r="F4" s="116"/>
      <c r="G4" s="309"/>
      <c r="H4" s="116" t="s">
        <v>216</v>
      </c>
      <c r="I4" s="116"/>
      <c r="J4" s="85" t="s">
        <v>31</v>
      </c>
      <c r="K4" s="115" t="s">
        <v>218</v>
      </c>
    </row>
    <row r="5" spans="1:11" ht="13.5">
      <c r="A5" s="115"/>
      <c r="B5" s="85"/>
      <c r="C5" s="85"/>
      <c r="D5" s="85"/>
      <c r="E5" s="85"/>
      <c r="F5" s="85"/>
      <c r="G5" s="309"/>
      <c r="H5" s="116"/>
      <c r="I5" s="116"/>
      <c r="J5" s="85" t="s">
        <v>32</v>
      </c>
      <c r="K5" s="115"/>
    </row>
    <row r="6" spans="1:11" ht="13.5">
      <c r="A6" s="115" t="s">
        <v>270</v>
      </c>
      <c r="B6" s="85"/>
      <c r="C6" s="85" t="s">
        <v>221</v>
      </c>
      <c r="D6" s="85"/>
      <c r="E6" s="85"/>
      <c r="F6" s="85"/>
      <c r="G6" s="309"/>
      <c r="H6" s="116" t="s">
        <v>2</v>
      </c>
      <c r="I6" s="116"/>
      <c r="J6" s="85" t="s">
        <v>33</v>
      </c>
      <c r="K6" s="115" t="s">
        <v>271</v>
      </c>
    </row>
    <row r="7" spans="1:11" ht="24">
      <c r="A7" s="115"/>
      <c r="B7" s="85" t="s">
        <v>221</v>
      </c>
      <c r="C7" s="85" t="s">
        <v>226</v>
      </c>
      <c r="D7" s="85" t="s">
        <v>227</v>
      </c>
      <c r="E7" s="85" t="s">
        <v>228</v>
      </c>
      <c r="F7" s="85" t="s">
        <v>229</v>
      </c>
      <c r="G7" s="309"/>
      <c r="H7" s="85" t="s">
        <v>272</v>
      </c>
      <c r="I7" s="116" t="s">
        <v>273</v>
      </c>
      <c r="J7" s="206" t="s">
        <v>274</v>
      </c>
      <c r="K7" s="105"/>
    </row>
    <row r="8" spans="1:11" ht="13.5">
      <c r="A8" s="117"/>
      <c r="B8" s="118" t="s">
        <v>235</v>
      </c>
      <c r="C8" s="119" t="s">
        <v>236</v>
      </c>
      <c r="D8" s="91" t="s">
        <v>237</v>
      </c>
      <c r="E8" s="91" t="s">
        <v>238</v>
      </c>
      <c r="F8" s="91" t="s">
        <v>239</v>
      </c>
      <c r="G8" s="310"/>
      <c r="H8" s="120" t="s">
        <v>241</v>
      </c>
      <c r="I8" s="120" t="s">
        <v>275</v>
      </c>
      <c r="J8" s="91" t="s">
        <v>276</v>
      </c>
      <c r="K8" s="111"/>
    </row>
    <row r="9" spans="1:11" ht="13.5">
      <c r="A9" s="113" t="s">
        <v>89</v>
      </c>
      <c r="B9" s="207">
        <f>'[1]1.광업 및 제조업(1)'!B11</f>
        <v>151</v>
      </c>
      <c r="C9" s="207">
        <f>'[1]1.광업 및 제조업(1)'!C11</f>
        <v>3271</v>
      </c>
      <c r="D9" s="207">
        <f>'[1]1.광업 및 제조업(1)'!D11</f>
        <v>58769</v>
      </c>
      <c r="E9" s="207">
        <f>'[1]1.광업 및 제조업(1)'!E11</f>
        <v>712993</v>
      </c>
      <c r="F9" s="207">
        <f>'[1]1.광업 및 제조업(1)'!F11</f>
        <v>710164</v>
      </c>
      <c r="G9" s="207">
        <v>75489</v>
      </c>
      <c r="H9" s="207">
        <f>'[1]1.광업 및 제조업(1)'!I11</f>
        <v>429601</v>
      </c>
      <c r="I9" s="207">
        <f>'[1]1.광업 및 제조업(1)'!J11</f>
        <v>283392</v>
      </c>
      <c r="J9" s="208">
        <f>'[1]1.광업 및 제조업(1)'!K11</f>
        <v>294382</v>
      </c>
      <c r="K9" s="122" t="s">
        <v>89</v>
      </c>
    </row>
    <row r="10" spans="1:11" ht="13.5">
      <c r="A10" s="121" t="s">
        <v>100</v>
      </c>
      <c r="B10" s="209">
        <f>'[1]1.광업 및 제조업(1)'!B12</f>
        <v>156</v>
      </c>
      <c r="C10" s="209">
        <f>'[1]1.광업 및 제조업(1)'!C12</f>
        <v>3144</v>
      </c>
      <c r="D10" s="209">
        <f>'[1]1.광업 및 제조업(1)'!D12</f>
        <v>57009</v>
      </c>
      <c r="E10" s="209">
        <f>'[1]1.광업 및 제조업(1)'!E12</f>
        <v>615456</v>
      </c>
      <c r="F10" s="209">
        <f>'[1]1.광업 및 제조업(1)'!F12</f>
        <v>613672</v>
      </c>
      <c r="G10" s="209">
        <v>55631</v>
      </c>
      <c r="H10" s="209">
        <f>'[1]1.광업 및 제조업(1)'!I12</f>
        <v>359117</v>
      </c>
      <c r="I10" s="209">
        <f>'[1]1.광업 및 제조업(1)'!J12</f>
        <v>256339</v>
      </c>
      <c r="J10" s="210">
        <f>'[1]1.광업 및 제조업(1)'!K12</f>
        <v>257852</v>
      </c>
      <c r="K10" s="122" t="s">
        <v>100</v>
      </c>
    </row>
    <row r="11" spans="1:11" ht="13.5">
      <c r="A11" s="121" t="s">
        <v>244</v>
      </c>
      <c r="B11" s="209">
        <f>'[1]1.광업 및 제조업(1)'!B13</f>
        <v>169</v>
      </c>
      <c r="C11" s="209">
        <f>'[1]1.광업 및 제조업(1)'!C13</f>
        <v>3480</v>
      </c>
      <c r="D11" s="209">
        <f>'[1]1.광업 및 제조업(1)'!D13</f>
        <v>67124</v>
      </c>
      <c r="E11" s="209">
        <f>'[1]1.광업 및 제조업(1)'!E13</f>
        <v>717099</v>
      </c>
      <c r="F11" s="209">
        <f>'[1]1.광업 및 제조업(1)'!F13</f>
        <v>713349</v>
      </c>
      <c r="G11" s="209">
        <v>58572</v>
      </c>
      <c r="H11" s="209">
        <f>'[1]1.광업 및 제조업(1)'!I13</f>
        <v>368065</v>
      </c>
      <c r="I11" s="209">
        <f>'[1]1.광업 및 제조업(1)'!J13</f>
        <v>349034</v>
      </c>
      <c r="J11" s="210">
        <f>'[1]1.광업 및 제조업(1)'!K13</f>
        <v>337372</v>
      </c>
      <c r="K11" s="115" t="s">
        <v>244</v>
      </c>
    </row>
    <row r="12" spans="1:11" ht="13.5">
      <c r="A12" s="121" t="s">
        <v>380</v>
      </c>
      <c r="B12" s="209">
        <v>164</v>
      </c>
      <c r="C12" s="209">
        <v>3675</v>
      </c>
      <c r="D12" s="209">
        <v>71369</v>
      </c>
      <c r="E12" s="209">
        <v>808690</v>
      </c>
      <c r="F12" s="209">
        <v>801776</v>
      </c>
      <c r="G12" s="209">
        <v>66306</v>
      </c>
      <c r="H12" s="209">
        <v>472258</v>
      </c>
      <c r="I12" s="209">
        <v>336432</v>
      </c>
      <c r="J12" s="210">
        <v>408476</v>
      </c>
      <c r="K12" s="115" t="s">
        <v>380</v>
      </c>
    </row>
    <row r="13" spans="1:11" ht="13.5">
      <c r="A13" s="98" t="s">
        <v>381</v>
      </c>
      <c r="B13" s="209">
        <f>'[2]1.광업 및 제조업(1)'!B15</f>
        <v>166</v>
      </c>
      <c r="C13" s="209">
        <f>'[2]1.광업 및 제조업(1)'!C15</f>
        <v>3971</v>
      </c>
      <c r="D13" s="209">
        <f>'[2]1.광업 및 제조업(1)'!D15</f>
        <v>78684</v>
      </c>
      <c r="E13" s="209">
        <f>'[2]1.광업 및 제조업(1)'!E15</f>
        <v>1025476</v>
      </c>
      <c r="F13" s="209">
        <f>'[2]1.광업 및 제조업(1)'!F15</f>
        <v>1018556</v>
      </c>
      <c r="G13" s="209">
        <v>81819</v>
      </c>
      <c r="H13" s="209">
        <f>'[2]1.광업 및 제조업(1)'!I15</f>
        <v>603911</v>
      </c>
      <c r="I13" s="209">
        <f>'[2]1.광업 및 제조업(1)'!J15</f>
        <v>421565</v>
      </c>
      <c r="J13" s="210">
        <v>390467</v>
      </c>
      <c r="K13" s="166" t="s">
        <v>382</v>
      </c>
    </row>
    <row r="14" spans="1:11" ht="13.5">
      <c r="A14" s="87" t="s">
        <v>277</v>
      </c>
      <c r="B14" s="211">
        <v>114</v>
      </c>
      <c r="C14" s="211">
        <v>1540</v>
      </c>
      <c r="D14" s="211">
        <v>30605</v>
      </c>
      <c r="E14" s="211">
        <v>369523</v>
      </c>
      <c r="F14" s="211">
        <v>366283</v>
      </c>
      <c r="G14" s="211">
        <v>33868</v>
      </c>
      <c r="H14" s="211">
        <v>221388</v>
      </c>
      <c r="I14" s="211">
        <v>148135</v>
      </c>
      <c r="J14" s="212">
        <v>155535</v>
      </c>
      <c r="K14" s="83" t="s">
        <v>277</v>
      </c>
    </row>
    <row r="15" spans="1:11" ht="13.5">
      <c r="A15" s="87" t="s">
        <v>278</v>
      </c>
      <c r="B15" s="211">
        <v>39</v>
      </c>
      <c r="C15" s="211">
        <v>1136</v>
      </c>
      <c r="D15" s="211">
        <v>21337</v>
      </c>
      <c r="E15" s="211">
        <v>292779</v>
      </c>
      <c r="F15" s="211">
        <v>293284</v>
      </c>
      <c r="G15" s="211">
        <v>25446</v>
      </c>
      <c r="H15" s="211">
        <v>198228</v>
      </c>
      <c r="I15" s="211">
        <v>94551</v>
      </c>
      <c r="J15" s="212">
        <v>93610</v>
      </c>
      <c r="K15" s="83" t="s">
        <v>278</v>
      </c>
    </row>
    <row r="16" spans="1:11" ht="13.5">
      <c r="A16" s="87" t="s">
        <v>279</v>
      </c>
      <c r="B16" s="211">
        <v>8</v>
      </c>
      <c r="C16" s="211">
        <v>480</v>
      </c>
      <c r="D16" s="211">
        <v>9368</v>
      </c>
      <c r="E16" s="211">
        <v>95380</v>
      </c>
      <c r="F16" s="211">
        <v>94295</v>
      </c>
      <c r="G16" s="211">
        <v>5423</v>
      </c>
      <c r="H16" s="211">
        <v>41866</v>
      </c>
      <c r="I16" s="211">
        <v>53514</v>
      </c>
      <c r="J16" s="212">
        <v>36745</v>
      </c>
      <c r="K16" s="83" t="s">
        <v>279</v>
      </c>
    </row>
    <row r="17" spans="1:11" ht="13.5">
      <c r="A17" s="87" t="s">
        <v>280</v>
      </c>
      <c r="B17" s="171">
        <v>4</v>
      </c>
      <c r="C17" s="211">
        <v>510</v>
      </c>
      <c r="D17" s="211">
        <v>9598</v>
      </c>
      <c r="E17" s="211">
        <v>159376</v>
      </c>
      <c r="F17" s="211">
        <v>156532</v>
      </c>
      <c r="G17" s="211">
        <v>15989</v>
      </c>
      <c r="H17" s="211">
        <v>111901</v>
      </c>
      <c r="I17" s="211">
        <v>47475</v>
      </c>
      <c r="J17" s="212">
        <v>50788</v>
      </c>
      <c r="K17" s="83" t="s">
        <v>280</v>
      </c>
    </row>
    <row r="18" spans="1:11" ht="13.5">
      <c r="A18" s="87" t="s">
        <v>281</v>
      </c>
      <c r="B18" s="171">
        <v>1</v>
      </c>
      <c r="C18" s="173">
        <v>510</v>
      </c>
      <c r="D18" s="173">
        <v>510</v>
      </c>
      <c r="E18" s="173" t="s">
        <v>393</v>
      </c>
      <c r="F18" s="173">
        <v>510</v>
      </c>
      <c r="G18" s="173">
        <v>510</v>
      </c>
      <c r="H18" s="173">
        <v>510</v>
      </c>
      <c r="I18" s="173">
        <v>510</v>
      </c>
      <c r="J18" s="174">
        <v>510</v>
      </c>
      <c r="K18" s="83" t="s">
        <v>281</v>
      </c>
    </row>
    <row r="19" spans="1:11" ht="24">
      <c r="A19" s="272" t="s">
        <v>282</v>
      </c>
      <c r="B19" s="175">
        <v>10</v>
      </c>
      <c r="C19" s="175">
        <v>246</v>
      </c>
      <c r="D19" s="175">
        <v>5239</v>
      </c>
      <c r="E19" s="175">
        <v>46152</v>
      </c>
      <c r="F19" s="175">
        <v>45885</v>
      </c>
      <c r="G19" s="175">
        <v>4089</v>
      </c>
      <c r="H19" s="175">
        <v>24214</v>
      </c>
      <c r="I19" s="175">
        <v>21938</v>
      </c>
      <c r="J19" s="176">
        <v>13023</v>
      </c>
      <c r="K19" s="160" t="s">
        <v>283</v>
      </c>
    </row>
    <row r="20" spans="1:11" ht="13.5">
      <c r="A20" s="87" t="s">
        <v>277</v>
      </c>
      <c r="B20" s="213">
        <v>7</v>
      </c>
      <c r="C20" s="213">
        <v>95</v>
      </c>
      <c r="D20" s="213">
        <v>2237</v>
      </c>
      <c r="E20" s="211">
        <v>17041</v>
      </c>
      <c r="F20" s="213">
        <v>16581</v>
      </c>
      <c r="G20" s="211">
        <v>1454</v>
      </c>
      <c r="H20" s="213">
        <v>7273</v>
      </c>
      <c r="I20" s="213">
        <v>9768</v>
      </c>
      <c r="J20" s="214">
        <v>6482</v>
      </c>
      <c r="K20" s="83" t="s">
        <v>277</v>
      </c>
    </row>
    <row r="21" spans="1:11" ht="13.5">
      <c r="A21" s="87" t="s">
        <v>278</v>
      </c>
      <c r="B21" s="213">
        <v>2</v>
      </c>
      <c r="C21" s="173">
        <v>510</v>
      </c>
      <c r="D21" s="173">
        <v>510</v>
      </c>
      <c r="E21" s="173">
        <v>510</v>
      </c>
      <c r="F21" s="173">
        <v>510</v>
      </c>
      <c r="G21" s="173">
        <v>510</v>
      </c>
      <c r="H21" s="173">
        <v>510</v>
      </c>
      <c r="I21" s="173">
        <v>510</v>
      </c>
      <c r="J21" s="174">
        <v>510</v>
      </c>
      <c r="K21" s="83" t="s">
        <v>278</v>
      </c>
    </row>
    <row r="22" spans="1:11" ht="13.5">
      <c r="A22" s="87" t="s">
        <v>279</v>
      </c>
      <c r="B22" s="217" t="s">
        <v>385</v>
      </c>
      <c r="C22" s="173">
        <v>510</v>
      </c>
      <c r="D22" s="173">
        <v>510</v>
      </c>
      <c r="E22" s="173">
        <v>510</v>
      </c>
      <c r="F22" s="173">
        <v>510</v>
      </c>
      <c r="G22" s="173">
        <v>510</v>
      </c>
      <c r="H22" s="173">
        <v>510</v>
      </c>
      <c r="I22" s="173">
        <v>510</v>
      </c>
      <c r="J22" s="174">
        <v>510</v>
      </c>
      <c r="K22" s="83" t="s">
        <v>279</v>
      </c>
    </row>
    <row r="23" spans="1:11" ht="13.5">
      <c r="A23" s="87" t="s">
        <v>280</v>
      </c>
      <c r="B23" s="173">
        <v>510</v>
      </c>
      <c r="C23" s="173">
        <v>510</v>
      </c>
      <c r="D23" s="173">
        <v>510</v>
      </c>
      <c r="E23" s="173">
        <v>510</v>
      </c>
      <c r="F23" s="173">
        <v>510</v>
      </c>
      <c r="G23" s="173">
        <v>510</v>
      </c>
      <c r="H23" s="173">
        <v>510</v>
      </c>
      <c r="I23" s="173">
        <v>510</v>
      </c>
      <c r="J23" s="174">
        <v>510</v>
      </c>
      <c r="K23" s="83" t="s">
        <v>280</v>
      </c>
    </row>
    <row r="24" spans="1:11" ht="13.5">
      <c r="A24" s="87" t="s">
        <v>281</v>
      </c>
      <c r="B24" s="173">
        <v>510</v>
      </c>
      <c r="C24" s="173">
        <v>510</v>
      </c>
      <c r="D24" s="173">
        <v>510</v>
      </c>
      <c r="E24" s="173">
        <v>510</v>
      </c>
      <c r="F24" s="173">
        <v>510</v>
      </c>
      <c r="G24" s="173">
        <v>510</v>
      </c>
      <c r="H24" s="173">
        <v>510</v>
      </c>
      <c r="I24" s="173">
        <v>510</v>
      </c>
      <c r="J24" s="174">
        <v>510</v>
      </c>
      <c r="K24" s="83" t="s">
        <v>281</v>
      </c>
    </row>
    <row r="25" spans="1:11" ht="24">
      <c r="A25" s="235" t="s">
        <v>284</v>
      </c>
      <c r="B25" s="171">
        <v>10</v>
      </c>
      <c r="C25" s="171">
        <v>246</v>
      </c>
      <c r="D25" s="171">
        <v>5239</v>
      </c>
      <c r="E25" s="171">
        <v>46152</v>
      </c>
      <c r="F25" s="171">
        <v>45885</v>
      </c>
      <c r="G25" s="171">
        <v>4089</v>
      </c>
      <c r="H25" s="171">
        <v>24214</v>
      </c>
      <c r="I25" s="171">
        <v>21938</v>
      </c>
      <c r="J25" s="172">
        <v>13023</v>
      </c>
      <c r="K25" s="161" t="s">
        <v>285</v>
      </c>
    </row>
    <row r="26" spans="1:11" ht="13.5">
      <c r="A26" s="87" t="s">
        <v>277</v>
      </c>
      <c r="B26" s="213">
        <v>7</v>
      </c>
      <c r="C26" s="213">
        <v>95</v>
      </c>
      <c r="D26" s="213">
        <v>2237</v>
      </c>
      <c r="E26" s="211">
        <v>17041</v>
      </c>
      <c r="F26" s="213">
        <v>16581</v>
      </c>
      <c r="G26" s="211">
        <v>1454</v>
      </c>
      <c r="H26" s="213">
        <v>7273</v>
      </c>
      <c r="I26" s="213">
        <v>9768</v>
      </c>
      <c r="J26" s="214">
        <v>6452</v>
      </c>
      <c r="K26" s="83" t="s">
        <v>277</v>
      </c>
    </row>
    <row r="27" spans="1:11" ht="13.5">
      <c r="A27" s="87" t="s">
        <v>278</v>
      </c>
      <c r="B27" s="213">
        <v>2</v>
      </c>
      <c r="C27" s="173">
        <v>510</v>
      </c>
      <c r="D27" s="173">
        <v>510</v>
      </c>
      <c r="E27" s="173">
        <v>510</v>
      </c>
      <c r="F27" s="173">
        <v>510</v>
      </c>
      <c r="G27" s="173">
        <v>510</v>
      </c>
      <c r="H27" s="173">
        <v>510</v>
      </c>
      <c r="I27" s="173">
        <v>510</v>
      </c>
      <c r="J27" s="174">
        <v>510</v>
      </c>
      <c r="K27" s="83" t="s">
        <v>278</v>
      </c>
    </row>
    <row r="28" spans="1:11" ht="13.5">
      <c r="A28" s="87" t="s">
        <v>279</v>
      </c>
      <c r="B28" s="217" t="s">
        <v>385</v>
      </c>
      <c r="C28" s="173">
        <v>510</v>
      </c>
      <c r="D28" s="173">
        <v>510</v>
      </c>
      <c r="E28" s="173">
        <v>510</v>
      </c>
      <c r="F28" s="173">
        <v>510</v>
      </c>
      <c r="G28" s="173">
        <v>510</v>
      </c>
      <c r="H28" s="173">
        <v>510</v>
      </c>
      <c r="I28" s="173">
        <v>510</v>
      </c>
      <c r="J28" s="174">
        <v>510</v>
      </c>
      <c r="K28" s="83" t="s">
        <v>279</v>
      </c>
    </row>
    <row r="29" spans="1:11" ht="13.5">
      <c r="A29" s="87" t="s">
        <v>280</v>
      </c>
      <c r="B29" s="173">
        <v>510</v>
      </c>
      <c r="C29" s="173">
        <v>510</v>
      </c>
      <c r="D29" s="173">
        <v>510</v>
      </c>
      <c r="E29" s="173">
        <v>510</v>
      </c>
      <c r="F29" s="173">
        <v>510</v>
      </c>
      <c r="G29" s="173">
        <v>510</v>
      </c>
      <c r="H29" s="173">
        <v>510</v>
      </c>
      <c r="I29" s="173">
        <v>510</v>
      </c>
      <c r="J29" s="174">
        <v>510</v>
      </c>
      <c r="K29" s="83" t="s">
        <v>280</v>
      </c>
    </row>
    <row r="30" spans="1:11" ht="13.5">
      <c r="A30" s="87" t="s">
        <v>281</v>
      </c>
      <c r="B30" s="173">
        <v>510</v>
      </c>
      <c r="C30" s="173">
        <v>510</v>
      </c>
      <c r="D30" s="173">
        <v>510</v>
      </c>
      <c r="E30" s="173">
        <v>510</v>
      </c>
      <c r="F30" s="173">
        <v>510</v>
      </c>
      <c r="G30" s="173">
        <v>510</v>
      </c>
      <c r="H30" s="173">
        <v>510</v>
      </c>
      <c r="I30" s="173">
        <v>510</v>
      </c>
      <c r="J30" s="174">
        <v>510</v>
      </c>
      <c r="K30" s="83" t="s">
        <v>281</v>
      </c>
    </row>
    <row r="31" spans="1:11" ht="13.5">
      <c r="A31" s="272" t="s">
        <v>34</v>
      </c>
      <c r="B31" s="175">
        <v>156</v>
      </c>
      <c r="C31" s="175">
        <v>3725</v>
      </c>
      <c r="D31" s="175">
        <v>73445</v>
      </c>
      <c r="E31" s="175">
        <v>979324</v>
      </c>
      <c r="F31" s="175">
        <v>972671</v>
      </c>
      <c r="G31" s="175">
        <v>77730</v>
      </c>
      <c r="H31" s="175">
        <v>579697</v>
      </c>
      <c r="I31" s="175">
        <v>399627</v>
      </c>
      <c r="J31" s="176">
        <v>377444</v>
      </c>
      <c r="K31" s="159" t="s">
        <v>35</v>
      </c>
    </row>
    <row r="32" spans="1:11" ht="13.5">
      <c r="A32" s="87" t="s">
        <v>277</v>
      </c>
      <c r="B32" s="219">
        <v>107</v>
      </c>
      <c r="C32" s="219">
        <v>1445</v>
      </c>
      <c r="D32" s="219">
        <v>28368</v>
      </c>
      <c r="E32" s="211">
        <v>352482</v>
      </c>
      <c r="F32" s="219">
        <v>349432</v>
      </c>
      <c r="G32" s="211">
        <v>32414</v>
      </c>
      <c r="H32" s="219">
        <v>214115</v>
      </c>
      <c r="I32" s="219">
        <v>138367</v>
      </c>
      <c r="J32" s="220">
        <v>149053</v>
      </c>
      <c r="K32" s="83" t="s">
        <v>277</v>
      </c>
    </row>
    <row r="33" spans="1:11" ht="13.5">
      <c r="A33" s="87" t="s">
        <v>278</v>
      </c>
      <c r="B33" s="219">
        <v>37</v>
      </c>
      <c r="C33" s="219">
        <v>1046</v>
      </c>
      <c r="D33" s="219">
        <v>19835</v>
      </c>
      <c r="E33" s="211">
        <v>280498</v>
      </c>
      <c r="F33" s="219">
        <v>281025</v>
      </c>
      <c r="G33" s="211">
        <v>23108</v>
      </c>
      <c r="H33" s="219">
        <v>192979</v>
      </c>
      <c r="I33" s="219">
        <v>87519</v>
      </c>
      <c r="J33" s="220">
        <v>89792</v>
      </c>
      <c r="K33" s="83" t="s">
        <v>278</v>
      </c>
    </row>
    <row r="34" spans="1:11" ht="13.5">
      <c r="A34" s="87" t="s">
        <v>279</v>
      </c>
      <c r="B34" s="219">
        <v>7</v>
      </c>
      <c r="C34" s="219">
        <v>419</v>
      </c>
      <c r="D34" s="219">
        <v>7868</v>
      </c>
      <c r="E34" s="211">
        <v>78550</v>
      </c>
      <c r="F34" s="219">
        <v>77520</v>
      </c>
      <c r="G34" s="211">
        <v>5126</v>
      </c>
      <c r="H34" s="219">
        <v>30174</v>
      </c>
      <c r="I34" s="219">
        <v>48376</v>
      </c>
      <c r="J34" s="220">
        <v>34022</v>
      </c>
      <c r="K34" s="83" t="s">
        <v>279</v>
      </c>
    </row>
    <row r="35" spans="1:11" ht="13.5">
      <c r="A35" s="87" t="s">
        <v>280</v>
      </c>
      <c r="B35" s="171">
        <v>4</v>
      </c>
      <c r="C35" s="219">
        <v>510</v>
      </c>
      <c r="D35" s="219">
        <v>9598</v>
      </c>
      <c r="E35" s="211">
        <v>159376</v>
      </c>
      <c r="F35" s="219">
        <v>156532</v>
      </c>
      <c r="G35" s="211">
        <v>15989</v>
      </c>
      <c r="H35" s="219">
        <v>111901</v>
      </c>
      <c r="I35" s="219">
        <v>47475</v>
      </c>
      <c r="J35" s="220">
        <v>50788</v>
      </c>
      <c r="K35" s="83" t="s">
        <v>280</v>
      </c>
    </row>
    <row r="36" spans="1:11" ht="13.5">
      <c r="A36" s="87" t="s">
        <v>281</v>
      </c>
      <c r="B36" s="217" t="s">
        <v>385</v>
      </c>
      <c r="C36" s="215">
        <v>510</v>
      </c>
      <c r="D36" s="215">
        <v>9598</v>
      </c>
      <c r="E36" s="215">
        <v>9598</v>
      </c>
      <c r="F36" s="215">
        <v>9598</v>
      </c>
      <c r="G36" s="215">
        <v>9598</v>
      </c>
      <c r="H36" s="215">
        <v>111901</v>
      </c>
      <c r="I36" s="215">
        <v>47475</v>
      </c>
      <c r="J36" s="216">
        <v>50788</v>
      </c>
      <c r="K36" s="83" t="s">
        <v>281</v>
      </c>
    </row>
    <row r="37" spans="1:11" ht="24">
      <c r="A37" s="87" t="s">
        <v>286</v>
      </c>
      <c r="B37" s="221">
        <v>69</v>
      </c>
      <c r="C37" s="221">
        <v>1668</v>
      </c>
      <c r="D37" s="221">
        <v>28037</v>
      </c>
      <c r="E37" s="221">
        <v>509071</v>
      </c>
      <c r="F37" s="221">
        <v>510165</v>
      </c>
      <c r="G37" s="221">
        <v>24138</v>
      </c>
      <c r="H37" s="221">
        <v>352860</v>
      </c>
      <c r="I37" s="221">
        <v>156211</v>
      </c>
      <c r="J37" s="222">
        <v>167448</v>
      </c>
      <c r="K37" s="162" t="s">
        <v>287</v>
      </c>
    </row>
    <row r="38" spans="1:11" ht="13.5">
      <c r="A38" s="87" t="s">
        <v>277</v>
      </c>
      <c r="B38" s="221">
        <v>45</v>
      </c>
      <c r="C38" s="221">
        <v>628</v>
      </c>
      <c r="D38" s="221">
        <v>10767</v>
      </c>
      <c r="E38" s="211">
        <v>174361</v>
      </c>
      <c r="F38" s="221">
        <v>176459</v>
      </c>
      <c r="G38" s="211">
        <v>11623</v>
      </c>
      <c r="H38" s="221">
        <v>116255</v>
      </c>
      <c r="I38" s="221">
        <v>58106</v>
      </c>
      <c r="J38" s="222">
        <v>85785</v>
      </c>
      <c r="K38" s="83" t="s">
        <v>277</v>
      </c>
    </row>
    <row r="39" spans="1:11" ht="13.5">
      <c r="A39" s="87" t="s">
        <v>278</v>
      </c>
      <c r="B39" s="211">
        <v>17</v>
      </c>
      <c r="C39" s="221">
        <v>536</v>
      </c>
      <c r="D39" s="221">
        <v>9143</v>
      </c>
      <c r="E39" s="211">
        <v>193536</v>
      </c>
      <c r="F39" s="221">
        <v>193447</v>
      </c>
      <c r="G39" s="211">
        <v>8991</v>
      </c>
      <c r="H39" s="221">
        <v>141887</v>
      </c>
      <c r="I39" s="221">
        <v>51649</v>
      </c>
      <c r="J39" s="222">
        <v>39471</v>
      </c>
      <c r="K39" s="83" t="s">
        <v>278</v>
      </c>
    </row>
    <row r="40" spans="1:11" ht="13.5">
      <c r="A40" s="87" t="s">
        <v>279</v>
      </c>
      <c r="B40" s="211">
        <v>5</v>
      </c>
      <c r="C40" s="221">
        <v>286</v>
      </c>
      <c r="D40" s="223">
        <v>3484</v>
      </c>
      <c r="E40" s="211">
        <v>30515</v>
      </c>
      <c r="F40" s="221">
        <v>29831</v>
      </c>
      <c r="G40" s="211">
        <v>2590</v>
      </c>
      <c r="H40" s="221">
        <v>18144</v>
      </c>
      <c r="I40" s="221">
        <v>12371</v>
      </c>
      <c r="J40" s="222">
        <v>19049</v>
      </c>
      <c r="K40" s="83" t="s">
        <v>279</v>
      </c>
    </row>
    <row r="41" spans="1:11" ht="13.5">
      <c r="A41" s="87" t="s">
        <v>280</v>
      </c>
      <c r="B41" s="217" t="s">
        <v>386</v>
      </c>
      <c r="C41" s="173">
        <v>510</v>
      </c>
      <c r="D41" s="173">
        <v>510</v>
      </c>
      <c r="E41" s="173">
        <v>510</v>
      </c>
      <c r="F41" s="173">
        <v>510</v>
      </c>
      <c r="G41" s="173">
        <v>510</v>
      </c>
      <c r="H41" s="173">
        <v>510</v>
      </c>
      <c r="I41" s="173">
        <v>510</v>
      </c>
      <c r="J41" s="174">
        <v>510</v>
      </c>
      <c r="K41" s="83" t="s">
        <v>280</v>
      </c>
    </row>
    <row r="42" spans="1:11" ht="13.5">
      <c r="A42" s="87" t="s">
        <v>281</v>
      </c>
      <c r="B42" s="173">
        <v>510</v>
      </c>
      <c r="C42" s="173">
        <v>510</v>
      </c>
      <c r="D42" s="173">
        <v>510</v>
      </c>
      <c r="E42" s="173">
        <v>510</v>
      </c>
      <c r="F42" s="173">
        <v>510</v>
      </c>
      <c r="G42" s="173">
        <v>510</v>
      </c>
      <c r="H42" s="173">
        <v>510</v>
      </c>
      <c r="I42" s="173">
        <v>510</v>
      </c>
      <c r="J42" s="174">
        <v>510</v>
      </c>
      <c r="K42" s="83" t="s">
        <v>281</v>
      </c>
    </row>
    <row r="43" spans="1:11" ht="24">
      <c r="A43" s="87" t="s">
        <v>288</v>
      </c>
      <c r="B43" s="171">
        <v>9</v>
      </c>
      <c r="C43" s="171">
        <v>589</v>
      </c>
      <c r="D43" s="171">
        <v>15866</v>
      </c>
      <c r="E43" s="171">
        <v>173863</v>
      </c>
      <c r="F43" s="171">
        <v>171779</v>
      </c>
      <c r="G43" s="171">
        <v>11515</v>
      </c>
      <c r="H43" s="171">
        <v>46993</v>
      </c>
      <c r="I43" s="171">
        <v>126871</v>
      </c>
      <c r="J43" s="172">
        <v>90798</v>
      </c>
      <c r="K43" s="162" t="s">
        <v>289</v>
      </c>
    </row>
    <row r="44" spans="1:11" ht="13.5">
      <c r="A44" s="87" t="s">
        <v>277</v>
      </c>
      <c r="B44" s="171">
        <v>5</v>
      </c>
      <c r="C44" s="171">
        <v>67</v>
      </c>
      <c r="D44" s="171">
        <v>2181</v>
      </c>
      <c r="E44" s="211">
        <v>6248</v>
      </c>
      <c r="F44" s="171">
        <v>6349</v>
      </c>
      <c r="G44" s="211">
        <v>2336</v>
      </c>
      <c r="H44" s="171">
        <v>1428</v>
      </c>
      <c r="I44" s="171">
        <v>4820</v>
      </c>
      <c r="J44" s="172">
        <v>9533</v>
      </c>
      <c r="K44" s="83" t="s">
        <v>277</v>
      </c>
    </row>
    <row r="45" spans="1:11" ht="13.5">
      <c r="A45" s="87" t="s">
        <v>278</v>
      </c>
      <c r="B45" s="211">
        <v>1</v>
      </c>
      <c r="C45" s="173">
        <v>510</v>
      </c>
      <c r="D45" s="173">
        <v>510</v>
      </c>
      <c r="E45" s="173">
        <v>510</v>
      </c>
      <c r="F45" s="173">
        <v>510</v>
      </c>
      <c r="G45" s="173">
        <v>510</v>
      </c>
      <c r="H45" s="173">
        <v>510</v>
      </c>
      <c r="I45" s="173">
        <v>510</v>
      </c>
      <c r="J45" s="174">
        <v>510</v>
      </c>
      <c r="K45" s="83" t="s">
        <v>278</v>
      </c>
    </row>
    <row r="46" spans="1:11" ht="13.5">
      <c r="A46" s="87" t="s">
        <v>279</v>
      </c>
      <c r="B46" s="211">
        <v>1</v>
      </c>
      <c r="C46" s="173">
        <v>510</v>
      </c>
      <c r="D46" s="173">
        <v>510</v>
      </c>
      <c r="E46" s="173">
        <v>510</v>
      </c>
      <c r="F46" s="173">
        <v>510</v>
      </c>
      <c r="G46" s="173">
        <v>510</v>
      </c>
      <c r="H46" s="173">
        <v>510</v>
      </c>
      <c r="I46" s="173">
        <v>510</v>
      </c>
      <c r="J46" s="174">
        <v>510</v>
      </c>
      <c r="K46" s="83" t="s">
        <v>279</v>
      </c>
    </row>
    <row r="47" spans="1:11" ht="13.5">
      <c r="A47" s="87" t="s">
        <v>280</v>
      </c>
      <c r="B47" s="217" t="s">
        <v>385</v>
      </c>
      <c r="C47" s="173">
        <v>510</v>
      </c>
      <c r="D47" s="173">
        <v>510</v>
      </c>
      <c r="E47" s="173">
        <v>510</v>
      </c>
      <c r="F47" s="173">
        <v>510</v>
      </c>
      <c r="G47" s="173">
        <v>510</v>
      </c>
      <c r="H47" s="173">
        <v>510</v>
      </c>
      <c r="I47" s="173">
        <v>510</v>
      </c>
      <c r="J47" s="174">
        <v>510</v>
      </c>
      <c r="K47" s="83" t="s">
        <v>280</v>
      </c>
    </row>
    <row r="48" spans="1:11" ht="13.5">
      <c r="A48" s="87" t="s">
        <v>281</v>
      </c>
      <c r="B48" s="171">
        <v>1</v>
      </c>
      <c r="C48" s="173">
        <v>510</v>
      </c>
      <c r="D48" s="173">
        <v>510</v>
      </c>
      <c r="E48" s="173">
        <v>510</v>
      </c>
      <c r="F48" s="173">
        <v>510</v>
      </c>
      <c r="G48" s="173">
        <v>510</v>
      </c>
      <c r="H48" s="173">
        <v>510</v>
      </c>
      <c r="I48" s="173">
        <v>510</v>
      </c>
      <c r="J48" s="174">
        <v>510</v>
      </c>
      <c r="K48" s="83" t="s">
        <v>281</v>
      </c>
    </row>
    <row r="49" spans="1:11" ht="31.5">
      <c r="A49" s="87" t="s">
        <v>290</v>
      </c>
      <c r="B49" s="217" t="s">
        <v>387</v>
      </c>
      <c r="C49" s="217" t="s">
        <v>387</v>
      </c>
      <c r="D49" s="217" t="s">
        <v>387</v>
      </c>
      <c r="E49" s="217" t="s">
        <v>387</v>
      </c>
      <c r="F49" s="217" t="s">
        <v>387</v>
      </c>
      <c r="G49" s="217" t="s">
        <v>387</v>
      </c>
      <c r="H49" s="217" t="s">
        <v>387</v>
      </c>
      <c r="I49" s="217" t="s">
        <v>387</v>
      </c>
      <c r="J49" s="218" t="s">
        <v>387</v>
      </c>
      <c r="K49" s="161" t="s">
        <v>291</v>
      </c>
    </row>
    <row r="50" spans="1:11" ht="13.5">
      <c r="A50" s="87" t="s">
        <v>277</v>
      </c>
      <c r="B50" s="217" t="s">
        <v>387</v>
      </c>
      <c r="C50" s="217" t="s">
        <v>387</v>
      </c>
      <c r="D50" s="217" t="s">
        <v>387</v>
      </c>
      <c r="E50" s="217" t="s">
        <v>387</v>
      </c>
      <c r="F50" s="217" t="s">
        <v>387</v>
      </c>
      <c r="G50" s="217" t="s">
        <v>387</v>
      </c>
      <c r="H50" s="217" t="s">
        <v>387</v>
      </c>
      <c r="I50" s="217" t="s">
        <v>387</v>
      </c>
      <c r="J50" s="218" t="s">
        <v>387</v>
      </c>
      <c r="K50" s="83" t="s">
        <v>277</v>
      </c>
    </row>
    <row r="51" spans="1:11" ht="13.5">
      <c r="A51" s="87" t="s">
        <v>278</v>
      </c>
      <c r="B51" s="217" t="s">
        <v>387</v>
      </c>
      <c r="C51" s="217" t="s">
        <v>387</v>
      </c>
      <c r="D51" s="217" t="s">
        <v>387</v>
      </c>
      <c r="E51" s="217" t="s">
        <v>387</v>
      </c>
      <c r="F51" s="217" t="s">
        <v>387</v>
      </c>
      <c r="G51" s="217" t="s">
        <v>387</v>
      </c>
      <c r="H51" s="217" t="s">
        <v>387</v>
      </c>
      <c r="I51" s="217" t="s">
        <v>387</v>
      </c>
      <c r="J51" s="218" t="s">
        <v>387</v>
      </c>
      <c r="K51" s="83" t="s">
        <v>278</v>
      </c>
    </row>
    <row r="52" spans="1:11" ht="13.5">
      <c r="A52" s="87" t="s">
        <v>279</v>
      </c>
      <c r="B52" s="217" t="s">
        <v>387</v>
      </c>
      <c r="C52" s="217" t="s">
        <v>387</v>
      </c>
      <c r="D52" s="217" t="s">
        <v>387</v>
      </c>
      <c r="E52" s="217" t="s">
        <v>387</v>
      </c>
      <c r="F52" s="217" t="s">
        <v>387</v>
      </c>
      <c r="G52" s="217" t="s">
        <v>387</v>
      </c>
      <c r="H52" s="217" t="s">
        <v>387</v>
      </c>
      <c r="I52" s="217" t="s">
        <v>387</v>
      </c>
      <c r="J52" s="218" t="s">
        <v>387</v>
      </c>
      <c r="K52" s="83" t="s">
        <v>279</v>
      </c>
    </row>
    <row r="53" spans="1:11" ht="13.5">
      <c r="A53" s="87" t="s">
        <v>280</v>
      </c>
      <c r="B53" s="217" t="s">
        <v>387</v>
      </c>
      <c r="C53" s="217" t="s">
        <v>387</v>
      </c>
      <c r="D53" s="217" t="s">
        <v>387</v>
      </c>
      <c r="E53" s="217" t="s">
        <v>387</v>
      </c>
      <c r="F53" s="217" t="s">
        <v>387</v>
      </c>
      <c r="G53" s="217" t="s">
        <v>387</v>
      </c>
      <c r="H53" s="217" t="s">
        <v>387</v>
      </c>
      <c r="I53" s="217" t="s">
        <v>387</v>
      </c>
      <c r="J53" s="218" t="s">
        <v>387</v>
      </c>
      <c r="K53" s="83" t="s">
        <v>280</v>
      </c>
    </row>
    <row r="54" spans="1:11" ht="13.5">
      <c r="A54" s="87" t="s">
        <v>281</v>
      </c>
      <c r="B54" s="217" t="s">
        <v>387</v>
      </c>
      <c r="C54" s="217" t="s">
        <v>387</v>
      </c>
      <c r="D54" s="217" t="s">
        <v>387</v>
      </c>
      <c r="E54" s="217" t="s">
        <v>387</v>
      </c>
      <c r="F54" s="217" t="s">
        <v>387</v>
      </c>
      <c r="G54" s="217" t="s">
        <v>387</v>
      </c>
      <c r="H54" s="217" t="s">
        <v>387</v>
      </c>
      <c r="I54" s="217" t="s">
        <v>387</v>
      </c>
      <c r="J54" s="218" t="s">
        <v>387</v>
      </c>
      <c r="K54" s="83" t="s">
        <v>281</v>
      </c>
    </row>
    <row r="55" spans="1:11" ht="31.5">
      <c r="A55" s="87" t="s">
        <v>292</v>
      </c>
      <c r="B55" s="171">
        <v>1</v>
      </c>
      <c r="C55" s="173">
        <v>510</v>
      </c>
      <c r="D55" s="173">
        <v>510</v>
      </c>
      <c r="E55" s="173">
        <v>510</v>
      </c>
      <c r="F55" s="173">
        <v>510</v>
      </c>
      <c r="G55" s="173">
        <v>510</v>
      </c>
      <c r="H55" s="173">
        <v>510</v>
      </c>
      <c r="I55" s="173">
        <v>510</v>
      </c>
      <c r="J55" s="174">
        <v>510</v>
      </c>
      <c r="K55" s="161" t="s">
        <v>293</v>
      </c>
    </row>
    <row r="56" spans="1:11" ht="13.5">
      <c r="A56" s="87" t="s">
        <v>277</v>
      </c>
      <c r="B56" s="217" t="s">
        <v>385</v>
      </c>
      <c r="C56" s="173">
        <v>510</v>
      </c>
      <c r="D56" s="173">
        <v>510</v>
      </c>
      <c r="E56" s="173">
        <v>510</v>
      </c>
      <c r="F56" s="173">
        <v>510</v>
      </c>
      <c r="G56" s="173">
        <v>510</v>
      </c>
      <c r="H56" s="173">
        <v>510</v>
      </c>
      <c r="I56" s="173">
        <v>510</v>
      </c>
      <c r="J56" s="174">
        <v>510</v>
      </c>
      <c r="K56" s="83" t="s">
        <v>277</v>
      </c>
    </row>
    <row r="57" spans="1:11" ht="13.5">
      <c r="A57" s="87" t="s">
        <v>278</v>
      </c>
      <c r="B57" s="173">
        <v>510</v>
      </c>
      <c r="C57" s="173">
        <v>510</v>
      </c>
      <c r="D57" s="173">
        <v>510</v>
      </c>
      <c r="E57" s="173">
        <v>510</v>
      </c>
      <c r="F57" s="173">
        <v>510</v>
      </c>
      <c r="G57" s="173">
        <v>510</v>
      </c>
      <c r="H57" s="173">
        <v>510</v>
      </c>
      <c r="I57" s="173">
        <v>510</v>
      </c>
      <c r="J57" s="174">
        <v>510</v>
      </c>
      <c r="K57" s="83" t="s">
        <v>278</v>
      </c>
    </row>
    <row r="58" spans="1:11" ht="13.5">
      <c r="A58" s="87" t="s">
        <v>279</v>
      </c>
      <c r="B58" s="173">
        <v>510</v>
      </c>
      <c r="C58" s="173">
        <v>510</v>
      </c>
      <c r="D58" s="173">
        <v>510</v>
      </c>
      <c r="E58" s="173">
        <v>510</v>
      </c>
      <c r="F58" s="173">
        <v>510</v>
      </c>
      <c r="G58" s="173">
        <v>510</v>
      </c>
      <c r="H58" s="173">
        <v>510</v>
      </c>
      <c r="I58" s="173">
        <v>510</v>
      </c>
      <c r="J58" s="174">
        <v>510</v>
      </c>
      <c r="K58" s="83" t="s">
        <v>279</v>
      </c>
    </row>
    <row r="59" spans="1:11" ht="13.5">
      <c r="A59" s="87" t="s">
        <v>280</v>
      </c>
      <c r="B59" s="173">
        <v>510</v>
      </c>
      <c r="C59" s="173">
        <v>510</v>
      </c>
      <c r="D59" s="173">
        <v>510</v>
      </c>
      <c r="E59" s="173">
        <v>510</v>
      </c>
      <c r="F59" s="173">
        <v>510</v>
      </c>
      <c r="G59" s="173">
        <v>510</v>
      </c>
      <c r="H59" s="173">
        <v>510</v>
      </c>
      <c r="I59" s="173">
        <v>510</v>
      </c>
      <c r="J59" s="174">
        <v>510</v>
      </c>
      <c r="K59" s="83" t="s">
        <v>280</v>
      </c>
    </row>
    <row r="60" spans="1:11" ht="13.5">
      <c r="A60" s="87" t="s">
        <v>281</v>
      </c>
      <c r="B60" s="173">
        <v>510</v>
      </c>
      <c r="C60" s="173">
        <v>510</v>
      </c>
      <c r="D60" s="173">
        <v>510</v>
      </c>
      <c r="E60" s="173">
        <v>510</v>
      </c>
      <c r="F60" s="173">
        <v>510</v>
      </c>
      <c r="G60" s="173">
        <v>510</v>
      </c>
      <c r="H60" s="173">
        <v>510</v>
      </c>
      <c r="I60" s="173">
        <v>510</v>
      </c>
      <c r="J60" s="174">
        <v>510</v>
      </c>
      <c r="K60" s="83" t="s">
        <v>281</v>
      </c>
    </row>
    <row r="61" spans="1:11" ht="29.25">
      <c r="A61" s="87" t="s">
        <v>294</v>
      </c>
      <c r="B61" s="171">
        <v>1</v>
      </c>
      <c r="C61" s="173">
        <v>510</v>
      </c>
      <c r="D61" s="173">
        <v>510</v>
      </c>
      <c r="E61" s="173">
        <v>510</v>
      </c>
      <c r="F61" s="173">
        <v>510</v>
      </c>
      <c r="G61" s="173">
        <v>510</v>
      </c>
      <c r="H61" s="173">
        <v>510</v>
      </c>
      <c r="I61" s="173">
        <v>510</v>
      </c>
      <c r="J61" s="174">
        <v>510</v>
      </c>
      <c r="K61" s="163" t="s">
        <v>295</v>
      </c>
    </row>
    <row r="62" spans="1:11" ht="13.5">
      <c r="A62" s="87" t="s">
        <v>277</v>
      </c>
      <c r="B62" s="171">
        <v>1</v>
      </c>
      <c r="C62" s="173">
        <v>510</v>
      </c>
      <c r="D62" s="173">
        <v>510</v>
      </c>
      <c r="E62" s="173">
        <v>510</v>
      </c>
      <c r="F62" s="173">
        <v>510</v>
      </c>
      <c r="G62" s="173">
        <v>510</v>
      </c>
      <c r="H62" s="173">
        <v>510</v>
      </c>
      <c r="I62" s="173">
        <v>510</v>
      </c>
      <c r="J62" s="174">
        <v>510</v>
      </c>
      <c r="K62" s="83" t="s">
        <v>277</v>
      </c>
    </row>
    <row r="63" spans="1:11" ht="13.5">
      <c r="A63" s="87" t="s">
        <v>278</v>
      </c>
      <c r="B63" s="173">
        <v>510</v>
      </c>
      <c r="C63" s="173">
        <v>510</v>
      </c>
      <c r="D63" s="173">
        <v>510</v>
      </c>
      <c r="E63" s="173">
        <v>510</v>
      </c>
      <c r="F63" s="173">
        <v>510</v>
      </c>
      <c r="G63" s="173">
        <v>510</v>
      </c>
      <c r="H63" s="173">
        <v>510</v>
      </c>
      <c r="I63" s="173">
        <v>510</v>
      </c>
      <c r="J63" s="174">
        <v>510</v>
      </c>
      <c r="K63" s="83" t="s">
        <v>278</v>
      </c>
    </row>
    <row r="64" spans="1:11" ht="13.5">
      <c r="A64" s="87" t="s">
        <v>279</v>
      </c>
      <c r="B64" s="173">
        <v>510</v>
      </c>
      <c r="C64" s="173">
        <v>510</v>
      </c>
      <c r="D64" s="173">
        <v>510</v>
      </c>
      <c r="E64" s="173">
        <v>510</v>
      </c>
      <c r="F64" s="173">
        <v>510</v>
      </c>
      <c r="G64" s="173">
        <v>510</v>
      </c>
      <c r="H64" s="173">
        <v>510</v>
      </c>
      <c r="I64" s="173">
        <v>510</v>
      </c>
      <c r="J64" s="174">
        <v>510</v>
      </c>
      <c r="K64" s="83" t="s">
        <v>279</v>
      </c>
    </row>
    <row r="65" spans="1:11" ht="13.5">
      <c r="A65" s="87" t="s">
        <v>280</v>
      </c>
      <c r="B65" s="173">
        <v>510</v>
      </c>
      <c r="C65" s="173">
        <v>510</v>
      </c>
      <c r="D65" s="173">
        <v>510</v>
      </c>
      <c r="E65" s="173">
        <v>510</v>
      </c>
      <c r="F65" s="173">
        <v>510</v>
      </c>
      <c r="G65" s="173">
        <v>510</v>
      </c>
      <c r="H65" s="173">
        <v>510</v>
      </c>
      <c r="I65" s="173">
        <v>510</v>
      </c>
      <c r="J65" s="174">
        <v>510</v>
      </c>
      <c r="K65" s="83" t="s">
        <v>280</v>
      </c>
    </row>
    <row r="66" spans="1:11" ht="13.5">
      <c r="A66" s="87" t="s">
        <v>281</v>
      </c>
      <c r="B66" s="173">
        <v>510</v>
      </c>
      <c r="C66" s="173">
        <v>510</v>
      </c>
      <c r="D66" s="173">
        <v>510</v>
      </c>
      <c r="E66" s="173">
        <v>510</v>
      </c>
      <c r="F66" s="173">
        <v>510</v>
      </c>
      <c r="G66" s="173">
        <v>510</v>
      </c>
      <c r="H66" s="173">
        <v>510</v>
      </c>
      <c r="I66" s="173">
        <v>510</v>
      </c>
      <c r="J66" s="174">
        <v>510</v>
      </c>
      <c r="K66" s="83" t="s">
        <v>281</v>
      </c>
    </row>
    <row r="67" spans="1:11" ht="31.5">
      <c r="A67" s="87" t="s">
        <v>296</v>
      </c>
      <c r="B67" s="171">
        <v>7</v>
      </c>
      <c r="C67" s="171">
        <v>193</v>
      </c>
      <c r="D67" s="171">
        <v>3917</v>
      </c>
      <c r="E67" s="171">
        <v>36401</v>
      </c>
      <c r="F67" s="171">
        <v>35865</v>
      </c>
      <c r="G67" s="171">
        <v>5781</v>
      </c>
      <c r="H67" s="171">
        <v>24785</v>
      </c>
      <c r="I67" s="171">
        <v>11616</v>
      </c>
      <c r="J67" s="172">
        <v>24940</v>
      </c>
      <c r="K67" s="161" t="s">
        <v>297</v>
      </c>
    </row>
    <row r="68" spans="1:11" ht="13.5">
      <c r="A68" s="87" t="s">
        <v>277</v>
      </c>
      <c r="B68" s="171">
        <v>1</v>
      </c>
      <c r="C68" s="173">
        <v>510</v>
      </c>
      <c r="D68" s="173">
        <v>510</v>
      </c>
      <c r="E68" s="173">
        <v>510</v>
      </c>
      <c r="F68" s="173">
        <v>510</v>
      </c>
      <c r="G68" s="173">
        <v>510</v>
      </c>
      <c r="H68" s="173">
        <v>510</v>
      </c>
      <c r="I68" s="173">
        <v>510</v>
      </c>
      <c r="J68" s="174">
        <v>510</v>
      </c>
      <c r="K68" s="83" t="s">
        <v>277</v>
      </c>
    </row>
    <row r="69" spans="1:11" ht="13.5">
      <c r="A69" s="87" t="s">
        <v>278</v>
      </c>
      <c r="B69" s="171">
        <v>6</v>
      </c>
      <c r="C69" s="171">
        <v>176</v>
      </c>
      <c r="D69" s="171">
        <v>3577</v>
      </c>
      <c r="E69" s="211">
        <v>33040</v>
      </c>
      <c r="F69" s="171">
        <v>32617</v>
      </c>
      <c r="G69" s="211">
        <v>5565</v>
      </c>
      <c r="H69" s="171">
        <v>21973</v>
      </c>
      <c r="I69" s="171">
        <v>11067</v>
      </c>
      <c r="J69" s="172">
        <v>24918</v>
      </c>
      <c r="K69" s="83" t="s">
        <v>278</v>
      </c>
    </row>
    <row r="70" spans="1:11" ht="13.5">
      <c r="A70" s="87" t="s">
        <v>279</v>
      </c>
      <c r="B70" s="173">
        <v>510</v>
      </c>
      <c r="C70" s="173">
        <v>510</v>
      </c>
      <c r="D70" s="173">
        <v>510</v>
      </c>
      <c r="E70" s="173">
        <v>510</v>
      </c>
      <c r="F70" s="173">
        <v>510</v>
      </c>
      <c r="G70" s="173">
        <v>510</v>
      </c>
      <c r="H70" s="173">
        <v>510</v>
      </c>
      <c r="I70" s="173">
        <v>510</v>
      </c>
      <c r="J70" s="174">
        <v>510</v>
      </c>
      <c r="K70" s="83" t="s">
        <v>279</v>
      </c>
    </row>
    <row r="71" spans="1:11" ht="13.5">
      <c r="A71" s="87" t="s">
        <v>280</v>
      </c>
      <c r="B71" s="173">
        <v>510</v>
      </c>
      <c r="C71" s="173">
        <v>510</v>
      </c>
      <c r="D71" s="173">
        <v>510</v>
      </c>
      <c r="E71" s="173">
        <v>510</v>
      </c>
      <c r="F71" s="173">
        <v>510</v>
      </c>
      <c r="G71" s="173">
        <v>510</v>
      </c>
      <c r="H71" s="173">
        <v>510</v>
      </c>
      <c r="I71" s="173">
        <v>510</v>
      </c>
      <c r="J71" s="174">
        <v>510</v>
      </c>
      <c r="K71" s="83" t="s">
        <v>280</v>
      </c>
    </row>
    <row r="72" spans="1:11" ht="13.5">
      <c r="A72" s="87" t="s">
        <v>281</v>
      </c>
      <c r="B72" s="173">
        <v>510</v>
      </c>
      <c r="C72" s="173">
        <v>510</v>
      </c>
      <c r="D72" s="173">
        <v>510</v>
      </c>
      <c r="E72" s="173">
        <v>510</v>
      </c>
      <c r="F72" s="173">
        <v>510</v>
      </c>
      <c r="G72" s="173">
        <v>510</v>
      </c>
      <c r="H72" s="173">
        <v>510</v>
      </c>
      <c r="I72" s="173">
        <v>510</v>
      </c>
      <c r="J72" s="174">
        <v>510</v>
      </c>
      <c r="K72" s="83" t="s">
        <v>281</v>
      </c>
    </row>
    <row r="73" spans="1:11" ht="31.5">
      <c r="A73" s="87" t="s">
        <v>298</v>
      </c>
      <c r="B73" s="171">
        <v>0</v>
      </c>
      <c r="C73" s="171">
        <v>0</v>
      </c>
      <c r="D73" s="171">
        <v>0</v>
      </c>
      <c r="E73" s="171">
        <v>0</v>
      </c>
      <c r="F73" s="171">
        <v>0</v>
      </c>
      <c r="G73" s="171">
        <v>0</v>
      </c>
      <c r="H73" s="171">
        <v>0</v>
      </c>
      <c r="I73" s="171">
        <v>0</v>
      </c>
      <c r="J73" s="172">
        <v>0</v>
      </c>
      <c r="K73" s="161" t="s">
        <v>299</v>
      </c>
    </row>
    <row r="74" spans="1:11" ht="13.5">
      <c r="A74" s="87" t="s">
        <v>277</v>
      </c>
      <c r="B74" s="171">
        <v>0</v>
      </c>
      <c r="C74" s="171">
        <v>0</v>
      </c>
      <c r="D74" s="171">
        <v>0</v>
      </c>
      <c r="E74" s="171">
        <v>0</v>
      </c>
      <c r="F74" s="171">
        <v>0</v>
      </c>
      <c r="G74" s="171">
        <v>0</v>
      </c>
      <c r="H74" s="171">
        <v>0</v>
      </c>
      <c r="I74" s="171">
        <v>0</v>
      </c>
      <c r="J74" s="172">
        <v>0</v>
      </c>
      <c r="K74" s="83" t="s">
        <v>277</v>
      </c>
    </row>
    <row r="75" spans="1:11" ht="13.5">
      <c r="A75" s="87" t="s">
        <v>278</v>
      </c>
      <c r="B75" s="171">
        <v>0</v>
      </c>
      <c r="C75" s="171">
        <v>0</v>
      </c>
      <c r="D75" s="171">
        <v>0</v>
      </c>
      <c r="E75" s="171">
        <v>0</v>
      </c>
      <c r="F75" s="171">
        <v>0</v>
      </c>
      <c r="G75" s="171">
        <v>0</v>
      </c>
      <c r="H75" s="171">
        <v>0</v>
      </c>
      <c r="I75" s="171">
        <v>0</v>
      </c>
      <c r="J75" s="172">
        <v>0</v>
      </c>
      <c r="K75" s="83" t="s">
        <v>278</v>
      </c>
    </row>
    <row r="76" spans="1:11" ht="13.5">
      <c r="A76" s="87" t="s">
        <v>279</v>
      </c>
      <c r="B76" s="171">
        <v>0</v>
      </c>
      <c r="C76" s="171">
        <v>0</v>
      </c>
      <c r="D76" s="171">
        <v>0</v>
      </c>
      <c r="E76" s="171">
        <v>0</v>
      </c>
      <c r="F76" s="171">
        <v>0</v>
      </c>
      <c r="G76" s="171">
        <v>0</v>
      </c>
      <c r="H76" s="171">
        <v>0</v>
      </c>
      <c r="I76" s="171">
        <v>0</v>
      </c>
      <c r="J76" s="172">
        <v>0</v>
      </c>
      <c r="K76" s="83" t="s">
        <v>279</v>
      </c>
    </row>
    <row r="77" spans="1:11" ht="13.5">
      <c r="A77" s="87" t="s">
        <v>280</v>
      </c>
      <c r="B77" s="171">
        <v>0</v>
      </c>
      <c r="C77" s="171">
        <v>0</v>
      </c>
      <c r="D77" s="171">
        <v>0</v>
      </c>
      <c r="E77" s="171">
        <v>0</v>
      </c>
      <c r="F77" s="171">
        <v>0</v>
      </c>
      <c r="G77" s="171">
        <v>0</v>
      </c>
      <c r="H77" s="171">
        <v>0</v>
      </c>
      <c r="I77" s="171">
        <v>0</v>
      </c>
      <c r="J77" s="172">
        <v>0</v>
      </c>
      <c r="K77" s="83" t="s">
        <v>280</v>
      </c>
    </row>
    <row r="78" spans="1:11" ht="13.5">
      <c r="A78" s="87" t="s">
        <v>281</v>
      </c>
      <c r="B78" s="171">
        <v>0</v>
      </c>
      <c r="C78" s="171">
        <v>0</v>
      </c>
      <c r="D78" s="171">
        <v>0</v>
      </c>
      <c r="E78" s="171">
        <v>0</v>
      </c>
      <c r="F78" s="171">
        <v>0</v>
      </c>
      <c r="G78" s="171">
        <v>0</v>
      </c>
      <c r="H78" s="171">
        <v>0</v>
      </c>
      <c r="I78" s="171">
        <v>0</v>
      </c>
      <c r="J78" s="172">
        <v>0</v>
      </c>
      <c r="K78" s="83" t="s">
        <v>281</v>
      </c>
    </row>
    <row r="79" spans="1:11" ht="39">
      <c r="A79" s="87" t="s">
        <v>300</v>
      </c>
      <c r="B79" s="171">
        <v>1</v>
      </c>
      <c r="C79" s="173">
        <v>510</v>
      </c>
      <c r="D79" s="173">
        <v>510</v>
      </c>
      <c r="E79" s="173">
        <v>510</v>
      </c>
      <c r="F79" s="173">
        <v>510</v>
      </c>
      <c r="G79" s="173">
        <v>510</v>
      </c>
      <c r="H79" s="173">
        <v>510</v>
      </c>
      <c r="I79" s="173">
        <v>510</v>
      </c>
      <c r="J79" s="174">
        <v>510</v>
      </c>
      <c r="K79" s="163" t="s">
        <v>301</v>
      </c>
    </row>
    <row r="80" spans="1:11" ht="13.5">
      <c r="A80" s="87" t="s">
        <v>277</v>
      </c>
      <c r="B80" s="171">
        <v>1</v>
      </c>
      <c r="C80" s="173">
        <v>510</v>
      </c>
      <c r="D80" s="173">
        <v>510</v>
      </c>
      <c r="E80" s="173">
        <v>510</v>
      </c>
      <c r="F80" s="173">
        <v>510</v>
      </c>
      <c r="G80" s="173">
        <v>510</v>
      </c>
      <c r="H80" s="173">
        <v>510</v>
      </c>
      <c r="I80" s="173">
        <v>510</v>
      </c>
      <c r="J80" s="174">
        <v>510</v>
      </c>
      <c r="K80" s="83" t="s">
        <v>277</v>
      </c>
    </row>
    <row r="81" spans="1:11" ht="13.5">
      <c r="A81" s="87" t="s">
        <v>278</v>
      </c>
      <c r="B81" s="173">
        <v>510</v>
      </c>
      <c r="C81" s="173">
        <v>510</v>
      </c>
      <c r="D81" s="173">
        <v>510</v>
      </c>
      <c r="E81" s="173">
        <v>510</v>
      </c>
      <c r="F81" s="173">
        <v>510</v>
      </c>
      <c r="G81" s="173">
        <v>510</v>
      </c>
      <c r="H81" s="173">
        <v>510</v>
      </c>
      <c r="I81" s="173">
        <v>510</v>
      </c>
      <c r="J81" s="174">
        <v>510</v>
      </c>
      <c r="K81" s="83" t="s">
        <v>278</v>
      </c>
    </row>
    <row r="82" spans="1:11" ht="13.5">
      <c r="A82" s="87" t="s">
        <v>279</v>
      </c>
      <c r="B82" s="173">
        <v>510</v>
      </c>
      <c r="C82" s="173">
        <v>510</v>
      </c>
      <c r="D82" s="173">
        <v>510</v>
      </c>
      <c r="E82" s="173">
        <v>510</v>
      </c>
      <c r="F82" s="173">
        <v>510</v>
      </c>
      <c r="G82" s="173">
        <v>510</v>
      </c>
      <c r="H82" s="173">
        <v>510</v>
      </c>
      <c r="I82" s="173">
        <v>510</v>
      </c>
      <c r="J82" s="174">
        <v>510</v>
      </c>
      <c r="K82" s="83" t="s">
        <v>279</v>
      </c>
    </row>
    <row r="83" spans="1:11" ht="13.5">
      <c r="A83" s="87" t="s">
        <v>280</v>
      </c>
      <c r="B83" s="173">
        <v>510</v>
      </c>
      <c r="C83" s="173">
        <v>510</v>
      </c>
      <c r="D83" s="173">
        <v>510</v>
      </c>
      <c r="E83" s="173">
        <v>510</v>
      </c>
      <c r="F83" s="173">
        <v>510</v>
      </c>
      <c r="G83" s="173">
        <v>510</v>
      </c>
      <c r="H83" s="173">
        <v>510</v>
      </c>
      <c r="I83" s="173">
        <v>510</v>
      </c>
      <c r="J83" s="174">
        <v>510</v>
      </c>
      <c r="K83" s="83" t="s">
        <v>280</v>
      </c>
    </row>
    <row r="84" spans="1:11" ht="13.5">
      <c r="A84" s="87" t="s">
        <v>281</v>
      </c>
      <c r="B84" s="173">
        <v>510</v>
      </c>
      <c r="C84" s="173">
        <v>510</v>
      </c>
      <c r="D84" s="173">
        <v>510</v>
      </c>
      <c r="E84" s="173">
        <v>510</v>
      </c>
      <c r="F84" s="173">
        <v>510</v>
      </c>
      <c r="G84" s="173">
        <v>510</v>
      </c>
      <c r="H84" s="173">
        <v>510</v>
      </c>
      <c r="I84" s="173">
        <v>510</v>
      </c>
      <c r="J84" s="174">
        <v>510</v>
      </c>
      <c r="K84" s="83" t="s">
        <v>281</v>
      </c>
    </row>
    <row r="85" spans="1:11" ht="63">
      <c r="A85" s="87" t="s">
        <v>302</v>
      </c>
      <c r="B85" s="171">
        <v>5</v>
      </c>
      <c r="C85" s="171">
        <v>78</v>
      </c>
      <c r="D85" s="171">
        <v>1390</v>
      </c>
      <c r="E85" s="171">
        <v>16387</v>
      </c>
      <c r="F85" s="171">
        <v>17064</v>
      </c>
      <c r="G85" s="171">
        <v>6692</v>
      </c>
      <c r="H85" s="171">
        <v>11561</v>
      </c>
      <c r="I85" s="171">
        <v>4826</v>
      </c>
      <c r="J85" s="172">
        <v>7222</v>
      </c>
      <c r="K85" s="161" t="s">
        <v>303</v>
      </c>
    </row>
    <row r="86" spans="1:11" ht="13.5">
      <c r="A86" s="87" t="s">
        <v>277</v>
      </c>
      <c r="B86" s="171">
        <v>4</v>
      </c>
      <c r="C86" s="171">
        <v>56</v>
      </c>
      <c r="D86" s="171">
        <v>1207</v>
      </c>
      <c r="E86" s="211">
        <v>11360</v>
      </c>
      <c r="F86" s="171">
        <v>11183</v>
      </c>
      <c r="G86" s="211">
        <v>3174</v>
      </c>
      <c r="H86" s="171">
        <v>7694</v>
      </c>
      <c r="I86" s="171">
        <v>3666</v>
      </c>
      <c r="J86" s="172">
        <v>5367</v>
      </c>
      <c r="K86" s="83" t="s">
        <v>277</v>
      </c>
    </row>
    <row r="87" spans="1:11" ht="13.5">
      <c r="A87" s="87" t="s">
        <v>278</v>
      </c>
      <c r="B87" s="171">
        <v>1</v>
      </c>
      <c r="C87" s="173">
        <v>510</v>
      </c>
      <c r="D87" s="173">
        <v>510</v>
      </c>
      <c r="E87" s="173">
        <v>510</v>
      </c>
      <c r="F87" s="173">
        <v>510</v>
      </c>
      <c r="G87" s="173">
        <v>510</v>
      </c>
      <c r="H87" s="173">
        <v>510</v>
      </c>
      <c r="I87" s="173">
        <v>510</v>
      </c>
      <c r="J87" s="174">
        <v>510</v>
      </c>
      <c r="K87" s="83" t="s">
        <v>278</v>
      </c>
    </row>
    <row r="88" spans="1:11" ht="13.5">
      <c r="A88" s="87" t="s">
        <v>279</v>
      </c>
      <c r="B88" s="173">
        <v>510</v>
      </c>
      <c r="C88" s="173">
        <v>510</v>
      </c>
      <c r="D88" s="173">
        <v>510</v>
      </c>
      <c r="E88" s="173">
        <v>510</v>
      </c>
      <c r="F88" s="173">
        <v>510</v>
      </c>
      <c r="G88" s="173">
        <v>510</v>
      </c>
      <c r="H88" s="173">
        <v>510</v>
      </c>
      <c r="I88" s="173">
        <v>510</v>
      </c>
      <c r="J88" s="174">
        <v>510</v>
      </c>
      <c r="K88" s="83" t="s">
        <v>279</v>
      </c>
    </row>
    <row r="89" spans="1:11" ht="13.5">
      <c r="A89" s="87" t="s">
        <v>280</v>
      </c>
      <c r="B89" s="173">
        <v>510</v>
      </c>
      <c r="C89" s="173">
        <v>510</v>
      </c>
      <c r="D89" s="173">
        <v>510</v>
      </c>
      <c r="E89" s="173">
        <v>510</v>
      </c>
      <c r="F89" s="173">
        <v>510</v>
      </c>
      <c r="G89" s="173">
        <v>510</v>
      </c>
      <c r="H89" s="173">
        <v>510</v>
      </c>
      <c r="I89" s="173">
        <v>510</v>
      </c>
      <c r="J89" s="174">
        <v>510</v>
      </c>
      <c r="K89" s="83" t="s">
        <v>280</v>
      </c>
    </row>
    <row r="90" spans="1:11" ht="13.5">
      <c r="A90" s="87" t="s">
        <v>281</v>
      </c>
      <c r="B90" s="173">
        <v>510</v>
      </c>
      <c r="C90" s="173">
        <v>510</v>
      </c>
      <c r="D90" s="173">
        <v>510</v>
      </c>
      <c r="E90" s="173">
        <v>510</v>
      </c>
      <c r="F90" s="173">
        <v>510</v>
      </c>
      <c r="G90" s="173">
        <v>510</v>
      </c>
      <c r="H90" s="173">
        <v>510</v>
      </c>
      <c r="I90" s="173">
        <v>510</v>
      </c>
      <c r="J90" s="174">
        <v>510</v>
      </c>
      <c r="K90" s="83" t="s">
        <v>281</v>
      </c>
    </row>
    <row r="91" spans="1:11" ht="42">
      <c r="A91" s="87" t="s">
        <v>304</v>
      </c>
      <c r="B91" s="171">
        <v>0</v>
      </c>
      <c r="C91" s="171">
        <v>0</v>
      </c>
      <c r="D91" s="171">
        <v>0</v>
      </c>
      <c r="E91" s="171">
        <v>0</v>
      </c>
      <c r="F91" s="171">
        <v>0</v>
      </c>
      <c r="G91" s="171">
        <v>0</v>
      </c>
      <c r="H91" s="171">
        <v>0</v>
      </c>
      <c r="I91" s="171">
        <v>0</v>
      </c>
      <c r="J91" s="172">
        <v>0</v>
      </c>
      <c r="K91" s="161" t="s">
        <v>305</v>
      </c>
    </row>
    <row r="92" spans="1:11" ht="13.5">
      <c r="A92" s="87" t="s">
        <v>277</v>
      </c>
      <c r="B92" s="171">
        <v>0</v>
      </c>
      <c r="C92" s="171">
        <v>0</v>
      </c>
      <c r="D92" s="171">
        <v>0</v>
      </c>
      <c r="E92" s="171">
        <v>0</v>
      </c>
      <c r="F92" s="171">
        <v>0</v>
      </c>
      <c r="G92" s="171">
        <v>0</v>
      </c>
      <c r="H92" s="171">
        <v>0</v>
      </c>
      <c r="I92" s="171">
        <v>0</v>
      </c>
      <c r="J92" s="172">
        <v>0</v>
      </c>
      <c r="K92" s="83" t="s">
        <v>277</v>
      </c>
    </row>
    <row r="93" spans="1:11" ht="13.5">
      <c r="A93" s="87" t="s">
        <v>278</v>
      </c>
      <c r="B93" s="171">
        <v>0</v>
      </c>
      <c r="C93" s="171">
        <v>0</v>
      </c>
      <c r="D93" s="171">
        <v>0</v>
      </c>
      <c r="E93" s="171">
        <v>0</v>
      </c>
      <c r="F93" s="171">
        <v>0</v>
      </c>
      <c r="G93" s="171">
        <v>0</v>
      </c>
      <c r="H93" s="171">
        <v>0</v>
      </c>
      <c r="I93" s="171">
        <v>0</v>
      </c>
      <c r="J93" s="172">
        <v>0</v>
      </c>
      <c r="K93" s="83" t="s">
        <v>278</v>
      </c>
    </row>
    <row r="94" spans="1:11" ht="13.5">
      <c r="A94" s="87" t="s">
        <v>279</v>
      </c>
      <c r="B94" s="171">
        <v>0</v>
      </c>
      <c r="C94" s="171">
        <v>0</v>
      </c>
      <c r="D94" s="171">
        <v>0</v>
      </c>
      <c r="E94" s="171">
        <v>0</v>
      </c>
      <c r="F94" s="171">
        <v>0</v>
      </c>
      <c r="G94" s="171">
        <v>0</v>
      </c>
      <c r="H94" s="171">
        <v>0</v>
      </c>
      <c r="I94" s="171">
        <v>0</v>
      </c>
      <c r="J94" s="172">
        <v>0</v>
      </c>
      <c r="K94" s="83" t="s">
        <v>279</v>
      </c>
    </row>
    <row r="95" spans="1:11" ht="13.5">
      <c r="A95" s="87" t="s">
        <v>280</v>
      </c>
      <c r="B95" s="171">
        <v>0</v>
      </c>
      <c r="C95" s="171">
        <v>0</v>
      </c>
      <c r="D95" s="171">
        <v>0</v>
      </c>
      <c r="E95" s="171">
        <v>0</v>
      </c>
      <c r="F95" s="171">
        <v>0</v>
      </c>
      <c r="G95" s="171">
        <v>0</v>
      </c>
      <c r="H95" s="171">
        <v>0</v>
      </c>
      <c r="I95" s="171">
        <v>0</v>
      </c>
      <c r="J95" s="172">
        <v>0</v>
      </c>
      <c r="K95" s="83" t="s">
        <v>280</v>
      </c>
    </row>
    <row r="96" spans="1:11" ht="13.5">
      <c r="A96" s="87" t="s">
        <v>281</v>
      </c>
      <c r="B96" s="171">
        <v>0</v>
      </c>
      <c r="C96" s="171">
        <v>0</v>
      </c>
      <c r="D96" s="171">
        <v>0</v>
      </c>
      <c r="E96" s="171">
        <v>0</v>
      </c>
      <c r="F96" s="171">
        <v>0</v>
      </c>
      <c r="G96" s="171">
        <v>0</v>
      </c>
      <c r="H96" s="171">
        <v>0</v>
      </c>
      <c r="I96" s="171">
        <v>0</v>
      </c>
      <c r="J96" s="172">
        <v>0</v>
      </c>
      <c r="K96" s="83" t="s">
        <v>281</v>
      </c>
    </row>
    <row r="97" spans="1:11" ht="31.5">
      <c r="A97" s="87" t="s">
        <v>306</v>
      </c>
      <c r="B97" s="171">
        <v>10</v>
      </c>
      <c r="C97" s="171">
        <v>175</v>
      </c>
      <c r="D97" s="171">
        <v>2732</v>
      </c>
      <c r="E97" s="171">
        <v>21524</v>
      </c>
      <c r="F97" s="171">
        <v>21803</v>
      </c>
      <c r="G97" s="171">
        <v>3092</v>
      </c>
      <c r="H97" s="171">
        <v>10967</v>
      </c>
      <c r="I97" s="171">
        <v>10557</v>
      </c>
      <c r="J97" s="172">
        <v>12226</v>
      </c>
      <c r="K97" s="161" t="s">
        <v>307</v>
      </c>
    </row>
    <row r="98" spans="1:11" ht="13.5">
      <c r="A98" s="87" t="s">
        <v>277</v>
      </c>
      <c r="B98" s="171">
        <v>7</v>
      </c>
      <c r="C98" s="171">
        <v>97</v>
      </c>
      <c r="D98" s="177">
        <v>1331</v>
      </c>
      <c r="E98" s="211">
        <v>10697</v>
      </c>
      <c r="F98" s="177">
        <v>10961</v>
      </c>
      <c r="G98" s="177">
        <v>2260</v>
      </c>
      <c r="H98" s="177">
        <v>4520</v>
      </c>
      <c r="I98" s="177">
        <v>6177</v>
      </c>
      <c r="J98" s="178">
        <v>6282</v>
      </c>
      <c r="K98" s="83" t="s">
        <v>277</v>
      </c>
    </row>
    <row r="99" spans="1:11" ht="13.5">
      <c r="A99" s="87" t="s">
        <v>278</v>
      </c>
      <c r="B99" s="171">
        <v>3</v>
      </c>
      <c r="C99" s="171">
        <v>78</v>
      </c>
      <c r="D99" s="177">
        <v>1401</v>
      </c>
      <c r="E99" s="177">
        <v>10827</v>
      </c>
      <c r="F99" s="177">
        <v>10842</v>
      </c>
      <c r="G99" s="177">
        <v>832</v>
      </c>
      <c r="H99" s="177">
        <v>6447</v>
      </c>
      <c r="I99" s="177">
        <v>4380</v>
      </c>
      <c r="J99" s="178">
        <v>5944</v>
      </c>
      <c r="K99" s="83" t="s">
        <v>278</v>
      </c>
    </row>
    <row r="100" spans="1:11" ht="13.5">
      <c r="A100" s="87" t="s">
        <v>279</v>
      </c>
      <c r="B100" s="173">
        <v>510</v>
      </c>
      <c r="C100" s="173">
        <v>510</v>
      </c>
      <c r="D100" s="173">
        <v>510</v>
      </c>
      <c r="E100" s="173">
        <v>510</v>
      </c>
      <c r="F100" s="173">
        <v>510</v>
      </c>
      <c r="G100" s="173">
        <v>510</v>
      </c>
      <c r="H100" s="173">
        <v>510</v>
      </c>
      <c r="I100" s="173">
        <v>510</v>
      </c>
      <c r="J100" s="174">
        <v>510</v>
      </c>
      <c r="K100" s="83" t="s">
        <v>279</v>
      </c>
    </row>
    <row r="101" spans="1:11" ht="13.5">
      <c r="A101" s="87" t="s">
        <v>280</v>
      </c>
      <c r="B101" s="173">
        <v>510</v>
      </c>
      <c r="C101" s="173">
        <v>510</v>
      </c>
      <c r="D101" s="173">
        <v>510</v>
      </c>
      <c r="E101" s="173">
        <v>510</v>
      </c>
      <c r="F101" s="173">
        <v>510</v>
      </c>
      <c r="G101" s="173">
        <v>510</v>
      </c>
      <c r="H101" s="173">
        <v>510</v>
      </c>
      <c r="I101" s="173">
        <v>510</v>
      </c>
      <c r="J101" s="174">
        <v>510</v>
      </c>
      <c r="K101" s="83" t="s">
        <v>280</v>
      </c>
    </row>
    <row r="102" spans="1:11" ht="13.5">
      <c r="A102" s="87" t="s">
        <v>281</v>
      </c>
      <c r="B102" s="173">
        <v>510</v>
      </c>
      <c r="C102" s="173">
        <v>510</v>
      </c>
      <c r="D102" s="173">
        <v>510</v>
      </c>
      <c r="E102" s="173">
        <v>510</v>
      </c>
      <c r="F102" s="173">
        <v>510</v>
      </c>
      <c r="G102" s="173">
        <v>510</v>
      </c>
      <c r="H102" s="173">
        <v>510</v>
      </c>
      <c r="I102" s="173">
        <v>510</v>
      </c>
      <c r="J102" s="174">
        <v>510</v>
      </c>
      <c r="K102" s="83" t="s">
        <v>281</v>
      </c>
    </row>
    <row r="103" spans="1:11" ht="31.5">
      <c r="A103" s="87" t="s">
        <v>308</v>
      </c>
      <c r="B103" s="171">
        <v>38</v>
      </c>
      <c r="C103" s="171">
        <v>571</v>
      </c>
      <c r="D103" s="171">
        <v>13024</v>
      </c>
      <c r="E103" s="171">
        <v>152183</v>
      </c>
      <c r="F103" s="171">
        <v>147123</v>
      </c>
      <c r="G103" s="171">
        <v>14070</v>
      </c>
      <c r="H103" s="171">
        <v>81916</v>
      </c>
      <c r="I103" s="171">
        <v>70267</v>
      </c>
      <c r="J103" s="172">
        <v>43063</v>
      </c>
      <c r="K103" s="161" t="s">
        <v>309</v>
      </c>
    </row>
    <row r="104" spans="1:11" ht="13.5">
      <c r="A104" s="87" t="s">
        <v>277</v>
      </c>
      <c r="B104" s="171">
        <v>34</v>
      </c>
      <c r="C104" s="171">
        <v>453</v>
      </c>
      <c r="D104" s="171">
        <v>10148</v>
      </c>
      <c r="E104" s="211">
        <v>131591</v>
      </c>
      <c r="F104" s="171">
        <v>126390</v>
      </c>
      <c r="G104" s="211">
        <v>12186</v>
      </c>
      <c r="H104" s="171">
        <v>72892</v>
      </c>
      <c r="I104" s="171">
        <v>58699</v>
      </c>
      <c r="J104" s="172">
        <v>32875</v>
      </c>
      <c r="K104" s="83" t="s">
        <v>277</v>
      </c>
    </row>
    <row r="105" spans="1:11" ht="13.5">
      <c r="A105" s="87" t="s">
        <v>278</v>
      </c>
      <c r="B105" s="171">
        <v>3</v>
      </c>
      <c r="C105" s="171">
        <v>62</v>
      </c>
      <c r="D105" s="171">
        <v>1529</v>
      </c>
      <c r="E105" s="211">
        <v>11461</v>
      </c>
      <c r="F105" s="171">
        <v>11791</v>
      </c>
      <c r="G105" s="211">
        <v>511</v>
      </c>
      <c r="H105" s="171">
        <v>5150</v>
      </c>
      <c r="I105" s="171">
        <v>6311</v>
      </c>
      <c r="J105" s="172">
        <v>4075</v>
      </c>
      <c r="K105" s="83" t="s">
        <v>278</v>
      </c>
    </row>
    <row r="106" spans="1:11" ht="13.5">
      <c r="A106" s="87" t="s">
        <v>279</v>
      </c>
      <c r="B106" s="217" t="s">
        <v>385</v>
      </c>
      <c r="C106" s="173">
        <v>510</v>
      </c>
      <c r="D106" s="173">
        <v>510</v>
      </c>
      <c r="E106" s="173">
        <v>510</v>
      </c>
      <c r="F106" s="173">
        <v>510</v>
      </c>
      <c r="G106" s="173">
        <v>510</v>
      </c>
      <c r="H106" s="173">
        <v>510</v>
      </c>
      <c r="I106" s="173">
        <v>510</v>
      </c>
      <c r="J106" s="174">
        <v>510</v>
      </c>
      <c r="K106" s="83" t="s">
        <v>279</v>
      </c>
    </row>
    <row r="107" spans="1:11" ht="13.5">
      <c r="A107" s="87" t="s">
        <v>280</v>
      </c>
      <c r="B107" s="173">
        <v>510</v>
      </c>
      <c r="C107" s="173">
        <v>510</v>
      </c>
      <c r="D107" s="173">
        <v>510</v>
      </c>
      <c r="E107" s="173">
        <v>510</v>
      </c>
      <c r="F107" s="173">
        <v>510</v>
      </c>
      <c r="G107" s="173">
        <v>510</v>
      </c>
      <c r="H107" s="173">
        <v>510</v>
      </c>
      <c r="I107" s="173">
        <v>510</v>
      </c>
      <c r="J107" s="174">
        <v>510</v>
      </c>
      <c r="K107" s="83" t="s">
        <v>280</v>
      </c>
    </row>
    <row r="108" spans="1:11" ht="13.5">
      <c r="A108" s="87" t="s">
        <v>281</v>
      </c>
      <c r="B108" s="173">
        <v>510</v>
      </c>
      <c r="C108" s="173">
        <v>510</v>
      </c>
      <c r="D108" s="173">
        <v>510</v>
      </c>
      <c r="E108" s="173">
        <v>510</v>
      </c>
      <c r="F108" s="173">
        <v>510</v>
      </c>
      <c r="G108" s="173">
        <v>510</v>
      </c>
      <c r="H108" s="173">
        <v>510</v>
      </c>
      <c r="I108" s="173">
        <v>510</v>
      </c>
      <c r="J108" s="174">
        <v>510</v>
      </c>
      <c r="K108" s="83" t="s">
        <v>281</v>
      </c>
    </row>
    <row r="109" spans="1:11" ht="21">
      <c r="A109" s="87" t="s">
        <v>310</v>
      </c>
      <c r="B109" s="217" t="s">
        <v>385</v>
      </c>
      <c r="C109" s="173">
        <v>510</v>
      </c>
      <c r="D109" s="173">
        <v>510</v>
      </c>
      <c r="E109" s="173">
        <v>510</v>
      </c>
      <c r="F109" s="173">
        <v>510</v>
      </c>
      <c r="G109" s="173">
        <v>510</v>
      </c>
      <c r="H109" s="173">
        <v>510</v>
      </c>
      <c r="I109" s="173">
        <v>510</v>
      </c>
      <c r="J109" s="174">
        <v>510</v>
      </c>
      <c r="K109" s="161" t="s">
        <v>311</v>
      </c>
    </row>
    <row r="110" spans="1:11" ht="13.5">
      <c r="A110" s="87" t="s">
        <v>277</v>
      </c>
      <c r="B110" s="173">
        <v>510</v>
      </c>
      <c r="C110" s="173">
        <v>510</v>
      </c>
      <c r="D110" s="173">
        <v>510</v>
      </c>
      <c r="E110" s="173">
        <v>510</v>
      </c>
      <c r="F110" s="173">
        <v>510</v>
      </c>
      <c r="G110" s="173">
        <v>510</v>
      </c>
      <c r="H110" s="173">
        <v>510</v>
      </c>
      <c r="I110" s="173">
        <v>510</v>
      </c>
      <c r="J110" s="174">
        <v>510</v>
      </c>
      <c r="K110" s="83" t="s">
        <v>277</v>
      </c>
    </row>
    <row r="111" spans="1:11" ht="13.5">
      <c r="A111" s="87" t="s">
        <v>278</v>
      </c>
      <c r="B111" s="217" t="s">
        <v>385</v>
      </c>
      <c r="C111" s="173">
        <v>510</v>
      </c>
      <c r="D111" s="173">
        <v>510</v>
      </c>
      <c r="E111" s="173">
        <v>510</v>
      </c>
      <c r="F111" s="173">
        <v>510</v>
      </c>
      <c r="G111" s="173">
        <v>510</v>
      </c>
      <c r="H111" s="173">
        <v>510</v>
      </c>
      <c r="I111" s="173">
        <v>510</v>
      </c>
      <c r="J111" s="174">
        <v>510</v>
      </c>
      <c r="K111" s="83" t="s">
        <v>278</v>
      </c>
    </row>
    <row r="112" spans="1:11" ht="13.5">
      <c r="A112" s="87" t="s">
        <v>279</v>
      </c>
      <c r="B112" s="173">
        <v>510</v>
      </c>
      <c r="C112" s="173">
        <v>510</v>
      </c>
      <c r="D112" s="173">
        <v>510</v>
      </c>
      <c r="E112" s="173">
        <v>510</v>
      </c>
      <c r="F112" s="173">
        <v>510</v>
      </c>
      <c r="G112" s="173">
        <v>510</v>
      </c>
      <c r="H112" s="173">
        <v>510</v>
      </c>
      <c r="I112" s="173">
        <v>510</v>
      </c>
      <c r="J112" s="174">
        <v>510</v>
      </c>
      <c r="K112" s="83" t="s">
        <v>279</v>
      </c>
    </row>
    <row r="113" spans="1:11" ht="13.5">
      <c r="A113" s="87" t="s">
        <v>280</v>
      </c>
      <c r="B113" s="173">
        <v>510</v>
      </c>
      <c r="C113" s="173">
        <v>510</v>
      </c>
      <c r="D113" s="173">
        <v>510</v>
      </c>
      <c r="E113" s="173">
        <v>510</v>
      </c>
      <c r="F113" s="173">
        <v>510</v>
      </c>
      <c r="G113" s="173">
        <v>510</v>
      </c>
      <c r="H113" s="173">
        <v>510</v>
      </c>
      <c r="I113" s="173">
        <v>510</v>
      </c>
      <c r="J113" s="174">
        <v>510</v>
      </c>
      <c r="K113" s="83" t="s">
        <v>280</v>
      </c>
    </row>
    <row r="114" spans="1:11" ht="13.5">
      <c r="A114" s="87" t="s">
        <v>281</v>
      </c>
      <c r="B114" s="173">
        <v>510</v>
      </c>
      <c r="C114" s="173">
        <v>510</v>
      </c>
      <c r="D114" s="173">
        <v>510</v>
      </c>
      <c r="E114" s="173">
        <v>510</v>
      </c>
      <c r="F114" s="173">
        <v>510</v>
      </c>
      <c r="G114" s="173">
        <v>510</v>
      </c>
      <c r="H114" s="173">
        <v>510</v>
      </c>
      <c r="I114" s="173">
        <v>510</v>
      </c>
      <c r="J114" s="174">
        <v>510</v>
      </c>
      <c r="K114" s="83" t="s">
        <v>281</v>
      </c>
    </row>
    <row r="115" spans="1:11" ht="31.5">
      <c r="A115" s="87" t="s">
        <v>312</v>
      </c>
      <c r="B115" s="171">
        <v>3</v>
      </c>
      <c r="C115" s="171">
        <v>41</v>
      </c>
      <c r="D115" s="171">
        <v>999</v>
      </c>
      <c r="E115" s="171">
        <v>6417</v>
      </c>
      <c r="F115" s="171">
        <v>6417</v>
      </c>
      <c r="G115" s="171">
        <v>124</v>
      </c>
      <c r="H115" s="171">
        <v>4186</v>
      </c>
      <c r="I115" s="171">
        <v>2231</v>
      </c>
      <c r="J115" s="172">
        <v>4507</v>
      </c>
      <c r="K115" s="161" t="s">
        <v>313</v>
      </c>
    </row>
    <row r="116" spans="1:11" ht="13.5">
      <c r="A116" s="87" t="s">
        <v>277</v>
      </c>
      <c r="B116" s="171">
        <v>2</v>
      </c>
      <c r="C116" s="173">
        <v>510</v>
      </c>
      <c r="D116" s="173">
        <v>510</v>
      </c>
      <c r="E116" s="173">
        <v>510</v>
      </c>
      <c r="F116" s="173">
        <v>510</v>
      </c>
      <c r="G116" s="173">
        <v>510</v>
      </c>
      <c r="H116" s="173">
        <v>510</v>
      </c>
      <c r="I116" s="173">
        <v>510</v>
      </c>
      <c r="J116" s="174">
        <v>510</v>
      </c>
      <c r="K116" s="83" t="s">
        <v>277</v>
      </c>
    </row>
    <row r="117" spans="1:11" ht="13.5">
      <c r="A117" s="87" t="s">
        <v>278</v>
      </c>
      <c r="B117" s="217" t="s">
        <v>385</v>
      </c>
      <c r="C117" s="173">
        <v>510</v>
      </c>
      <c r="D117" s="173">
        <v>510</v>
      </c>
      <c r="E117" s="173">
        <v>510</v>
      </c>
      <c r="F117" s="173">
        <v>510</v>
      </c>
      <c r="G117" s="173">
        <v>510</v>
      </c>
      <c r="H117" s="173">
        <v>510</v>
      </c>
      <c r="I117" s="173">
        <v>510</v>
      </c>
      <c r="J117" s="174">
        <v>510</v>
      </c>
      <c r="K117" s="83" t="s">
        <v>278</v>
      </c>
    </row>
    <row r="118" spans="1:11" ht="13.5">
      <c r="A118" s="87" t="s">
        <v>279</v>
      </c>
      <c r="B118" s="173">
        <v>510</v>
      </c>
      <c r="C118" s="173">
        <v>510</v>
      </c>
      <c r="D118" s="173">
        <v>510</v>
      </c>
      <c r="E118" s="173">
        <v>510</v>
      </c>
      <c r="F118" s="173">
        <v>510</v>
      </c>
      <c r="G118" s="173">
        <v>510</v>
      </c>
      <c r="H118" s="173">
        <v>510</v>
      </c>
      <c r="I118" s="173">
        <v>510</v>
      </c>
      <c r="J118" s="174">
        <v>510</v>
      </c>
      <c r="K118" s="83" t="s">
        <v>279</v>
      </c>
    </row>
    <row r="119" spans="1:11" ht="13.5">
      <c r="A119" s="87" t="s">
        <v>280</v>
      </c>
      <c r="B119" s="173">
        <v>510</v>
      </c>
      <c r="C119" s="173">
        <v>510</v>
      </c>
      <c r="D119" s="173">
        <v>510</v>
      </c>
      <c r="E119" s="173">
        <v>510</v>
      </c>
      <c r="F119" s="173">
        <v>510</v>
      </c>
      <c r="G119" s="173">
        <v>510</v>
      </c>
      <c r="H119" s="173">
        <v>510</v>
      </c>
      <c r="I119" s="173">
        <v>510</v>
      </c>
      <c r="J119" s="174">
        <v>510</v>
      </c>
      <c r="K119" s="83" t="s">
        <v>280</v>
      </c>
    </row>
    <row r="120" spans="1:11" ht="13.5">
      <c r="A120" s="87" t="s">
        <v>281</v>
      </c>
      <c r="B120" s="173">
        <v>510</v>
      </c>
      <c r="C120" s="173">
        <v>510</v>
      </c>
      <c r="D120" s="173">
        <v>510</v>
      </c>
      <c r="E120" s="173">
        <v>510</v>
      </c>
      <c r="F120" s="173">
        <v>510</v>
      </c>
      <c r="G120" s="173">
        <v>510</v>
      </c>
      <c r="H120" s="173">
        <v>510</v>
      </c>
      <c r="I120" s="173">
        <v>510</v>
      </c>
      <c r="J120" s="174">
        <v>510</v>
      </c>
      <c r="K120" s="83" t="s">
        <v>281</v>
      </c>
    </row>
    <row r="121" spans="1:11" ht="94.5">
      <c r="A121" s="273" t="s">
        <v>314</v>
      </c>
      <c r="B121" s="171">
        <v>1</v>
      </c>
      <c r="C121" s="173">
        <v>510</v>
      </c>
      <c r="D121" s="173">
        <v>510</v>
      </c>
      <c r="E121" s="173">
        <v>510</v>
      </c>
      <c r="F121" s="173">
        <v>510</v>
      </c>
      <c r="G121" s="173">
        <v>510</v>
      </c>
      <c r="H121" s="173">
        <v>510</v>
      </c>
      <c r="I121" s="173">
        <v>510</v>
      </c>
      <c r="J121" s="174">
        <v>510</v>
      </c>
      <c r="K121" s="164" t="s">
        <v>315</v>
      </c>
    </row>
    <row r="122" spans="1:11" ht="13.5">
      <c r="A122" s="87" t="s">
        <v>277</v>
      </c>
      <c r="B122" s="217" t="s">
        <v>385</v>
      </c>
      <c r="C122" s="173">
        <v>510</v>
      </c>
      <c r="D122" s="173">
        <v>510</v>
      </c>
      <c r="E122" s="173">
        <v>510</v>
      </c>
      <c r="F122" s="173">
        <v>510</v>
      </c>
      <c r="G122" s="173">
        <v>510</v>
      </c>
      <c r="H122" s="173">
        <v>510</v>
      </c>
      <c r="I122" s="173">
        <v>510</v>
      </c>
      <c r="J122" s="174">
        <v>510</v>
      </c>
      <c r="K122" s="83" t="s">
        <v>277</v>
      </c>
    </row>
    <row r="123" spans="1:11" ht="13.5">
      <c r="A123" s="87" t="s">
        <v>278</v>
      </c>
      <c r="B123" s="173">
        <v>510</v>
      </c>
      <c r="C123" s="173">
        <v>510</v>
      </c>
      <c r="D123" s="173">
        <v>510</v>
      </c>
      <c r="E123" s="173">
        <v>510</v>
      </c>
      <c r="F123" s="173">
        <v>510</v>
      </c>
      <c r="G123" s="173">
        <v>510</v>
      </c>
      <c r="H123" s="173">
        <v>510</v>
      </c>
      <c r="I123" s="173">
        <v>510</v>
      </c>
      <c r="J123" s="174">
        <v>510</v>
      </c>
      <c r="K123" s="83" t="s">
        <v>278</v>
      </c>
    </row>
    <row r="124" spans="1:11" ht="13.5">
      <c r="A124" s="87" t="s">
        <v>279</v>
      </c>
      <c r="B124" s="173">
        <v>510</v>
      </c>
      <c r="C124" s="173">
        <v>510</v>
      </c>
      <c r="D124" s="173">
        <v>510</v>
      </c>
      <c r="E124" s="173">
        <v>510</v>
      </c>
      <c r="F124" s="173">
        <v>510</v>
      </c>
      <c r="G124" s="173">
        <v>510</v>
      </c>
      <c r="H124" s="173">
        <v>510</v>
      </c>
      <c r="I124" s="173">
        <v>510</v>
      </c>
      <c r="J124" s="174">
        <v>510</v>
      </c>
      <c r="K124" s="83" t="s">
        <v>279</v>
      </c>
    </row>
    <row r="125" spans="1:11" ht="13.5">
      <c r="A125" s="87" t="s">
        <v>280</v>
      </c>
      <c r="B125" s="173">
        <v>510</v>
      </c>
      <c r="C125" s="173">
        <v>510</v>
      </c>
      <c r="D125" s="173">
        <v>510</v>
      </c>
      <c r="E125" s="173">
        <v>510</v>
      </c>
      <c r="F125" s="173">
        <v>510</v>
      </c>
      <c r="G125" s="173">
        <v>510</v>
      </c>
      <c r="H125" s="173">
        <v>510</v>
      </c>
      <c r="I125" s="173">
        <v>510</v>
      </c>
      <c r="J125" s="174">
        <v>510</v>
      </c>
      <c r="K125" s="83" t="s">
        <v>280</v>
      </c>
    </row>
    <row r="126" spans="1:11" ht="13.5">
      <c r="A126" s="87" t="s">
        <v>281</v>
      </c>
      <c r="B126" s="173">
        <v>510</v>
      </c>
      <c r="C126" s="173">
        <v>510</v>
      </c>
      <c r="D126" s="173">
        <v>510</v>
      </c>
      <c r="E126" s="173">
        <v>510</v>
      </c>
      <c r="F126" s="173">
        <v>510</v>
      </c>
      <c r="G126" s="173">
        <v>510</v>
      </c>
      <c r="H126" s="173">
        <v>510</v>
      </c>
      <c r="I126" s="173">
        <v>510</v>
      </c>
      <c r="J126" s="174">
        <v>510</v>
      </c>
      <c r="K126" s="83" t="s">
        <v>281</v>
      </c>
    </row>
    <row r="127" spans="1:11" ht="67.5">
      <c r="A127" s="273" t="s">
        <v>316</v>
      </c>
      <c r="B127" s="171">
        <v>1</v>
      </c>
      <c r="C127" s="173">
        <v>510</v>
      </c>
      <c r="D127" s="173">
        <v>510</v>
      </c>
      <c r="E127" s="173">
        <v>510</v>
      </c>
      <c r="F127" s="173">
        <v>510</v>
      </c>
      <c r="G127" s="173">
        <v>510</v>
      </c>
      <c r="H127" s="173">
        <v>510</v>
      </c>
      <c r="I127" s="173">
        <v>510</v>
      </c>
      <c r="J127" s="174">
        <v>510</v>
      </c>
      <c r="K127" s="164" t="s">
        <v>317</v>
      </c>
    </row>
    <row r="128" spans="1:11" ht="13.5">
      <c r="A128" s="87" t="s">
        <v>277</v>
      </c>
      <c r="B128" s="171">
        <v>1</v>
      </c>
      <c r="C128" s="173">
        <v>510</v>
      </c>
      <c r="D128" s="173">
        <v>510</v>
      </c>
      <c r="E128" s="173">
        <v>510</v>
      </c>
      <c r="F128" s="173">
        <v>510</v>
      </c>
      <c r="G128" s="173">
        <v>510</v>
      </c>
      <c r="H128" s="173">
        <v>510</v>
      </c>
      <c r="I128" s="173">
        <v>510</v>
      </c>
      <c r="J128" s="174">
        <v>510</v>
      </c>
      <c r="K128" s="83" t="s">
        <v>277</v>
      </c>
    </row>
    <row r="129" spans="1:11" ht="13.5">
      <c r="A129" s="87" t="s">
        <v>278</v>
      </c>
      <c r="B129" s="173">
        <v>510</v>
      </c>
      <c r="C129" s="173">
        <v>510</v>
      </c>
      <c r="D129" s="173">
        <v>510</v>
      </c>
      <c r="E129" s="173">
        <v>510</v>
      </c>
      <c r="F129" s="173">
        <v>510</v>
      </c>
      <c r="G129" s="173">
        <v>510</v>
      </c>
      <c r="H129" s="173">
        <v>510</v>
      </c>
      <c r="I129" s="173">
        <v>510</v>
      </c>
      <c r="J129" s="174">
        <v>510</v>
      </c>
      <c r="K129" s="83" t="s">
        <v>278</v>
      </c>
    </row>
    <row r="130" spans="1:11" ht="13.5">
      <c r="A130" s="87" t="s">
        <v>279</v>
      </c>
      <c r="B130" s="173">
        <v>510</v>
      </c>
      <c r="C130" s="173">
        <v>510</v>
      </c>
      <c r="D130" s="173">
        <v>510</v>
      </c>
      <c r="E130" s="173">
        <v>510</v>
      </c>
      <c r="F130" s="173">
        <v>510</v>
      </c>
      <c r="G130" s="173">
        <v>510</v>
      </c>
      <c r="H130" s="173">
        <v>510</v>
      </c>
      <c r="I130" s="173">
        <v>510</v>
      </c>
      <c r="J130" s="174">
        <v>510</v>
      </c>
      <c r="K130" s="83" t="s">
        <v>279</v>
      </c>
    </row>
    <row r="131" spans="1:11" ht="13.5">
      <c r="A131" s="87" t="s">
        <v>280</v>
      </c>
      <c r="B131" s="173">
        <v>510</v>
      </c>
      <c r="C131" s="173">
        <v>510</v>
      </c>
      <c r="D131" s="173">
        <v>510</v>
      </c>
      <c r="E131" s="173">
        <v>510</v>
      </c>
      <c r="F131" s="173">
        <v>510</v>
      </c>
      <c r="G131" s="173">
        <v>510</v>
      </c>
      <c r="H131" s="173">
        <v>510</v>
      </c>
      <c r="I131" s="173">
        <v>510</v>
      </c>
      <c r="J131" s="174">
        <v>510</v>
      </c>
      <c r="K131" s="83" t="s">
        <v>280</v>
      </c>
    </row>
    <row r="132" spans="1:11" ht="13.5">
      <c r="A132" s="87" t="s">
        <v>281</v>
      </c>
      <c r="B132" s="173">
        <v>510</v>
      </c>
      <c r="C132" s="173">
        <v>510</v>
      </c>
      <c r="D132" s="173">
        <v>510</v>
      </c>
      <c r="E132" s="173">
        <v>510</v>
      </c>
      <c r="F132" s="173">
        <v>510</v>
      </c>
      <c r="G132" s="173">
        <v>510</v>
      </c>
      <c r="H132" s="173">
        <v>510</v>
      </c>
      <c r="I132" s="173">
        <v>510</v>
      </c>
      <c r="J132" s="174">
        <v>510</v>
      </c>
      <c r="K132" s="83" t="s">
        <v>281</v>
      </c>
    </row>
    <row r="133" spans="1:11" ht="27">
      <c r="A133" s="273" t="s">
        <v>318</v>
      </c>
      <c r="B133" s="171">
        <v>3</v>
      </c>
      <c r="C133" s="171">
        <v>32</v>
      </c>
      <c r="D133" s="171">
        <v>627</v>
      </c>
      <c r="E133" s="171">
        <v>4818</v>
      </c>
      <c r="F133" s="171">
        <v>4818</v>
      </c>
      <c r="G133" s="171">
        <v>24</v>
      </c>
      <c r="H133" s="171">
        <v>2597</v>
      </c>
      <c r="I133" s="171">
        <v>2221</v>
      </c>
      <c r="J133" s="172">
        <v>873</v>
      </c>
      <c r="K133" s="164" t="s">
        <v>319</v>
      </c>
    </row>
    <row r="134" spans="1:11" ht="13.5">
      <c r="A134" s="87" t="s">
        <v>277</v>
      </c>
      <c r="B134" s="171">
        <v>3</v>
      </c>
      <c r="C134" s="171">
        <v>32</v>
      </c>
      <c r="D134" s="171">
        <v>627</v>
      </c>
      <c r="E134" s="211">
        <v>4818</v>
      </c>
      <c r="F134" s="171">
        <v>4818</v>
      </c>
      <c r="G134" s="211">
        <v>24</v>
      </c>
      <c r="H134" s="171">
        <v>2597</v>
      </c>
      <c r="I134" s="171">
        <v>2221</v>
      </c>
      <c r="J134" s="172">
        <v>873</v>
      </c>
      <c r="K134" s="83" t="s">
        <v>277</v>
      </c>
    </row>
    <row r="135" spans="1:11" ht="13.5">
      <c r="A135" s="87" t="s">
        <v>278</v>
      </c>
      <c r="B135" s="173">
        <v>510</v>
      </c>
      <c r="C135" s="173">
        <v>510</v>
      </c>
      <c r="D135" s="173">
        <v>510</v>
      </c>
      <c r="E135" s="173">
        <v>510</v>
      </c>
      <c r="F135" s="173">
        <v>510</v>
      </c>
      <c r="G135" s="173">
        <v>510</v>
      </c>
      <c r="H135" s="173">
        <v>510</v>
      </c>
      <c r="I135" s="173">
        <v>510</v>
      </c>
      <c r="J135" s="174">
        <v>510</v>
      </c>
      <c r="K135" s="83" t="s">
        <v>278</v>
      </c>
    </row>
    <row r="136" spans="1:11" ht="13.5">
      <c r="A136" s="87" t="s">
        <v>279</v>
      </c>
      <c r="B136" s="173">
        <v>510</v>
      </c>
      <c r="C136" s="173">
        <v>510</v>
      </c>
      <c r="D136" s="173">
        <v>510</v>
      </c>
      <c r="E136" s="173">
        <v>510</v>
      </c>
      <c r="F136" s="173">
        <v>510</v>
      </c>
      <c r="G136" s="173">
        <v>510</v>
      </c>
      <c r="H136" s="173">
        <v>510</v>
      </c>
      <c r="I136" s="173">
        <v>510</v>
      </c>
      <c r="J136" s="174">
        <v>510</v>
      </c>
      <c r="K136" s="83" t="s">
        <v>279</v>
      </c>
    </row>
    <row r="137" spans="1:11" ht="13.5">
      <c r="A137" s="87" t="s">
        <v>280</v>
      </c>
      <c r="B137" s="173">
        <v>510</v>
      </c>
      <c r="C137" s="173">
        <v>510</v>
      </c>
      <c r="D137" s="173">
        <v>510</v>
      </c>
      <c r="E137" s="173">
        <v>510</v>
      </c>
      <c r="F137" s="173">
        <v>510</v>
      </c>
      <c r="G137" s="173">
        <v>510</v>
      </c>
      <c r="H137" s="173">
        <v>510</v>
      </c>
      <c r="I137" s="173">
        <v>510</v>
      </c>
      <c r="J137" s="174">
        <v>510</v>
      </c>
      <c r="K137" s="83" t="s">
        <v>280</v>
      </c>
    </row>
    <row r="138" spans="1:11" ht="13.5">
      <c r="A138" s="87" t="s">
        <v>281</v>
      </c>
      <c r="B138" s="173">
        <v>510</v>
      </c>
      <c r="C138" s="173">
        <v>510</v>
      </c>
      <c r="D138" s="173">
        <v>510</v>
      </c>
      <c r="E138" s="173">
        <v>510</v>
      </c>
      <c r="F138" s="173">
        <v>510</v>
      </c>
      <c r="G138" s="173">
        <v>510</v>
      </c>
      <c r="H138" s="173">
        <v>510</v>
      </c>
      <c r="I138" s="173">
        <v>510</v>
      </c>
      <c r="J138" s="174">
        <v>510</v>
      </c>
      <c r="K138" s="83" t="s">
        <v>281</v>
      </c>
    </row>
    <row r="139" spans="1:11" ht="40.5">
      <c r="A139" s="273" t="s">
        <v>320</v>
      </c>
      <c r="B139" s="171">
        <v>1</v>
      </c>
      <c r="C139" s="173">
        <v>510</v>
      </c>
      <c r="D139" s="173">
        <v>510</v>
      </c>
      <c r="E139" s="173">
        <v>510</v>
      </c>
      <c r="F139" s="173">
        <v>510</v>
      </c>
      <c r="G139" s="173">
        <v>510</v>
      </c>
      <c r="H139" s="173">
        <v>510</v>
      </c>
      <c r="I139" s="173">
        <v>510</v>
      </c>
      <c r="J139" s="174">
        <v>510</v>
      </c>
      <c r="K139" s="164" t="s">
        <v>321</v>
      </c>
    </row>
    <row r="140" spans="1:11" ht="13.5">
      <c r="A140" s="87" t="s">
        <v>277</v>
      </c>
      <c r="B140" s="217" t="s">
        <v>385</v>
      </c>
      <c r="C140" s="173">
        <v>510</v>
      </c>
      <c r="D140" s="173">
        <v>510</v>
      </c>
      <c r="E140" s="173">
        <v>510</v>
      </c>
      <c r="F140" s="173">
        <v>510</v>
      </c>
      <c r="G140" s="173">
        <v>510</v>
      </c>
      <c r="H140" s="173">
        <v>510</v>
      </c>
      <c r="I140" s="173">
        <v>510</v>
      </c>
      <c r="J140" s="174">
        <v>510</v>
      </c>
      <c r="K140" s="83" t="s">
        <v>277</v>
      </c>
    </row>
    <row r="141" spans="1:11" ht="13.5">
      <c r="A141" s="87" t="s">
        <v>278</v>
      </c>
      <c r="B141" s="173">
        <v>510</v>
      </c>
      <c r="C141" s="173">
        <v>510</v>
      </c>
      <c r="D141" s="173">
        <v>510</v>
      </c>
      <c r="E141" s="173">
        <v>510</v>
      </c>
      <c r="F141" s="173">
        <v>510</v>
      </c>
      <c r="G141" s="173">
        <v>510</v>
      </c>
      <c r="H141" s="173">
        <v>510</v>
      </c>
      <c r="I141" s="173">
        <v>510</v>
      </c>
      <c r="J141" s="174">
        <v>510</v>
      </c>
      <c r="K141" s="83" t="s">
        <v>278</v>
      </c>
    </row>
    <row r="142" spans="1:11" ht="13.5">
      <c r="A142" s="87" t="s">
        <v>279</v>
      </c>
      <c r="B142" s="173">
        <v>510</v>
      </c>
      <c r="C142" s="173">
        <v>510</v>
      </c>
      <c r="D142" s="173">
        <v>510</v>
      </c>
      <c r="E142" s="173">
        <v>510</v>
      </c>
      <c r="F142" s="173">
        <v>510</v>
      </c>
      <c r="G142" s="173">
        <v>510</v>
      </c>
      <c r="H142" s="173">
        <v>510</v>
      </c>
      <c r="I142" s="173">
        <v>510</v>
      </c>
      <c r="J142" s="174">
        <v>510</v>
      </c>
      <c r="K142" s="83" t="s">
        <v>279</v>
      </c>
    </row>
    <row r="143" spans="1:11" ht="13.5">
      <c r="A143" s="87" t="s">
        <v>280</v>
      </c>
      <c r="B143" s="173">
        <v>510</v>
      </c>
      <c r="C143" s="173">
        <v>510</v>
      </c>
      <c r="D143" s="173">
        <v>510</v>
      </c>
      <c r="E143" s="173">
        <v>510</v>
      </c>
      <c r="F143" s="173">
        <v>510</v>
      </c>
      <c r="G143" s="173">
        <v>510</v>
      </c>
      <c r="H143" s="173">
        <v>510</v>
      </c>
      <c r="I143" s="173">
        <v>510</v>
      </c>
      <c r="J143" s="174">
        <v>510</v>
      </c>
      <c r="K143" s="83" t="s">
        <v>280</v>
      </c>
    </row>
    <row r="144" spans="1:11" ht="13.5">
      <c r="A144" s="87" t="s">
        <v>281</v>
      </c>
      <c r="B144" s="173">
        <v>510</v>
      </c>
      <c r="C144" s="173">
        <v>510</v>
      </c>
      <c r="D144" s="173">
        <v>510</v>
      </c>
      <c r="E144" s="173">
        <v>510</v>
      </c>
      <c r="F144" s="173">
        <v>510</v>
      </c>
      <c r="G144" s="173">
        <v>510</v>
      </c>
      <c r="H144" s="173">
        <v>510</v>
      </c>
      <c r="I144" s="173">
        <v>510</v>
      </c>
      <c r="J144" s="174">
        <v>510</v>
      </c>
      <c r="K144" s="83" t="s">
        <v>281</v>
      </c>
    </row>
    <row r="145" spans="1:11" ht="40.5">
      <c r="A145" s="273" t="s">
        <v>322</v>
      </c>
      <c r="B145" s="171">
        <v>1</v>
      </c>
      <c r="C145" s="173">
        <v>510</v>
      </c>
      <c r="D145" s="173">
        <v>510</v>
      </c>
      <c r="E145" s="173">
        <v>510</v>
      </c>
      <c r="F145" s="173">
        <v>510</v>
      </c>
      <c r="G145" s="173">
        <v>510</v>
      </c>
      <c r="H145" s="173">
        <v>510</v>
      </c>
      <c r="I145" s="173">
        <v>510</v>
      </c>
      <c r="J145" s="174">
        <v>510</v>
      </c>
      <c r="K145" s="164" t="s">
        <v>323</v>
      </c>
    </row>
    <row r="146" spans="1:11" ht="13.5">
      <c r="A146" s="87" t="s">
        <v>277</v>
      </c>
      <c r="B146" s="171">
        <v>1</v>
      </c>
      <c r="C146" s="173">
        <v>510</v>
      </c>
      <c r="D146" s="173">
        <v>510</v>
      </c>
      <c r="E146" s="173">
        <v>510</v>
      </c>
      <c r="F146" s="173">
        <v>510</v>
      </c>
      <c r="G146" s="173">
        <v>510</v>
      </c>
      <c r="H146" s="173">
        <v>510</v>
      </c>
      <c r="I146" s="173">
        <v>510</v>
      </c>
      <c r="J146" s="174">
        <v>510</v>
      </c>
      <c r="K146" s="83" t="s">
        <v>277</v>
      </c>
    </row>
    <row r="147" spans="1:11" ht="13.5">
      <c r="A147" s="87" t="s">
        <v>278</v>
      </c>
      <c r="B147" s="173">
        <v>510</v>
      </c>
      <c r="C147" s="173">
        <v>510</v>
      </c>
      <c r="D147" s="173">
        <v>510</v>
      </c>
      <c r="E147" s="173">
        <v>510</v>
      </c>
      <c r="F147" s="173">
        <v>510</v>
      </c>
      <c r="G147" s="173">
        <v>510</v>
      </c>
      <c r="H147" s="173">
        <v>510</v>
      </c>
      <c r="I147" s="173">
        <v>510</v>
      </c>
      <c r="J147" s="174">
        <v>510</v>
      </c>
      <c r="K147" s="83" t="s">
        <v>278</v>
      </c>
    </row>
    <row r="148" spans="1:11" ht="13.5">
      <c r="A148" s="87" t="s">
        <v>279</v>
      </c>
      <c r="B148" s="173">
        <v>510</v>
      </c>
      <c r="C148" s="173">
        <v>510</v>
      </c>
      <c r="D148" s="173">
        <v>510</v>
      </c>
      <c r="E148" s="173">
        <v>510</v>
      </c>
      <c r="F148" s="173">
        <v>510</v>
      </c>
      <c r="G148" s="173">
        <v>510</v>
      </c>
      <c r="H148" s="173">
        <v>510</v>
      </c>
      <c r="I148" s="173">
        <v>510</v>
      </c>
      <c r="J148" s="174">
        <v>510</v>
      </c>
      <c r="K148" s="83" t="s">
        <v>279</v>
      </c>
    </row>
    <row r="149" spans="1:11" ht="13.5">
      <c r="A149" s="87" t="s">
        <v>280</v>
      </c>
      <c r="B149" s="173">
        <v>510</v>
      </c>
      <c r="C149" s="173">
        <v>510</v>
      </c>
      <c r="D149" s="173">
        <v>510</v>
      </c>
      <c r="E149" s="173">
        <v>510</v>
      </c>
      <c r="F149" s="173">
        <v>510</v>
      </c>
      <c r="G149" s="173">
        <v>510</v>
      </c>
      <c r="H149" s="173">
        <v>510</v>
      </c>
      <c r="I149" s="173">
        <v>510</v>
      </c>
      <c r="J149" s="174">
        <v>510</v>
      </c>
      <c r="K149" s="83" t="s">
        <v>280</v>
      </c>
    </row>
    <row r="150" spans="1:11" ht="13.5">
      <c r="A150" s="87" t="s">
        <v>281</v>
      </c>
      <c r="B150" s="173">
        <v>510</v>
      </c>
      <c r="C150" s="173">
        <v>510</v>
      </c>
      <c r="D150" s="173">
        <v>510</v>
      </c>
      <c r="E150" s="173">
        <v>510</v>
      </c>
      <c r="F150" s="173">
        <v>510</v>
      </c>
      <c r="G150" s="173">
        <v>510</v>
      </c>
      <c r="H150" s="173">
        <v>510</v>
      </c>
      <c r="I150" s="173">
        <v>510</v>
      </c>
      <c r="J150" s="174">
        <v>510</v>
      </c>
      <c r="K150" s="83" t="s">
        <v>281</v>
      </c>
    </row>
    <row r="151" spans="1:11" ht="13.5">
      <c r="A151" s="273" t="s">
        <v>324</v>
      </c>
      <c r="B151" s="171">
        <v>0</v>
      </c>
      <c r="C151" s="171">
        <v>0</v>
      </c>
      <c r="D151" s="171">
        <v>0</v>
      </c>
      <c r="E151" s="171">
        <v>0</v>
      </c>
      <c r="F151" s="171">
        <v>0</v>
      </c>
      <c r="G151" s="171">
        <v>0</v>
      </c>
      <c r="H151" s="171">
        <v>0</v>
      </c>
      <c r="I151" s="171">
        <v>0</v>
      </c>
      <c r="J151" s="172">
        <v>0</v>
      </c>
      <c r="K151" s="165" t="s">
        <v>325</v>
      </c>
    </row>
    <row r="152" spans="1:11" ht="13.5">
      <c r="A152" s="87" t="s">
        <v>277</v>
      </c>
      <c r="B152" s="171">
        <v>0</v>
      </c>
      <c r="C152" s="171">
        <v>0</v>
      </c>
      <c r="D152" s="171">
        <v>0</v>
      </c>
      <c r="E152" s="171">
        <v>0</v>
      </c>
      <c r="F152" s="171">
        <v>0</v>
      </c>
      <c r="G152" s="171">
        <v>0</v>
      </c>
      <c r="H152" s="171">
        <v>0</v>
      </c>
      <c r="I152" s="171">
        <v>0</v>
      </c>
      <c r="J152" s="172">
        <v>0</v>
      </c>
      <c r="K152" s="83" t="s">
        <v>277</v>
      </c>
    </row>
    <row r="153" spans="1:11" ht="13.5">
      <c r="A153" s="87" t="s">
        <v>278</v>
      </c>
      <c r="B153" s="171">
        <v>0</v>
      </c>
      <c r="C153" s="171">
        <v>0</v>
      </c>
      <c r="D153" s="171">
        <v>0</v>
      </c>
      <c r="E153" s="171">
        <v>0</v>
      </c>
      <c r="F153" s="171">
        <v>0</v>
      </c>
      <c r="G153" s="171">
        <v>0</v>
      </c>
      <c r="H153" s="171">
        <v>0</v>
      </c>
      <c r="I153" s="171">
        <v>0</v>
      </c>
      <c r="J153" s="172">
        <v>0</v>
      </c>
      <c r="K153" s="83" t="s">
        <v>278</v>
      </c>
    </row>
    <row r="154" spans="1:11" ht="13.5">
      <c r="A154" s="87" t="s">
        <v>279</v>
      </c>
      <c r="B154" s="171">
        <v>0</v>
      </c>
      <c r="C154" s="171">
        <v>0</v>
      </c>
      <c r="D154" s="171">
        <v>0</v>
      </c>
      <c r="E154" s="171">
        <v>0</v>
      </c>
      <c r="F154" s="171">
        <v>0</v>
      </c>
      <c r="G154" s="171">
        <v>0</v>
      </c>
      <c r="H154" s="171">
        <v>0</v>
      </c>
      <c r="I154" s="171">
        <v>0</v>
      </c>
      <c r="J154" s="172">
        <v>0</v>
      </c>
      <c r="K154" s="83" t="s">
        <v>279</v>
      </c>
    </row>
    <row r="155" spans="1:11" ht="13.5">
      <c r="A155" s="87" t="s">
        <v>280</v>
      </c>
      <c r="B155" s="171">
        <v>0</v>
      </c>
      <c r="C155" s="171">
        <v>0</v>
      </c>
      <c r="D155" s="171">
        <v>0</v>
      </c>
      <c r="E155" s="171">
        <v>0</v>
      </c>
      <c r="F155" s="171">
        <v>0</v>
      </c>
      <c r="G155" s="171">
        <v>0</v>
      </c>
      <c r="H155" s="171">
        <v>0</v>
      </c>
      <c r="I155" s="171">
        <v>0</v>
      </c>
      <c r="J155" s="172">
        <v>0</v>
      </c>
      <c r="K155" s="83" t="s">
        <v>280</v>
      </c>
    </row>
    <row r="156" spans="1:11" ht="13.5">
      <c r="A156" s="87" t="s">
        <v>281</v>
      </c>
      <c r="B156" s="171">
        <v>0</v>
      </c>
      <c r="C156" s="171">
        <v>0</v>
      </c>
      <c r="D156" s="171">
        <v>0</v>
      </c>
      <c r="E156" s="171">
        <v>0</v>
      </c>
      <c r="F156" s="171">
        <v>0</v>
      </c>
      <c r="G156" s="171">
        <v>0</v>
      </c>
      <c r="H156" s="171">
        <v>0</v>
      </c>
      <c r="I156" s="171">
        <v>0</v>
      </c>
      <c r="J156" s="172">
        <v>0</v>
      </c>
      <c r="K156" s="83" t="s">
        <v>281</v>
      </c>
    </row>
    <row r="157" spans="1:11" ht="13.5">
      <c r="A157" s="87" t="s">
        <v>326</v>
      </c>
      <c r="B157" s="171">
        <v>3</v>
      </c>
      <c r="C157" s="224">
        <v>51</v>
      </c>
      <c r="D157" s="224">
        <v>1245</v>
      </c>
      <c r="E157" s="224">
        <v>4604</v>
      </c>
      <c r="F157" s="224">
        <v>4132</v>
      </c>
      <c r="G157" s="224">
        <v>3038</v>
      </c>
      <c r="H157" s="224">
        <v>2518</v>
      </c>
      <c r="I157" s="224">
        <v>2086</v>
      </c>
      <c r="J157" s="225">
        <v>3772</v>
      </c>
      <c r="K157" s="83" t="s">
        <v>327</v>
      </c>
    </row>
    <row r="158" spans="1:11" ht="13.5">
      <c r="A158" s="87" t="s">
        <v>277</v>
      </c>
      <c r="B158" s="171">
        <v>2</v>
      </c>
      <c r="C158" s="173">
        <v>510</v>
      </c>
      <c r="D158" s="173">
        <v>510</v>
      </c>
      <c r="E158" s="173">
        <v>510</v>
      </c>
      <c r="F158" s="173">
        <v>510</v>
      </c>
      <c r="G158" s="173">
        <v>510</v>
      </c>
      <c r="H158" s="173">
        <v>510</v>
      </c>
      <c r="I158" s="173">
        <v>510</v>
      </c>
      <c r="J158" s="174">
        <v>510</v>
      </c>
      <c r="K158" s="83" t="s">
        <v>277</v>
      </c>
    </row>
    <row r="159" spans="1:11" ht="13.5">
      <c r="A159" s="87" t="s">
        <v>278</v>
      </c>
      <c r="B159" s="217" t="s">
        <v>385</v>
      </c>
      <c r="C159" s="173">
        <v>510</v>
      </c>
      <c r="D159" s="173">
        <v>510</v>
      </c>
      <c r="E159" s="173">
        <v>510</v>
      </c>
      <c r="F159" s="173">
        <v>510</v>
      </c>
      <c r="G159" s="173">
        <v>510</v>
      </c>
      <c r="H159" s="173">
        <v>510</v>
      </c>
      <c r="I159" s="173">
        <v>510</v>
      </c>
      <c r="J159" s="174">
        <v>510</v>
      </c>
      <c r="K159" s="83" t="s">
        <v>278</v>
      </c>
    </row>
    <row r="160" spans="1:11" ht="13.5">
      <c r="A160" s="87" t="s">
        <v>279</v>
      </c>
      <c r="B160" s="173">
        <v>510</v>
      </c>
      <c r="C160" s="173">
        <v>510</v>
      </c>
      <c r="D160" s="173">
        <v>510</v>
      </c>
      <c r="E160" s="173">
        <v>510</v>
      </c>
      <c r="F160" s="173">
        <v>510</v>
      </c>
      <c r="G160" s="173">
        <v>510</v>
      </c>
      <c r="H160" s="173">
        <v>510</v>
      </c>
      <c r="I160" s="173">
        <v>510</v>
      </c>
      <c r="J160" s="174">
        <v>510</v>
      </c>
      <c r="K160" s="83" t="s">
        <v>279</v>
      </c>
    </row>
    <row r="161" spans="1:11" ht="13.5">
      <c r="A161" s="87" t="s">
        <v>280</v>
      </c>
      <c r="B161" s="173">
        <v>510</v>
      </c>
      <c r="C161" s="173">
        <v>510</v>
      </c>
      <c r="D161" s="173">
        <v>510</v>
      </c>
      <c r="E161" s="173">
        <v>510</v>
      </c>
      <c r="F161" s="173">
        <v>510</v>
      </c>
      <c r="G161" s="173">
        <v>510</v>
      </c>
      <c r="H161" s="173">
        <v>510</v>
      </c>
      <c r="I161" s="173">
        <v>510</v>
      </c>
      <c r="J161" s="174">
        <v>510</v>
      </c>
      <c r="K161" s="83" t="s">
        <v>280</v>
      </c>
    </row>
    <row r="162" spans="1:11" ht="13.5">
      <c r="A162" s="89" t="s">
        <v>281</v>
      </c>
      <c r="B162" s="243">
        <v>510</v>
      </c>
      <c r="C162" s="243">
        <v>510</v>
      </c>
      <c r="D162" s="243">
        <v>510</v>
      </c>
      <c r="E162" s="243">
        <v>510</v>
      </c>
      <c r="F162" s="243">
        <v>510</v>
      </c>
      <c r="G162" s="243">
        <v>510</v>
      </c>
      <c r="H162" s="243">
        <v>510</v>
      </c>
      <c r="I162" s="243">
        <v>510</v>
      </c>
      <c r="J162" s="244">
        <v>510</v>
      </c>
      <c r="K162" s="83" t="s">
        <v>281</v>
      </c>
    </row>
    <row r="163" spans="1:11" ht="13.5">
      <c r="A163" s="58" t="s">
        <v>251</v>
      </c>
      <c r="B163" s="58"/>
      <c r="C163" s="58"/>
      <c r="D163" s="58"/>
      <c r="E163" s="58"/>
      <c r="F163" s="58"/>
      <c r="G163" s="58"/>
      <c r="H163" s="58"/>
      <c r="I163" s="58"/>
      <c r="J163" s="58"/>
      <c r="K163" s="58"/>
    </row>
    <row r="164" spans="1:14" s="39" customFormat="1" ht="13.5">
      <c r="A164" s="141" t="s">
        <v>367</v>
      </c>
      <c r="B164" s="106"/>
      <c r="C164" s="106"/>
      <c r="D164" s="106"/>
      <c r="E164" s="106"/>
      <c r="F164" s="106"/>
      <c r="G164" s="106"/>
      <c r="H164" s="109" t="s">
        <v>368</v>
      </c>
      <c r="I164" s="106"/>
      <c r="J164" s="106"/>
      <c r="K164" s="106"/>
      <c r="L164" s="106"/>
      <c r="M164" s="106"/>
      <c r="N164" s="77"/>
    </row>
    <row r="165" spans="1:14" s="39" customFormat="1" ht="13.5">
      <c r="A165" s="141" t="s">
        <v>265</v>
      </c>
      <c r="B165" s="106"/>
      <c r="C165" s="106"/>
      <c r="D165" s="106"/>
      <c r="E165" s="106"/>
      <c r="F165" s="106"/>
      <c r="G165" s="106"/>
      <c r="H165" s="106" t="s">
        <v>369</v>
      </c>
      <c r="I165" s="106"/>
      <c r="J165" s="106"/>
      <c r="K165" s="106"/>
      <c r="L165" s="106"/>
      <c r="M165" s="106"/>
      <c r="N165" s="77"/>
    </row>
    <row r="166" spans="1:14" s="39" customFormat="1" ht="13.5">
      <c r="A166" s="292" t="s">
        <v>371</v>
      </c>
      <c r="B166" s="274"/>
      <c r="C166" s="274"/>
      <c r="D166" s="274"/>
      <c r="E166" s="77"/>
      <c r="F166" s="77"/>
      <c r="G166" s="106"/>
      <c r="H166" s="109" t="s">
        <v>370</v>
      </c>
      <c r="I166" s="106"/>
      <c r="J166" s="106"/>
      <c r="K166" s="106"/>
      <c r="L166" s="106"/>
      <c r="M166" s="106"/>
      <c r="N166" s="77"/>
    </row>
    <row r="167" spans="1:14" s="39" customFormat="1" ht="14.25">
      <c r="A167" s="194"/>
      <c r="B167" s="194"/>
      <c r="C167" s="194"/>
      <c r="D167" s="194"/>
      <c r="E167" s="194"/>
      <c r="F167" s="194"/>
      <c r="G167" s="275"/>
      <c r="H167" s="276"/>
      <c r="I167" s="276"/>
      <c r="J167" s="276"/>
      <c r="K167" s="276"/>
      <c r="L167" s="276"/>
      <c r="M167" s="276"/>
      <c r="N167" s="194"/>
    </row>
  </sheetData>
  <mergeCells count="4">
    <mergeCell ref="A1:K1"/>
    <mergeCell ref="G3:G8"/>
    <mergeCell ref="A166:D166"/>
    <mergeCell ref="G167:M16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="85" zoomScaleNormal="85" workbookViewId="0" topLeftCell="A1">
      <pane xSplit="1" ySplit="7" topLeftCell="B20" activePane="bottomRight" state="frozen"/>
      <selection pane="topLeft" activeCell="H39" sqref="H39"/>
      <selection pane="topRight" activeCell="H39" sqref="H39"/>
      <selection pane="bottomLeft" activeCell="H39" sqref="H39"/>
      <selection pane="bottomRight" activeCell="A29" sqref="A29:IV32"/>
    </sheetView>
  </sheetViews>
  <sheetFormatPr defaultColWidth="8.88671875" defaultRowHeight="13.5"/>
  <cols>
    <col min="1" max="1" width="12.77734375" style="39" customWidth="1"/>
    <col min="2" max="2" width="10.99609375" style="39" customWidth="1"/>
    <col min="3" max="3" width="9.99609375" style="39" customWidth="1"/>
    <col min="4" max="4" width="10.99609375" style="39" customWidth="1"/>
    <col min="5" max="5" width="9.99609375" style="39" customWidth="1"/>
    <col min="6" max="6" width="10.99609375" style="39" customWidth="1"/>
    <col min="7" max="7" width="9.99609375" style="39" customWidth="1"/>
    <col min="8" max="8" width="10.99609375" style="39" customWidth="1"/>
    <col min="9" max="9" width="9.99609375" style="39" customWidth="1"/>
    <col min="10" max="10" width="10.99609375" style="39" customWidth="1"/>
    <col min="11" max="11" width="9.99609375" style="39" customWidth="1"/>
    <col min="12" max="12" width="10.99609375" style="39" customWidth="1"/>
    <col min="13" max="13" width="9.99609375" style="39" customWidth="1"/>
    <col min="14" max="14" width="12.77734375" style="39" customWidth="1"/>
    <col min="15" max="16384" width="8.88671875" style="39" customWidth="1"/>
  </cols>
  <sheetData>
    <row r="1" spans="1:14" ht="35.25" customHeight="1">
      <c r="A1" s="285" t="s">
        <v>8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</row>
    <row r="2" spans="1:14" s="106" customFormat="1" ht="18" customHeight="1">
      <c r="A2" s="124" t="s">
        <v>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N2" s="125" t="s">
        <v>7</v>
      </c>
    </row>
    <row r="3" spans="1:14" s="106" customFormat="1" ht="19.5" customHeight="1">
      <c r="A3" s="44"/>
      <c r="B3" s="284" t="s">
        <v>114</v>
      </c>
      <c r="C3" s="297"/>
      <c r="D3" s="284" t="s">
        <v>115</v>
      </c>
      <c r="E3" s="297"/>
      <c r="F3" s="284" t="s">
        <v>116</v>
      </c>
      <c r="G3" s="297"/>
      <c r="H3" s="284" t="s">
        <v>117</v>
      </c>
      <c r="I3" s="297"/>
      <c r="J3" s="284" t="s">
        <v>118</v>
      </c>
      <c r="K3" s="297"/>
      <c r="L3" s="284" t="s">
        <v>119</v>
      </c>
      <c r="M3" s="297"/>
      <c r="N3" s="44"/>
    </row>
    <row r="4" spans="1:14" s="106" customFormat="1" ht="19.5" customHeight="1">
      <c r="A4" s="83" t="s">
        <v>120</v>
      </c>
      <c r="B4" s="298"/>
      <c r="C4" s="299"/>
      <c r="D4" s="298" t="s">
        <v>121</v>
      </c>
      <c r="E4" s="299"/>
      <c r="F4" s="298" t="s">
        <v>121</v>
      </c>
      <c r="G4" s="299"/>
      <c r="H4" s="298" t="s">
        <v>122</v>
      </c>
      <c r="I4" s="299"/>
      <c r="J4" s="298" t="s">
        <v>123</v>
      </c>
      <c r="K4" s="299"/>
      <c r="L4" s="298" t="s">
        <v>124</v>
      </c>
      <c r="M4" s="299"/>
      <c r="N4" s="83" t="s">
        <v>125</v>
      </c>
    </row>
    <row r="5" spans="1:14" s="106" customFormat="1" ht="19.5" customHeight="1">
      <c r="A5" s="83"/>
      <c r="B5" s="300" t="s">
        <v>126</v>
      </c>
      <c r="C5" s="301"/>
      <c r="D5" s="300" t="s">
        <v>127</v>
      </c>
      <c r="E5" s="301"/>
      <c r="F5" s="300" t="s">
        <v>128</v>
      </c>
      <c r="G5" s="301"/>
      <c r="H5" s="300" t="s">
        <v>129</v>
      </c>
      <c r="I5" s="301"/>
      <c r="J5" s="300" t="s">
        <v>130</v>
      </c>
      <c r="K5" s="301"/>
      <c r="L5" s="300" t="s">
        <v>131</v>
      </c>
      <c r="M5" s="301"/>
      <c r="N5" s="86" t="s">
        <v>132</v>
      </c>
    </row>
    <row r="6" spans="1:14" s="106" customFormat="1" ht="19.5" customHeight="1">
      <c r="A6" s="87" t="s">
        <v>133</v>
      </c>
      <c r="B6" s="84" t="s">
        <v>134</v>
      </c>
      <c r="C6" s="45" t="s">
        <v>135</v>
      </c>
      <c r="D6" s="45" t="s">
        <v>134</v>
      </c>
      <c r="E6" s="45" t="s">
        <v>135</v>
      </c>
      <c r="F6" s="45" t="s">
        <v>134</v>
      </c>
      <c r="G6" s="45" t="s">
        <v>135</v>
      </c>
      <c r="H6" s="45" t="s">
        <v>134</v>
      </c>
      <c r="I6" s="45" t="s">
        <v>135</v>
      </c>
      <c r="J6" s="45" t="s">
        <v>134</v>
      </c>
      <c r="K6" s="45" t="s">
        <v>135</v>
      </c>
      <c r="L6" s="45" t="s">
        <v>134</v>
      </c>
      <c r="M6" s="45" t="s">
        <v>135</v>
      </c>
      <c r="N6" s="83"/>
    </row>
    <row r="7" spans="1:14" s="106" customFormat="1" ht="19.5" customHeight="1">
      <c r="A7" s="78"/>
      <c r="B7" s="92" t="s">
        <v>136</v>
      </c>
      <c r="C7" s="91" t="s">
        <v>137</v>
      </c>
      <c r="D7" s="92" t="s">
        <v>136</v>
      </c>
      <c r="E7" s="91" t="s">
        <v>137</v>
      </c>
      <c r="F7" s="92" t="s">
        <v>136</v>
      </c>
      <c r="G7" s="91" t="s">
        <v>137</v>
      </c>
      <c r="H7" s="92" t="s">
        <v>136</v>
      </c>
      <c r="I7" s="91" t="s">
        <v>137</v>
      </c>
      <c r="J7" s="92" t="s">
        <v>136</v>
      </c>
      <c r="K7" s="91" t="s">
        <v>137</v>
      </c>
      <c r="L7" s="92" t="s">
        <v>136</v>
      </c>
      <c r="M7" s="91" t="s">
        <v>137</v>
      </c>
      <c r="N7" s="78"/>
    </row>
    <row r="8" spans="1:14" s="106" customFormat="1" ht="19.5" customHeight="1">
      <c r="A8" s="87" t="s">
        <v>89</v>
      </c>
      <c r="B8" s="127">
        <v>142</v>
      </c>
      <c r="C8" s="127">
        <v>3084</v>
      </c>
      <c r="D8" s="127">
        <v>51</v>
      </c>
      <c r="E8" s="127">
        <v>1195</v>
      </c>
      <c r="F8" s="127">
        <v>8</v>
      </c>
      <c r="G8" s="127">
        <v>382</v>
      </c>
      <c r="H8" s="127">
        <v>0</v>
      </c>
      <c r="I8" s="227">
        <v>0</v>
      </c>
      <c r="J8" s="127">
        <v>2</v>
      </c>
      <c r="K8" s="131" t="s">
        <v>372</v>
      </c>
      <c r="L8" s="127">
        <v>1</v>
      </c>
      <c r="M8" s="230">
        <v>46</v>
      </c>
      <c r="N8" s="97" t="s">
        <v>89</v>
      </c>
    </row>
    <row r="9" spans="1:14" s="106" customFormat="1" ht="19.5" customHeight="1">
      <c r="A9" s="87" t="s">
        <v>100</v>
      </c>
      <c r="B9" s="127">
        <v>150</v>
      </c>
      <c r="C9" s="127">
        <v>3065</v>
      </c>
      <c r="D9" s="127">
        <v>56</v>
      </c>
      <c r="E9" s="127">
        <v>1363</v>
      </c>
      <c r="F9" s="127">
        <v>7</v>
      </c>
      <c r="G9" s="127">
        <v>300</v>
      </c>
      <c r="H9" s="127">
        <v>0</v>
      </c>
      <c r="I9" s="127">
        <v>0</v>
      </c>
      <c r="J9" s="127">
        <v>3</v>
      </c>
      <c r="K9" s="131" t="s">
        <v>373</v>
      </c>
      <c r="L9" s="127">
        <v>1</v>
      </c>
      <c r="M9" s="146">
        <v>46</v>
      </c>
      <c r="N9" s="97" t="s">
        <v>100</v>
      </c>
    </row>
    <row r="10" spans="1:14" s="106" customFormat="1" ht="19.5" customHeight="1">
      <c r="A10" s="87" t="s">
        <v>186</v>
      </c>
      <c r="B10" s="127">
        <v>162</v>
      </c>
      <c r="C10" s="127">
        <v>3354</v>
      </c>
      <c r="D10" s="127">
        <v>68</v>
      </c>
      <c r="E10" s="127">
        <v>1534</v>
      </c>
      <c r="F10" s="127">
        <v>8</v>
      </c>
      <c r="G10" s="127">
        <v>281</v>
      </c>
      <c r="H10" s="127">
        <v>0</v>
      </c>
      <c r="I10" s="129">
        <v>0</v>
      </c>
      <c r="J10" s="127">
        <v>2</v>
      </c>
      <c r="K10" s="128" t="s">
        <v>372</v>
      </c>
      <c r="L10" s="127">
        <v>1</v>
      </c>
      <c r="M10" s="146">
        <v>46</v>
      </c>
      <c r="N10" s="97" t="s">
        <v>186</v>
      </c>
    </row>
    <row r="11" spans="1:14" s="106" customFormat="1" ht="19.5" customHeight="1">
      <c r="A11" s="87" t="s">
        <v>380</v>
      </c>
      <c r="B11" s="127">
        <v>157</v>
      </c>
      <c r="C11" s="127">
        <v>3563</v>
      </c>
      <c r="D11" s="127">
        <v>68</v>
      </c>
      <c r="E11" s="127">
        <v>1591</v>
      </c>
      <c r="F11" s="127">
        <v>9</v>
      </c>
      <c r="G11" s="127">
        <v>439</v>
      </c>
      <c r="H11" s="127">
        <v>0</v>
      </c>
      <c r="I11" s="129">
        <v>0</v>
      </c>
      <c r="J11" s="127">
        <v>1</v>
      </c>
      <c r="K11" s="128">
        <v>46</v>
      </c>
      <c r="L11" s="127">
        <v>1</v>
      </c>
      <c r="M11" s="146">
        <v>46</v>
      </c>
      <c r="N11" s="97" t="s">
        <v>380</v>
      </c>
    </row>
    <row r="12" spans="1:14" s="123" customFormat="1" ht="19.5" customHeight="1">
      <c r="A12" s="98" t="s">
        <v>383</v>
      </c>
      <c r="B12" s="227">
        <f>B13+B14</f>
        <v>156</v>
      </c>
      <c r="C12" s="227">
        <f aca="true" t="shared" si="0" ref="C12:L12">C13+C14</f>
        <v>3725</v>
      </c>
      <c r="D12" s="227">
        <f t="shared" si="0"/>
        <v>69</v>
      </c>
      <c r="E12" s="227">
        <f t="shared" si="0"/>
        <v>1668</v>
      </c>
      <c r="F12" s="227">
        <f t="shared" si="0"/>
        <v>9</v>
      </c>
      <c r="G12" s="227">
        <f t="shared" si="0"/>
        <v>589</v>
      </c>
      <c r="H12" s="227">
        <f t="shared" si="0"/>
        <v>0</v>
      </c>
      <c r="I12" s="227">
        <f t="shared" si="0"/>
        <v>0</v>
      </c>
      <c r="J12" s="227">
        <f t="shared" si="0"/>
        <v>1</v>
      </c>
      <c r="K12" s="128">
        <v>46</v>
      </c>
      <c r="L12" s="227">
        <f t="shared" si="0"/>
        <v>1</v>
      </c>
      <c r="M12" s="128">
        <v>46</v>
      </c>
      <c r="N12" s="143" t="s">
        <v>383</v>
      </c>
    </row>
    <row r="13" spans="1:14" s="106" customFormat="1" ht="19.5" customHeight="1">
      <c r="A13" s="87" t="s">
        <v>138</v>
      </c>
      <c r="B13" s="129">
        <v>113</v>
      </c>
      <c r="C13" s="129">
        <v>2695</v>
      </c>
      <c r="D13" s="127">
        <v>48</v>
      </c>
      <c r="E13" s="127">
        <v>1090</v>
      </c>
      <c r="F13" s="127">
        <v>6</v>
      </c>
      <c r="G13" s="127">
        <v>439</v>
      </c>
      <c r="H13" s="127">
        <v>0</v>
      </c>
      <c r="I13" s="127">
        <v>0</v>
      </c>
      <c r="J13" s="127">
        <v>1</v>
      </c>
      <c r="K13" s="128">
        <v>46</v>
      </c>
      <c r="L13" s="129">
        <v>0</v>
      </c>
      <c r="M13" s="130">
        <v>0</v>
      </c>
      <c r="N13" s="132" t="s">
        <v>139</v>
      </c>
    </row>
    <row r="14" spans="1:14" s="106" customFormat="1" ht="19.5" customHeight="1">
      <c r="A14" s="89" t="s">
        <v>140</v>
      </c>
      <c r="B14" s="133">
        <v>43</v>
      </c>
      <c r="C14" s="133">
        <v>1030</v>
      </c>
      <c r="D14" s="133">
        <v>21</v>
      </c>
      <c r="E14" s="133">
        <v>578</v>
      </c>
      <c r="F14" s="133">
        <v>3</v>
      </c>
      <c r="G14" s="133">
        <v>150</v>
      </c>
      <c r="H14" s="133">
        <v>0</v>
      </c>
      <c r="I14" s="133">
        <v>0</v>
      </c>
      <c r="J14" s="102">
        <v>0</v>
      </c>
      <c r="K14" s="102">
        <v>0</v>
      </c>
      <c r="L14" s="133">
        <v>1</v>
      </c>
      <c r="M14" s="233">
        <v>46</v>
      </c>
      <c r="N14" s="135" t="s">
        <v>141</v>
      </c>
    </row>
    <row r="15" spans="1:14" s="106" customFormat="1" ht="14.25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</row>
    <row r="16" spans="1:14" s="106" customFormat="1" ht="19.5" customHeight="1">
      <c r="A16" s="44" t="s">
        <v>120</v>
      </c>
      <c r="B16" s="284" t="s">
        <v>142</v>
      </c>
      <c r="C16" s="297"/>
      <c r="D16" s="284" t="s">
        <v>113</v>
      </c>
      <c r="E16" s="297"/>
      <c r="F16" s="284" t="s">
        <v>143</v>
      </c>
      <c r="G16" s="297"/>
      <c r="H16" s="284" t="s">
        <v>144</v>
      </c>
      <c r="I16" s="297"/>
      <c r="J16" s="284" t="s">
        <v>145</v>
      </c>
      <c r="K16" s="297"/>
      <c r="L16" s="284" t="s">
        <v>146</v>
      </c>
      <c r="M16" s="297"/>
      <c r="N16" s="44"/>
    </row>
    <row r="17" spans="1:14" s="106" customFormat="1" ht="19.5" customHeight="1">
      <c r="A17" s="83"/>
      <c r="B17" s="298" t="s">
        <v>147</v>
      </c>
      <c r="C17" s="299"/>
      <c r="D17" s="298" t="s">
        <v>148</v>
      </c>
      <c r="E17" s="299"/>
      <c r="F17" s="298" t="s">
        <v>149</v>
      </c>
      <c r="G17" s="299"/>
      <c r="H17" s="298" t="s">
        <v>150</v>
      </c>
      <c r="I17" s="299"/>
      <c r="J17" s="313" t="s">
        <v>151</v>
      </c>
      <c r="K17" s="283"/>
      <c r="L17" s="298" t="s">
        <v>152</v>
      </c>
      <c r="M17" s="299"/>
      <c r="N17" s="83" t="s">
        <v>153</v>
      </c>
    </row>
    <row r="18" spans="1:14" s="106" customFormat="1" ht="19.5" customHeight="1">
      <c r="A18" s="78" t="s">
        <v>154</v>
      </c>
      <c r="B18" s="300" t="s">
        <v>155</v>
      </c>
      <c r="C18" s="301"/>
      <c r="D18" s="300" t="s">
        <v>156</v>
      </c>
      <c r="E18" s="301"/>
      <c r="F18" s="300" t="s">
        <v>157</v>
      </c>
      <c r="G18" s="301"/>
      <c r="H18" s="300" t="s">
        <v>158</v>
      </c>
      <c r="I18" s="301"/>
      <c r="J18" s="311" t="s">
        <v>159</v>
      </c>
      <c r="K18" s="312"/>
      <c r="L18" s="300" t="s">
        <v>160</v>
      </c>
      <c r="M18" s="301"/>
      <c r="N18" s="86" t="s">
        <v>161</v>
      </c>
    </row>
    <row r="19" spans="1:14" s="106" customFormat="1" ht="19.5" customHeight="1">
      <c r="A19" s="83"/>
      <c r="B19" s="45" t="s">
        <v>162</v>
      </c>
      <c r="C19" s="45" t="s">
        <v>163</v>
      </c>
      <c r="D19" s="45" t="s">
        <v>162</v>
      </c>
      <c r="E19" s="45" t="s">
        <v>163</v>
      </c>
      <c r="F19" s="45" t="s">
        <v>162</v>
      </c>
      <c r="G19" s="45" t="s">
        <v>163</v>
      </c>
      <c r="H19" s="45" t="s">
        <v>162</v>
      </c>
      <c r="I19" s="45" t="s">
        <v>163</v>
      </c>
      <c r="J19" s="45" t="s">
        <v>162</v>
      </c>
      <c r="K19" s="45" t="s">
        <v>163</v>
      </c>
      <c r="L19" s="45" t="s">
        <v>162</v>
      </c>
      <c r="M19" s="45" t="s">
        <v>163</v>
      </c>
      <c r="N19" s="83"/>
    </row>
    <row r="20" spans="1:14" s="106" customFormat="1" ht="19.5" customHeight="1">
      <c r="A20" s="78"/>
      <c r="B20" s="92" t="s">
        <v>164</v>
      </c>
      <c r="C20" s="91" t="s">
        <v>165</v>
      </c>
      <c r="D20" s="92" t="s">
        <v>164</v>
      </c>
      <c r="E20" s="91" t="s">
        <v>165</v>
      </c>
      <c r="F20" s="92" t="s">
        <v>164</v>
      </c>
      <c r="G20" s="91" t="s">
        <v>165</v>
      </c>
      <c r="H20" s="92" t="s">
        <v>164</v>
      </c>
      <c r="I20" s="91" t="s">
        <v>165</v>
      </c>
      <c r="J20" s="92" t="s">
        <v>164</v>
      </c>
      <c r="K20" s="91" t="s">
        <v>165</v>
      </c>
      <c r="L20" s="92" t="s">
        <v>164</v>
      </c>
      <c r="M20" s="91" t="s">
        <v>165</v>
      </c>
      <c r="N20" s="78"/>
    </row>
    <row r="21" spans="1:14" s="106" customFormat="1" ht="19.5" customHeight="1">
      <c r="A21" s="87" t="s">
        <v>89</v>
      </c>
      <c r="B21" s="136">
        <v>8</v>
      </c>
      <c r="C21" s="129">
        <v>200</v>
      </c>
      <c r="D21" s="127">
        <v>3</v>
      </c>
      <c r="E21" s="127">
        <v>71</v>
      </c>
      <c r="F21" s="127">
        <v>1</v>
      </c>
      <c r="G21" s="226">
        <v>46</v>
      </c>
      <c r="H21" s="127">
        <v>6</v>
      </c>
      <c r="I21" s="179">
        <v>97</v>
      </c>
      <c r="J21" s="127">
        <v>0</v>
      </c>
      <c r="K21" s="227">
        <v>0</v>
      </c>
      <c r="L21" s="127">
        <v>12</v>
      </c>
      <c r="M21" s="130">
        <v>192</v>
      </c>
      <c r="N21" s="86" t="s">
        <v>89</v>
      </c>
    </row>
    <row r="22" spans="1:14" s="106" customFormat="1" ht="19.5" customHeight="1">
      <c r="A22" s="87" t="s">
        <v>100</v>
      </c>
      <c r="B22" s="136">
        <v>8</v>
      </c>
      <c r="C22" s="129">
        <v>187</v>
      </c>
      <c r="D22" s="127">
        <v>2</v>
      </c>
      <c r="E22" s="128">
        <v>46</v>
      </c>
      <c r="F22" s="127">
        <v>1</v>
      </c>
      <c r="G22" s="167">
        <v>46</v>
      </c>
      <c r="H22" s="127">
        <v>7</v>
      </c>
      <c r="I22" s="179">
        <v>108</v>
      </c>
      <c r="J22" s="127">
        <v>0</v>
      </c>
      <c r="K22" s="127">
        <v>0</v>
      </c>
      <c r="L22" s="127">
        <v>11</v>
      </c>
      <c r="M22" s="130">
        <v>194</v>
      </c>
      <c r="N22" s="86" t="s">
        <v>100</v>
      </c>
    </row>
    <row r="23" spans="1:14" s="106" customFormat="1" ht="19.5" customHeight="1">
      <c r="A23" s="87" t="s">
        <v>186</v>
      </c>
      <c r="B23" s="136">
        <v>6</v>
      </c>
      <c r="C23" s="129">
        <v>158</v>
      </c>
      <c r="D23" s="129">
        <v>1</v>
      </c>
      <c r="E23" s="128">
        <v>46</v>
      </c>
      <c r="F23" s="127">
        <v>1</v>
      </c>
      <c r="G23" s="167">
        <v>46</v>
      </c>
      <c r="H23" s="94">
        <v>5</v>
      </c>
      <c r="I23" s="179">
        <v>85</v>
      </c>
      <c r="J23" s="127">
        <v>0</v>
      </c>
      <c r="K23" s="129">
        <v>0</v>
      </c>
      <c r="L23" s="129">
        <v>14</v>
      </c>
      <c r="M23" s="130">
        <v>217</v>
      </c>
      <c r="N23" s="86" t="s">
        <v>186</v>
      </c>
    </row>
    <row r="24" spans="1:14" s="106" customFormat="1" ht="19.5" customHeight="1">
      <c r="A24" s="87" t="s">
        <v>380</v>
      </c>
      <c r="B24" s="136">
        <v>7</v>
      </c>
      <c r="C24" s="129">
        <v>192</v>
      </c>
      <c r="D24" s="129">
        <v>1</v>
      </c>
      <c r="E24" s="128">
        <v>46</v>
      </c>
      <c r="F24" s="127">
        <v>1</v>
      </c>
      <c r="G24" s="167">
        <v>46</v>
      </c>
      <c r="H24" s="94">
        <v>6</v>
      </c>
      <c r="I24" s="179">
        <v>101</v>
      </c>
      <c r="J24" s="127">
        <v>0</v>
      </c>
      <c r="K24" s="129">
        <v>0</v>
      </c>
      <c r="L24" s="129">
        <v>11</v>
      </c>
      <c r="M24" s="130">
        <v>173</v>
      </c>
      <c r="N24" s="86" t="s">
        <v>380</v>
      </c>
    </row>
    <row r="25" spans="1:14" s="123" customFormat="1" ht="19.5" customHeight="1">
      <c r="A25" s="98" t="s">
        <v>383</v>
      </c>
      <c r="B25" s="245">
        <f>B26+B27</f>
        <v>7</v>
      </c>
      <c r="C25" s="246">
        <v>193</v>
      </c>
      <c r="D25" s="246">
        <f aca="true" t="shared" si="1" ref="D25:L25">D26+D27</f>
        <v>0</v>
      </c>
      <c r="E25" s="246">
        <f t="shared" si="1"/>
        <v>0</v>
      </c>
      <c r="F25" s="246">
        <f t="shared" si="1"/>
        <v>1</v>
      </c>
      <c r="G25" s="128">
        <v>46</v>
      </c>
      <c r="H25" s="246">
        <f t="shared" si="1"/>
        <v>5</v>
      </c>
      <c r="I25" s="246">
        <v>78</v>
      </c>
      <c r="J25" s="246">
        <f t="shared" si="1"/>
        <v>0</v>
      </c>
      <c r="K25" s="246">
        <f t="shared" si="1"/>
        <v>0</v>
      </c>
      <c r="L25" s="246">
        <f t="shared" si="1"/>
        <v>10</v>
      </c>
      <c r="M25" s="247">
        <v>175</v>
      </c>
      <c r="N25" s="143" t="s">
        <v>383</v>
      </c>
    </row>
    <row r="26" spans="1:14" s="106" customFormat="1" ht="19.5" customHeight="1">
      <c r="A26" s="87" t="s">
        <v>166</v>
      </c>
      <c r="B26" s="136">
        <v>5</v>
      </c>
      <c r="C26" s="145">
        <v>142</v>
      </c>
      <c r="D26" s="129">
        <v>0</v>
      </c>
      <c r="E26" s="129">
        <v>0</v>
      </c>
      <c r="F26" s="129">
        <v>1</v>
      </c>
      <c r="G26" s="128">
        <v>46</v>
      </c>
      <c r="H26" s="94">
        <v>4</v>
      </c>
      <c r="I26" s="139">
        <v>61</v>
      </c>
      <c r="J26" s="127">
        <v>0</v>
      </c>
      <c r="K26" s="127">
        <v>0</v>
      </c>
      <c r="L26" s="127">
        <v>8</v>
      </c>
      <c r="M26" s="127">
        <v>152</v>
      </c>
      <c r="N26" s="86" t="s">
        <v>167</v>
      </c>
    </row>
    <row r="27" spans="1:14" s="106" customFormat="1" ht="19.5" customHeight="1">
      <c r="A27" s="89" t="s">
        <v>168</v>
      </c>
      <c r="B27" s="137">
        <v>2</v>
      </c>
      <c r="C27" s="134">
        <v>46</v>
      </c>
      <c r="D27" s="133">
        <v>0</v>
      </c>
      <c r="E27" s="133">
        <v>0</v>
      </c>
      <c r="F27" s="133">
        <v>0</v>
      </c>
      <c r="G27" s="133">
        <v>0</v>
      </c>
      <c r="H27" s="133">
        <v>1</v>
      </c>
      <c r="I27" s="134">
        <v>46</v>
      </c>
      <c r="J27" s="133">
        <v>0</v>
      </c>
      <c r="K27" s="133">
        <v>0</v>
      </c>
      <c r="L27" s="133">
        <v>2</v>
      </c>
      <c r="M27" s="233">
        <v>46</v>
      </c>
      <c r="N27" s="88" t="s">
        <v>169</v>
      </c>
    </row>
    <row r="29" spans="1:14" ht="13.5">
      <c r="A29" s="141" t="s">
        <v>367</v>
      </c>
      <c r="B29" s="106"/>
      <c r="C29" s="106"/>
      <c r="D29" s="106"/>
      <c r="E29" s="106"/>
      <c r="F29" s="106"/>
      <c r="G29" s="106"/>
      <c r="H29" s="109" t="s">
        <v>368</v>
      </c>
      <c r="I29" s="106"/>
      <c r="J29" s="106"/>
      <c r="K29" s="106"/>
      <c r="L29" s="106"/>
      <c r="M29" s="106"/>
      <c r="N29" s="77"/>
    </row>
    <row r="30" spans="1:14" ht="13.5">
      <c r="A30" s="141" t="s">
        <v>265</v>
      </c>
      <c r="B30" s="106"/>
      <c r="C30" s="106"/>
      <c r="D30" s="106"/>
      <c r="E30" s="106"/>
      <c r="F30" s="106"/>
      <c r="G30" s="106"/>
      <c r="H30" s="106" t="s">
        <v>369</v>
      </c>
      <c r="I30" s="106"/>
      <c r="J30" s="106"/>
      <c r="K30" s="106"/>
      <c r="L30" s="106"/>
      <c r="M30" s="106"/>
      <c r="N30" s="77"/>
    </row>
    <row r="31" spans="1:14" ht="13.5">
      <c r="A31" s="292" t="s">
        <v>371</v>
      </c>
      <c r="B31" s="274"/>
      <c r="C31" s="274"/>
      <c r="D31" s="274"/>
      <c r="E31" s="77"/>
      <c r="F31" s="77"/>
      <c r="G31" s="106"/>
      <c r="H31" s="109" t="s">
        <v>370</v>
      </c>
      <c r="I31" s="106"/>
      <c r="J31" s="106"/>
      <c r="K31" s="106"/>
      <c r="L31" s="106"/>
      <c r="M31" s="106"/>
      <c r="N31" s="77"/>
    </row>
    <row r="32" spans="1:14" ht="14.25">
      <c r="A32" s="194"/>
      <c r="B32" s="194"/>
      <c r="C32" s="194"/>
      <c r="D32" s="194"/>
      <c r="E32" s="194"/>
      <c r="F32" s="194"/>
      <c r="G32" s="275"/>
      <c r="H32" s="276"/>
      <c r="I32" s="276"/>
      <c r="J32" s="276"/>
      <c r="K32" s="276"/>
      <c r="L32" s="276"/>
      <c r="M32" s="276"/>
      <c r="N32" s="194"/>
    </row>
    <row r="33" ht="13.5">
      <c r="O33" s="39" t="s">
        <v>394</v>
      </c>
    </row>
    <row r="34" ht="13.5">
      <c r="N34" s="39" t="s">
        <v>395</v>
      </c>
    </row>
  </sheetData>
  <mergeCells count="39">
    <mergeCell ref="A31:D31"/>
    <mergeCell ref="G32:M32"/>
    <mergeCell ref="B4:C4"/>
    <mergeCell ref="D4:E4"/>
    <mergeCell ref="F4:G4"/>
    <mergeCell ref="B5:C5"/>
    <mergeCell ref="D5:E5"/>
    <mergeCell ref="F5:G5"/>
    <mergeCell ref="A1:N1"/>
    <mergeCell ref="B3:C3"/>
    <mergeCell ref="D3:E3"/>
    <mergeCell ref="F3:G3"/>
    <mergeCell ref="H3:I3"/>
    <mergeCell ref="J3:K3"/>
    <mergeCell ref="L3:M3"/>
    <mergeCell ref="H5:I5"/>
    <mergeCell ref="H4:I4"/>
    <mergeCell ref="J16:K16"/>
    <mergeCell ref="L16:M16"/>
    <mergeCell ref="J4:K4"/>
    <mergeCell ref="L4:M4"/>
    <mergeCell ref="J5:K5"/>
    <mergeCell ref="L5:M5"/>
    <mergeCell ref="J17:K17"/>
    <mergeCell ref="L17:M17"/>
    <mergeCell ref="B16:C16"/>
    <mergeCell ref="D16:E16"/>
    <mergeCell ref="B17:C17"/>
    <mergeCell ref="D17:E17"/>
    <mergeCell ref="F17:G17"/>
    <mergeCell ref="H17:I17"/>
    <mergeCell ref="F16:G16"/>
    <mergeCell ref="H16:I16"/>
    <mergeCell ref="J18:K18"/>
    <mergeCell ref="L18:M18"/>
    <mergeCell ref="B18:C18"/>
    <mergeCell ref="D18:E18"/>
    <mergeCell ref="F18:G18"/>
    <mergeCell ref="H18:I18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zoomScale="76" zoomScaleNormal="76" workbookViewId="0" topLeftCell="A1">
      <pane xSplit="1" ySplit="1" topLeftCell="E2" activePane="bottomRight" state="frozen"/>
      <selection pane="topLeft" activeCell="H39" sqref="H39"/>
      <selection pane="topRight" activeCell="H39" sqref="H39"/>
      <selection pane="bottomLeft" activeCell="H39" sqref="H39"/>
      <selection pane="bottomRight" activeCell="A29" sqref="A29:O32"/>
    </sheetView>
  </sheetViews>
  <sheetFormatPr defaultColWidth="8.88671875" defaultRowHeight="13.5"/>
  <cols>
    <col min="1" max="1" width="12.77734375" style="39" customWidth="1"/>
    <col min="2" max="2" width="11.21484375" style="39" customWidth="1"/>
    <col min="3" max="3" width="9.6640625" style="39" customWidth="1"/>
    <col min="4" max="4" width="11.21484375" style="39" customWidth="1"/>
    <col min="5" max="5" width="9.6640625" style="39" customWidth="1"/>
    <col min="6" max="6" width="11.21484375" style="39" customWidth="1"/>
    <col min="7" max="7" width="9.6640625" style="39" customWidth="1"/>
    <col min="8" max="8" width="11.21484375" style="39" customWidth="1"/>
    <col min="9" max="9" width="9.6640625" style="39" customWidth="1"/>
    <col min="10" max="10" width="11.21484375" style="39" customWidth="1"/>
    <col min="11" max="11" width="9.6640625" style="39" customWidth="1"/>
    <col min="12" max="12" width="9.77734375" style="39" customWidth="1"/>
    <col min="13" max="13" width="7.4453125" style="39" customWidth="1"/>
    <col min="14" max="14" width="12.77734375" style="39" customWidth="1"/>
    <col min="15" max="16384" width="8.88671875" style="39" customWidth="1"/>
  </cols>
  <sheetData>
    <row r="1" spans="1:14" ht="22.5">
      <c r="A1" s="307" t="s">
        <v>328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</row>
    <row r="2" spans="1:14" ht="13.5">
      <c r="A2" s="77" t="s">
        <v>329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106"/>
      <c r="N2" s="125" t="s">
        <v>330</v>
      </c>
    </row>
    <row r="3" spans="1:14" ht="13.5">
      <c r="A3" s="44"/>
      <c r="B3" s="284" t="s">
        <v>331</v>
      </c>
      <c r="C3" s="297"/>
      <c r="D3" s="284" t="s">
        <v>332</v>
      </c>
      <c r="E3" s="297"/>
      <c r="F3" s="284" t="s">
        <v>333</v>
      </c>
      <c r="G3" s="297"/>
      <c r="H3" s="284" t="s">
        <v>334</v>
      </c>
      <c r="I3" s="297"/>
      <c r="J3" s="284" t="s">
        <v>335</v>
      </c>
      <c r="K3" s="297"/>
      <c r="L3" s="284" t="s">
        <v>336</v>
      </c>
      <c r="M3" s="297"/>
      <c r="N3" s="44"/>
    </row>
    <row r="4" spans="1:14" ht="13.5">
      <c r="A4" s="83" t="s">
        <v>213</v>
      </c>
      <c r="B4" s="298" t="s">
        <v>337</v>
      </c>
      <c r="C4" s="299"/>
      <c r="D4" s="298"/>
      <c r="E4" s="299"/>
      <c r="F4" s="298" t="s">
        <v>338</v>
      </c>
      <c r="G4" s="299"/>
      <c r="H4" s="288" t="s">
        <v>339</v>
      </c>
      <c r="I4" s="289"/>
      <c r="J4" s="298" t="s">
        <v>340</v>
      </c>
      <c r="K4" s="299"/>
      <c r="L4" s="298" t="s">
        <v>341</v>
      </c>
      <c r="M4" s="299"/>
      <c r="N4" s="83" t="s">
        <v>218</v>
      </c>
    </row>
    <row r="5" spans="1:14" ht="13.5">
      <c r="A5" s="83"/>
      <c r="B5" s="300" t="s">
        <v>342</v>
      </c>
      <c r="C5" s="301"/>
      <c r="D5" s="300" t="s">
        <v>343</v>
      </c>
      <c r="E5" s="301"/>
      <c r="F5" s="300" t="s">
        <v>344</v>
      </c>
      <c r="G5" s="301"/>
      <c r="H5" s="286" t="s">
        <v>345</v>
      </c>
      <c r="I5" s="287"/>
      <c r="J5" s="300" t="s">
        <v>346</v>
      </c>
      <c r="K5" s="301"/>
      <c r="L5" s="300" t="s">
        <v>347</v>
      </c>
      <c r="M5" s="301"/>
      <c r="N5" s="86"/>
    </row>
    <row r="6" spans="1:14" ht="13.5">
      <c r="A6" s="83" t="s">
        <v>220</v>
      </c>
      <c r="B6" s="45" t="s">
        <v>348</v>
      </c>
      <c r="C6" s="45" t="s">
        <v>214</v>
      </c>
      <c r="D6" s="45" t="s">
        <v>348</v>
      </c>
      <c r="E6" s="45" t="s">
        <v>214</v>
      </c>
      <c r="F6" s="45" t="s">
        <v>348</v>
      </c>
      <c r="G6" s="45" t="s">
        <v>214</v>
      </c>
      <c r="H6" s="45" t="s">
        <v>348</v>
      </c>
      <c r="I6" s="45" t="s">
        <v>214</v>
      </c>
      <c r="J6" s="45" t="s">
        <v>348</v>
      </c>
      <c r="K6" s="45" t="s">
        <v>214</v>
      </c>
      <c r="L6" s="45" t="s">
        <v>348</v>
      </c>
      <c r="M6" s="45" t="s">
        <v>214</v>
      </c>
      <c r="N6" s="86" t="s">
        <v>250</v>
      </c>
    </row>
    <row r="7" spans="1:14" ht="13.5">
      <c r="A7" s="78"/>
      <c r="B7" s="92" t="s">
        <v>349</v>
      </c>
      <c r="C7" s="91" t="s">
        <v>350</v>
      </c>
      <c r="D7" s="92" t="s">
        <v>349</v>
      </c>
      <c r="E7" s="91" t="s">
        <v>350</v>
      </c>
      <c r="F7" s="92" t="s">
        <v>349</v>
      </c>
      <c r="G7" s="91" t="s">
        <v>350</v>
      </c>
      <c r="H7" s="92" t="s">
        <v>349</v>
      </c>
      <c r="I7" s="91" t="s">
        <v>350</v>
      </c>
      <c r="J7" s="92" t="s">
        <v>349</v>
      </c>
      <c r="K7" s="91" t="s">
        <v>350</v>
      </c>
      <c r="L7" s="92" t="s">
        <v>349</v>
      </c>
      <c r="M7" s="91" t="s">
        <v>350</v>
      </c>
      <c r="N7" s="78"/>
    </row>
    <row r="8" spans="1:14" ht="15" customHeight="1">
      <c r="A8" s="87" t="s">
        <v>89</v>
      </c>
      <c r="B8" s="97">
        <v>34</v>
      </c>
      <c r="C8" s="83">
        <v>562</v>
      </c>
      <c r="D8" s="228">
        <v>0</v>
      </c>
      <c r="E8" s="228">
        <v>0</v>
      </c>
      <c r="F8" s="138">
        <v>6</v>
      </c>
      <c r="G8" s="138">
        <v>81</v>
      </c>
      <c r="H8" s="138">
        <v>1</v>
      </c>
      <c r="I8" s="128" t="s">
        <v>86</v>
      </c>
      <c r="J8" s="127">
        <v>1</v>
      </c>
      <c r="K8" s="226">
        <v>46</v>
      </c>
      <c r="L8" s="127">
        <v>1</v>
      </c>
      <c r="M8" s="226">
        <v>46</v>
      </c>
      <c r="N8" s="86" t="s">
        <v>89</v>
      </c>
    </row>
    <row r="9" spans="1:14" ht="15" customHeight="1">
      <c r="A9" s="87" t="s">
        <v>100</v>
      </c>
      <c r="B9" s="97">
        <v>40</v>
      </c>
      <c r="C9" s="83">
        <v>611</v>
      </c>
      <c r="D9" s="127">
        <v>1</v>
      </c>
      <c r="E9" s="167">
        <v>46</v>
      </c>
      <c r="F9" s="138">
        <v>6</v>
      </c>
      <c r="G9" s="138">
        <v>76</v>
      </c>
      <c r="H9" s="127">
        <v>0</v>
      </c>
      <c r="I9" s="127">
        <v>0</v>
      </c>
      <c r="J9" s="127">
        <v>1</v>
      </c>
      <c r="K9" s="167">
        <v>46</v>
      </c>
      <c r="L9" s="127">
        <v>1</v>
      </c>
      <c r="M9" s="167">
        <v>46</v>
      </c>
      <c r="N9" s="86" t="s">
        <v>100</v>
      </c>
    </row>
    <row r="10" spans="1:14" ht="15" customHeight="1">
      <c r="A10" s="121" t="s">
        <v>244</v>
      </c>
      <c r="B10" s="139">
        <v>41</v>
      </c>
      <c r="C10" s="139">
        <v>676</v>
      </c>
      <c r="D10" s="127">
        <v>0</v>
      </c>
      <c r="E10" s="127">
        <v>0</v>
      </c>
      <c r="F10" s="139">
        <v>5</v>
      </c>
      <c r="G10" s="139">
        <v>81</v>
      </c>
      <c r="H10" s="139">
        <v>1</v>
      </c>
      <c r="I10" s="128" t="s">
        <v>86</v>
      </c>
      <c r="J10" s="127">
        <v>1</v>
      </c>
      <c r="K10" s="167">
        <v>46</v>
      </c>
      <c r="L10" s="139">
        <v>4</v>
      </c>
      <c r="M10" s="96">
        <v>49</v>
      </c>
      <c r="N10" s="122" t="s">
        <v>244</v>
      </c>
    </row>
    <row r="11" spans="1:14" ht="15" customHeight="1">
      <c r="A11" s="121" t="s">
        <v>380</v>
      </c>
      <c r="B11" s="139">
        <v>41</v>
      </c>
      <c r="C11" s="139">
        <v>668</v>
      </c>
      <c r="D11" s="127">
        <v>0</v>
      </c>
      <c r="E11" s="127">
        <v>0</v>
      </c>
      <c r="F11" s="139">
        <v>3</v>
      </c>
      <c r="G11" s="139">
        <v>43</v>
      </c>
      <c r="H11" s="139">
        <v>1</v>
      </c>
      <c r="I11" s="128" t="s">
        <v>86</v>
      </c>
      <c r="J11" s="127">
        <v>1</v>
      </c>
      <c r="K11" s="167" t="s">
        <v>86</v>
      </c>
      <c r="L11" s="139">
        <v>3</v>
      </c>
      <c r="M11" s="96">
        <v>32</v>
      </c>
      <c r="N11" s="122" t="s">
        <v>380</v>
      </c>
    </row>
    <row r="12" spans="1:14" ht="15" customHeight="1">
      <c r="A12" s="98" t="s">
        <v>383</v>
      </c>
      <c r="B12" s="248">
        <f>B13+B14</f>
        <v>38</v>
      </c>
      <c r="C12" s="248">
        <f aca="true" t="shared" si="0" ref="C12:L12">C13+C14</f>
        <v>571</v>
      </c>
      <c r="D12" s="248">
        <f t="shared" si="0"/>
        <v>1</v>
      </c>
      <c r="E12" s="167">
        <v>46</v>
      </c>
      <c r="F12" s="248">
        <f t="shared" si="0"/>
        <v>3</v>
      </c>
      <c r="G12" s="248">
        <f t="shared" si="0"/>
        <v>41</v>
      </c>
      <c r="H12" s="248">
        <f t="shared" si="0"/>
        <v>1</v>
      </c>
      <c r="I12" s="128" t="s">
        <v>86</v>
      </c>
      <c r="J12" s="248">
        <f t="shared" si="0"/>
        <v>1</v>
      </c>
      <c r="K12" s="128" t="s">
        <v>86</v>
      </c>
      <c r="L12" s="248">
        <f t="shared" si="0"/>
        <v>3</v>
      </c>
      <c r="M12" s="248">
        <v>32</v>
      </c>
      <c r="N12" s="143" t="s">
        <v>383</v>
      </c>
    </row>
    <row r="13" spans="1:14" ht="15" customHeight="1">
      <c r="A13" s="87" t="s">
        <v>245</v>
      </c>
      <c r="B13" s="139">
        <v>27</v>
      </c>
      <c r="C13" s="94">
        <v>410</v>
      </c>
      <c r="D13" s="129">
        <v>0</v>
      </c>
      <c r="E13" s="129">
        <v>0</v>
      </c>
      <c r="F13" s="94">
        <v>3</v>
      </c>
      <c r="G13" s="94">
        <v>41</v>
      </c>
      <c r="H13" s="94">
        <v>1</v>
      </c>
      <c r="I13" s="167" t="s">
        <v>86</v>
      </c>
      <c r="J13" s="94">
        <v>1</v>
      </c>
      <c r="K13" s="167" t="s">
        <v>86</v>
      </c>
      <c r="L13" s="94">
        <v>2</v>
      </c>
      <c r="M13" s="146" t="s">
        <v>86</v>
      </c>
      <c r="N13" s="83" t="s">
        <v>351</v>
      </c>
    </row>
    <row r="14" spans="1:14" ht="15" customHeight="1">
      <c r="A14" s="89" t="s">
        <v>246</v>
      </c>
      <c r="B14" s="102">
        <v>11</v>
      </c>
      <c r="C14" s="102">
        <v>161</v>
      </c>
      <c r="D14" s="133">
        <v>1</v>
      </c>
      <c r="E14" s="134" t="s">
        <v>86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1</v>
      </c>
      <c r="M14" s="233" t="s">
        <v>86</v>
      </c>
      <c r="N14" s="78" t="s">
        <v>352</v>
      </c>
    </row>
    <row r="15" spans="1:14" ht="15" customHeight="1">
      <c r="A15" s="97"/>
      <c r="B15" s="97"/>
      <c r="C15" s="97"/>
      <c r="D15" s="106"/>
      <c r="E15" s="106"/>
      <c r="F15" s="97"/>
      <c r="G15" s="97"/>
      <c r="H15" s="97"/>
      <c r="I15" s="97"/>
      <c r="J15" s="97"/>
      <c r="K15" s="97"/>
      <c r="L15" s="97"/>
      <c r="M15" s="89"/>
      <c r="N15" s="97"/>
    </row>
    <row r="16" spans="1:14" ht="15" customHeight="1">
      <c r="A16" s="44"/>
      <c r="B16" s="284" t="s">
        <v>353</v>
      </c>
      <c r="C16" s="291"/>
      <c r="D16" s="284" t="s">
        <v>354</v>
      </c>
      <c r="E16" s="297"/>
      <c r="F16" s="284" t="s">
        <v>355</v>
      </c>
      <c r="G16" s="297"/>
      <c r="H16" s="284" t="s">
        <v>356</v>
      </c>
      <c r="I16" s="297"/>
      <c r="J16" s="284" t="s">
        <v>357</v>
      </c>
      <c r="K16" s="297"/>
      <c r="L16" s="126"/>
      <c r="M16" s="44"/>
      <c r="N16" s="83"/>
    </row>
    <row r="17" spans="1:14" ht="15" customHeight="1">
      <c r="A17" s="83" t="s">
        <v>213</v>
      </c>
      <c r="B17" s="298" t="s">
        <v>358</v>
      </c>
      <c r="C17" s="290"/>
      <c r="D17" s="298" t="s">
        <v>359</v>
      </c>
      <c r="E17" s="299"/>
      <c r="F17" s="298" t="s">
        <v>360</v>
      </c>
      <c r="G17" s="299"/>
      <c r="H17" s="298" t="s">
        <v>361</v>
      </c>
      <c r="I17" s="299"/>
      <c r="J17" s="298" t="s">
        <v>327</v>
      </c>
      <c r="K17" s="299"/>
      <c r="L17" s="86" t="s">
        <v>218</v>
      </c>
      <c r="M17" s="83"/>
      <c r="N17" s="83"/>
    </row>
    <row r="18" spans="1:14" ht="15" customHeight="1">
      <c r="A18" s="87"/>
      <c r="B18" s="300" t="s">
        <v>362</v>
      </c>
      <c r="C18" s="277"/>
      <c r="D18" s="300" t="s">
        <v>363</v>
      </c>
      <c r="E18" s="301"/>
      <c r="F18" s="300" t="s">
        <v>364</v>
      </c>
      <c r="G18" s="301"/>
      <c r="H18" s="300" t="s">
        <v>365</v>
      </c>
      <c r="I18" s="301"/>
      <c r="J18" s="88"/>
      <c r="K18" s="78"/>
      <c r="L18" s="86"/>
      <c r="M18" s="83"/>
      <c r="N18" s="83"/>
    </row>
    <row r="19" spans="1:14" ht="15" customHeight="1">
      <c r="A19" s="83" t="s">
        <v>220</v>
      </c>
      <c r="B19" s="45" t="s">
        <v>348</v>
      </c>
      <c r="C19" s="126" t="s">
        <v>214</v>
      </c>
      <c r="D19" s="45" t="s">
        <v>348</v>
      </c>
      <c r="E19" s="45" t="s">
        <v>214</v>
      </c>
      <c r="F19" s="45" t="s">
        <v>348</v>
      </c>
      <c r="G19" s="45" t="s">
        <v>214</v>
      </c>
      <c r="H19" s="45" t="s">
        <v>348</v>
      </c>
      <c r="I19" s="45" t="s">
        <v>214</v>
      </c>
      <c r="J19" s="45" t="s">
        <v>348</v>
      </c>
      <c r="K19" s="126" t="s">
        <v>214</v>
      </c>
      <c r="L19" s="86" t="s">
        <v>250</v>
      </c>
      <c r="M19" s="83"/>
      <c r="N19" s="83"/>
    </row>
    <row r="20" spans="1:14" ht="15" customHeight="1">
      <c r="A20" s="78"/>
      <c r="B20" s="92"/>
      <c r="C20" s="88"/>
      <c r="D20" s="92"/>
      <c r="E20" s="91"/>
      <c r="F20" s="92"/>
      <c r="G20" s="91"/>
      <c r="H20" s="92"/>
      <c r="I20" s="91"/>
      <c r="J20" s="92"/>
      <c r="K20" s="88"/>
      <c r="L20" s="88"/>
      <c r="M20" s="83"/>
      <c r="N20" s="83"/>
    </row>
    <row r="21" spans="1:14" ht="15" customHeight="1">
      <c r="A21" s="87" t="s">
        <v>89</v>
      </c>
      <c r="B21" s="129">
        <v>3</v>
      </c>
      <c r="C21" s="138">
        <v>73</v>
      </c>
      <c r="D21" s="228">
        <v>0</v>
      </c>
      <c r="E21" s="228">
        <v>0</v>
      </c>
      <c r="F21" s="127">
        <v>1</v>
      </c>
      <c r="G21" s="226">
        <v>46</v>
      </c>
      <c r="H21" s="228">
        <v>0</v>
      </c>
      <c r="I21" s="228">
        <v>0</v>
      </c>
      <c r="J21" s="229">
        <v>1</v>
      </c>
      <c r="K21" s="230">
        <v>46</v>
      </c>
      <c r="L21" s="126" t="s">
        <v>89</v>
      </c>
      <c r="M21" s="83"/>
      <c r="N21" s="83"/>
    </row>
    <row r="22" spans="1:14" ht="15" customHeight="1">
      <c r="A22" s="87" t="s">
        <v>100</v>
      </c>
      <c r="B22" s="129">
        <v>3</v>
      </c>
      <c r="C22" s="139">
        <v>51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0</v>
      </c>
      <c r="J22" s="129">
        <v>2</v>
      </c>
      <c r="K22" s="146">
        <v>46</v>
      </c>
      <c r="L22" s="86" t="s">
        <v>100</v>
      </c>
      <c r="M22" s="83"/>
      <c r="N22" s="83"/>
    </row>
    <row r="23" spans="1:14" ht="15" customHeight="1">
      <c r="A23" s="121" t="s">
        <v>244</v>
      </c>
      <c r="B23" s="129">
        <v>2</v>
      </c>
      <c r="C23" s="128" t="s">
        <v>86</v>
      </c>
      <c r="D23" s="127">
        <v>0</v>
      </c>
      <c r="E23" s="127">
        <v>0</v>
      </c>
      <c r="F23" s="127">
        <v>1</v>
      </c>
      <c r="G23" s="167">
        <v>46</v>
      </c>
      <c r="H23" s="127">
        <v>0</v>
      </c>
      <c r="I23" s="127">
        <v>0</v>
      </c>
      <c r="J23" s="129">
        <v>1</v>
      </c>
      <c r="K23" s="146">
        <v>46</v>
      </c>
      <c r="L23" s="122" t="s">
        <v>244</v>
      </c>
      <c r="M23" s="231"/>
      <c r="N23" s="231"/>
    </row>
    <row r="24" spans="1:14" ht="15" customHeight="1">
      <c r="A24" s="121" t="s">
        <v>380</v>
      </c>
      <c r="B24" s="129">
        <v>1</v>
      </c>
      <c r="C24" s="128" t="s">
        <v>86</v>
      </c>
      <c r="D24" s="127">
        <v>0</v>
      </c>
      <c r="E24" s="127">
        <v>0</v>
      </c>
      <c r="F24" s="127">
        <v>1</v>
      </c>
      <c r="G24" s="167" t="s">
        <v>86</v>
      </c>
      <c r="H24" s="127">
        <v>0</v>
      </c>
      <c r="I24" s="127">
        <v>0</v>
      </c>
      <c r="J24" s="129">
        <v>1</v>
      </c>
      <c r="K24" s="167" t="s">
        <v>86</v>
      </c>
      <c r="L24" s="122" t="s">
        <v>380</v>
      </c>
      <c r="M24" s="231"/>
      <c r="N24" s="231"/>
    </row>
    <row r="25" spans="1:14" ht="15" customHeight="1">
      <c r="A25" s="98" t="s">
        <v>383</v>
      </c>
      <c r="B25" s="246">
        <v>2</v>
      </c>
      <c r="C25" s="128" t="s">
        <v>86</v>
      </c>
      <c r="D25" s="228">
        <v>0</v>
      </c>
      <c r="E25" s="228">
        <v>0</v>
      </c>
      <c r="F25" s="228">
        <v>1</v>
      </c>
      <c r="G25" s="128" t="s">
        <v>86</v>
      </c>
      <c r="H25" s="228">
        <v>0</v>
      </c>
      <c r="I25" s="228">
        <v>0</v>
      </c>
      <c r="J25" s="228">
        <v>3</v>
      </c>
      <c r="K25" s="228">
        <v>51</v>
      </c>
      <c r="L25" s="143" t="s">
        <v>383</v>
      </c>
      <c r="M25" s="166"/>
      <c r="N25" s="166"/>
    </row>
    <row r="26" spans="1:14" ht="15" customHeight="1">
      <c r="A26" s="87" t="s">
        <v>245</v>
      </c>
      <c r="B26" s="129">
        <v>2</v>
      </c>
      <c r="C26" s="128" t="s">
        <v>86</v>
      </c>
      <c r="D26" s="127">
        <v>0</v>
      </c>
      <c r="E26" s="127">
        <v>0</v>
      </c>
      <c r="F26" s="127">
        <v>1</v>
      </c>
      <c r="G26" s="128" t="s">
        <v>86</v>
      </c>
      <c r="H26" s="129">
        <v>0</v>
      </c>
      <c r="I26" s="127">
        <v>0</v>
      </c>
      <c r="J26" s="127">
        <v>3</v>
      </c>
      <c r="K26" s="127">
        <v>51</v>
      </c>
      <c r="L26" s="86" t="s">
        <v>351</v>
      </c>
      <c r="M26" s="83"/>
      <c r="N26" s="83"/>
    </row>
    <row r="27" spans="1:14" ht="15" customHeight="1">
      <c r="A27" s="89" t="s">
        <v>246</v>
      </c>
      <c r="B27" s="133">
        <v>0</v>
      </c>
      <c r="C27" s="133">
        <v>0</v>
      </c>
      <c r="D27" s="133">
        <v>0</v>
      </c>
      <c r="E27" s="133">
        <v>0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88" t="s">
        <v>352</v>
      </c>
      <c r="M27" s="78"/>
      <c r="N27" s="83"/>
    </row>
    <row r="28" spans="1:14" ht="15" customHeight="1">
      <c r="A28" s="232" t="s">
        <v>366</v>
      </c>
      <c r="B28" s="105"/>
      <c r="C28" s="105"/>
      <c r="D28" s="105"/>
      <c r="E28" s="105"/>
      <c r="F28" s="77"/>
      <c r="G28" s="106"/>
      <c r="H28" s="107" t="s">
        <v>252</v>
      </c>
      <c r="I28" s="105"/>
      <c r="J28" s="105"/>
      <c r="K28" s="105"/>
      <c r="L28" s="105"/>
      <c r="M28" s="105"/>
      <c r="N28" s="77"/>
    </row>
    <row r="29" spans="1:14" ht="15" customHeight="1">
      <c r="A29" s="141" t="s">
        <v>367</v>
      </c>
      <c r="B29" s="106"/>
      <c r="C29" s="106"/>
      <c r="D29" s="106"/>
      <c r="E29" s="106"/>
      <c r="F29" s="106"/>
      <c r="G29" s="106"/>
      <c r="H29" s="109" t="s">
        <v>368</v>
      </c>
      <c r="I29" s="106"/>
      <c r="J29" s="106"/>
      <c r="K29" s="106"/>
      <c r="L29" s="106"/>
      <c r="M29" s="106"/>
      <c r="N29" s="77"/>
    </row>
    <row r="30" spans="1:14" ht="15" customHeight="1">
      <c r="A30" s="141" t="s">
        <v>265</v>
      </c>
      <c r="B30" s="106"/>
      <c r="C30" s="106"/>
      <c r="D30" s="106"/>
      <c r="E30" s="106"/>
      <c r="F30" s="106"/>
      <c r="G30" s="106"/>
      <c r="H30" s="106" t="s">
        <v>369</v>
      </c>
      <c r="I30" s="106"/>
      <c r="J30" s="106"/>
      <c r="K30" s="106"/>
      <c r="L30" s="106"/>
      <c r="M30" s="106"/>
      <c r="N30" s="77"/>
    </row>
    <row r="31" spans="1:14" ht="15" customHeight="1">
      <c r="A31" s="292" t="s">
        <v>371</v>
      </c>
      <c r="B31" s="274"/>
      <c r="C31" s="274"/>
      <c r="D31" s="274"/>
      <c r="E31" s="77"/>
      <c r="F31" s="77"/>
      <c r="G31" s="106"/>
      <c r="H31" s="109" t="s">
        <v>370</v>
      </c>
      <c r="I31" s="106"/>
      <c r="J31" s="106"/>
      <c r="K31" s="106"/>
      <c r="L31" s="106"/>
      <c r="M31" s="106"/>
      <c r="N31" s="77"/>
    </row>
    <row r="32" spans="1:14" ht="14.25">
      <c r="A32" s="194"/>
      <c r="B32" s="194"/>
      <c r="C32" s="194"/>
      <c r="D32" s="194"/>
      <c r="E32" s="194"/>
      <c r="F32" s="194"/>
      <c r="G32" s="275"/>
      <c r="H32" s="276"/>
      <c r="I32" s="276"/>
      <c r="J32" s="276"/>
      <c r="K32" s="276"/>
      <c r="L32" s="276"/>
      <c r="M32" s="276"/>
      <c r="N32" s="194"/>
    </row>
  </sheetData>
  <mergeCells count="35">
    <mergeCell ref="J4:K4"/>
    <mergeCell ref="L4:M4"/>
    <mergeCell ref="A31:D31"/>
    <mergeCell ref="G32:M32"/>
    <mergeCell ref="B18:C18"/>
    <mergeCell ref="D18:E18"/>
    <mergeCell ref="F18:G18"/>
    <mergeCell ref="H18:I18"/>
    <mergeCell ref="J5:K5"/>
    <mergeCell ref="L5:M5"/>
    <mergeCell ref="A1:N1"/>
    <mergeCell ref="B3:C3"/>
    <mergeCell ref="D3:E3"/>
    <mergeCell ref="F3:G3"/>
    <mergeCell ref="H3:I3"/>
    <mergeCell ref="J3:K3"/>
    <mergeCell ref="L3:M3"/>
    <mergeCell ref="B4:C4"/>
    <mergeCell ref="D4:E4"/>
    <mergeCell ref="F4:G4"/>
    <mergeCell ref="B5:C5"/>
    <mergeCell ref="D5:E5"/>
    <mergeCell ref="F5:G5"/>
    <mergeCell ref="J16:K16"/>
    <mergeCell ref="B17:C17"/>
    <mergeCell ref="D17:E17"/>
    <mergeCell ref="F17:G17"/>
    <mergeCell ref="H17:I17"/>
    <mergeCell ref="J17:K17"/>
    <mergeCell ref="B16:C16"/>
    <mergeCell ref="D16:E16"/>
    <mergeCell ref="F16:G16"/>
    <mergeCell ref="H16:I16"/>
    <mergeCell ref="H5:I5"/>
    <mergeCell ref="H4:I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80" zoomScaleNormal="80" workbookViewId="0" topLeftCell="A1">
      <pane xSplit="1" ySplit="7" topLeftCell="B8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E15" sqref="E15"/>
    </sheetView>
  </sheetViews>
  <sheetFormatPr defaultColWidth="8.88671875" defaultRowHeight="13.5"/>
  <cols>
    <col min="1" max="2" width="10.77734375" style="5" customWidth="1"/>
    <col min="3" max="3" width="14.6640625" style="5" customWidth="1"/>
    <col min="4" max="9" width="10.77734375" style="5" customWidth="1"/>
    <col min="10" max="11" width="12.77734375" style="5" customWidth="1"/>
    <col min="12" max="12" width="10.77734375" style="5" customWidth="1"/>
    <col min="13" max="16384" width="8.88671875" style="5" customWidth="1"/>
  </cols>
  <sheetData>
    <row r="1" spans="1:12" ht="35.25" customHeight="1">
      <c r="A1" s="278" t="s">
        <v>36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2" s="6" customFormat="1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6" customFormat="1" ht="18" customHeight="1">
      <c r="A3" s="7" t="s">
        <v>37</v>
      </c>
      <c r="L3" s="8" t="s">
        <v>38</v>
      </c>
    </row>
    <row r="4" spans="1:12" s="6" customFormat="1" ht="32.25" customHeight="1">
      <c r="A4" s="9"/>
      <c r="B4" s="10" t="s">
        <v>39</v>
      </c>
      <c r="C4" s="10" t="s">
        <v>40</v>
      </c>
      <c r="D4" s="281" t="s">
        <v>41</v>
      </c>
      <c r="E4" s="282"/>
      <c r="F4" s="314"/>
      <c r="G4" s="281" t="s">
        <v>9</v>
      </c>
      <c r="H4" s="314"/>
      <c r="I4" s="11" t="s">
        <v>10</v>
      </c>
      <c r="J4" s="10" t="s">
        <v>11</v>
      </c>
      <c r="K4" s="10" t="s">
        <v>12</v>
      </c>
      <c r="L4" s="9"/>
    </row>
    <row r="5" spans="1:12" s="6" customFormat="1" ht="34.5" customHeight="1">
      <c r="A5" s="148" t="s">
        <v>92</v>
      </c>
      <c r="B5" s="13"/>
      <c r="C5" s="13"/>
      <c r="D5" s="315" t="s">
        <v>42</v>
      </c>
      <c r="E5" s="316"/>
      <c r="F5" s="317"/>
      <c r="G5" s="14" t="s">
        <v>43</v>
      </c>
      <c r="H5" s="15"/>
      <c r="I5" s="16" t="s">
        <v>44</v>
      </c>
      <c r="J5" s="13" t="s">
        <v>45</v>
      </c>
      <c r="K5" s="13" t="s">
        <v>46</v>
      </c>
      <c r="L5" s="31" t="s">
        <v>93</v>
      </c>
    </row>
    <row r="6" spans="1:12" s="6" customFormat="1" ht="24" customHeight="1">
      <c r="A6" s="12"/>
      <c r="B6" s="13" t="s">
        <v>47</v>
      </c>
      <c r="C6" s="17" t="s">
        <v>48</v>
      </c>
      <c r="D6" s="16"/>
      <c r="E6" s="10" t="s">
        <v>49</v>
      </c>
      <c r="F6" s="18" t="s">
        <v>50</v>
      </c>
      <c r="G6" s="19"/>
      <c r="H6" s="10" t="s">
        <v>51</v>
      </c>
      <c r="I6" s="16" t="s">
        <v>47</v>
      </c>
      <c r="J6" s="13"/>
      <c r="K6" s="13"/>
      <c r="L6" s="12"/>
    </row>
    <row r="7" spans="1:12" s="6" customFormat="1" ht="29.25" customHeight="1">
      <c r="A7" s="20"/>
      <c r="B7" s="21" t="s">
        <v>52</v>
      </c>
      <c r="C7" s="22" t="s">
        <v>52</v>
      </c>
      <c r="D7" s="23"/>
      <c r="E7" s="22" t="s">
        <v>53</v>
      </c>
      <c r="F7" s="24" t="s">
        <v>54</v>
      </c>
      <c r="G7" s="25"/>
      <c r="H7" s="21" t="s">
        <v>55</v>
      </c>
      <c r="I7" s="26" t="s">
        <v>56</v>
      </c>
      <c r="J7" s="22" t="s">
        <v>57</v>
      </c>
      <c r="K7" s="22" t="s">
        <v>58</v>
      </c>
      <c r="L7" s="20"/>
    </row>
    <row r="8" spans="1:12" s="6" customFormat="1" ht="24.75" customHeight="1">
      <c r="A8" s="27" t="s">
        <v>85</v>
      </c>
      <c r="B8" s="28">
        <v>3</v>
      </c>
      <c r="C8" s="29">
        <v>0</v>
      </c>
      <c r="D8" s="28">
        <v>312864</v>
      </c>
      <c r="E8" s="28">
        <v>240599</v>
      </c>
      <c r="F8" s="28">
        <v>234080</v>
      </c>
      <c r="G8" s="28">
        <v>47</v>
      </c>
      <c r="H8" s="32">
        <v>88.1</v>
      </c>
      <c r="I8" s="28">
        <v>525</v>
      </c>
      <c r="J8" s="28">
        <v>87763</v>
      </c>
      <c r="K8" s="30">
        <v>7812</v>
      </c>
      <c r="L8" s="31" t="s">
        <v>85</v>
      </c>
    </row>
    <row r="9" spans="1:12" s="6" customFormat="1" ht="24.75" customHeight="1">
      <c r="A9" s="27" t="s">
        <v>89</v>
      </c>
      <c r="B9" s="28">
        <v>3</v>
      </c>
      <c r="C9" s="29">
        <v>0</v>
      </c>
      <c r="D9" s="28">
        <v>312864</v>
      </c>
      <c r="E9" s="28">
        <v>240599</v>
      </c>
      <c r="F9" s="28">
        <v>240599</v>
      </c>
      <c r="G9" s="28">
        <v>49</v>
      </c>
      <c r="H9" s="32">
        <v>89.13333333333333</v>
      </c>
      <c r="I9" s="28">
        <v>521</v>
      </c>
      <c r="J9" s="28">
        <v>115203</v>
      </c>
      <c r="K9" s="30">
        <v>5491</v>
      </c>
      <c r="L9" s="31" t="s">
        <v>89</v>
      </c>
    </row>
    <row r="10" spans="1:12" s="6" customFormat="1" ht="24.75" customHeight="1">
      <c r="A10" s="27" t="s">
        <v>100</v>
      </c>
      <c r="B10" s="28">
        <v>3</v>
      </c>
      <c r="C10" s="29">
        <v>0</v>
      </c>
      <c r="D10" s="28">
        <v>312864</v>
      </c>
      <c r="E10" s="28">
        <v>240599</v>
      </c>
      <c r="F10" s="28">
        <v>240599</v>
      </c>
      <c r="G10" s="28">
        <v>52</v>
      </c>
      <c r="H10" s="32">
        <v>85</v>
      </c>
      <c r="I10" s="28">
        <v>474</v>
      </c>
      <c r="J10" s="28">
        <v>106830</v>
      </c>
      <c r="K10" s="30">
        <v>5517</v>
      </c>
      <c r="L10" s="31" t="s">
        <v>100</v>
      </c>
    </row>
    <row r="11" spans="1:12" s="6" customFormat="1" ht="24.75" customHeight="1">
      <c r="A11" s="27" t="s">
        <v>186</v>
      </c>
      <c r="B11" s="28">
        <v>3</v>
      </c>
      <c r="C11" s="29">
        <v>0</v>
      </c>
      <c r="D11" s="28">
        <v>312864</v>
      </c>
      <c r="E11" s="28">
        <v>240599</v>
      </c>
      <c r="F11" s="28">
        <v>240599</v>
      </c>
      <c r="G11" s="28">
        <v>52</v>
      </c>
      <c r="H11" s="32">
        <v>83.7</v>
      </c>
      <c r="I11" s="28">
        <v>484</v>
      </c>
      <c r="J11" s="28">
        <v>113360</v>
      </c>
      <c r="K11" s="30">
        <v>5169</v>
      </c>
      <c r="L11" s="31" t="s">
        <v>186</v>
      </c>
    </row>
    <row r="12" spans="1:12" s="6" customFormat="1" ht="24.75" customHeight="1">
      <c r="A12" s="27" t="s">
        <v>380</v>
      </c>
      <c r="B12" s="28">
        <v>3</v>
      </c>
      <c r="C12" s="29">
        <v>0</v>
      </c>
      <c r="D12" s="28">
        <v>312864</v>
      </c>
      <c r="E12" s="28">
        <v>240599</v>
      </c>
      <c r="F12" s="28">
        <v>240599</v>
      </c>
      <c r="G12" s="28">
        <v>53</v>
      </c>
      <c r="H12" s="32">
        <v>82</v>
      </c>
      <c r="I12" s="28">
        <v>432</v>
      </c>
      <c r="J12" s="28">
        <v>121262</v>
      </c>
      <c r="K12" s="30">
        <v>5986</v>
      </c>
      <c r="L12" s="31" t="s">
        <v>380</v>
      </c>
    </row>
    <row r="13" spans="1:12" s="35" customFormat="1" ht="35.25" customHeight="1">
      <c r="A13" s="33" t="s">
        <v>383</v>
      </c>
      <c r="B13" s="249">
        <v>3</v>
      </c>
      <c r="C13" s="250"/>
      <c r="D13" s="249">
        <f>SUM(D14:D16)</f>
        <v>312864</v>
      </c>
      <c r="E13" s="249">
        <f>SUM(E14:E16)</f>
        <v>240599</v>
      </c>
      <c r="F13" s="249">
        <f>SUM(F14:F16)</f>
        <v>240599</v>
      </c>
      <c r="G13" s="249">
        <f>SUM(G14:G16)</f>
        <v>62</v>
      </c>
      <c r="H13" s="251">
        <v>87</v>
      </c>
      <c r="I13" s="249">
        <f>SUM(I14:I16)</f>
        <v>580</v>
      </c>
      <c r="J13" s="249">
        <f>SUM(J14:J16)</f>
        <v>152151</v>
      </c>
      <c r="K13" s="252">
        <f>SUM(K14:K16)</f>
        <v>5443</v>
      </c>
      <c r="L13" s="34" t="s">
        <v>383</v>
      </c>
    </row>
    <row r="14" spans="1:12" s="6" customFormat="1" ht="35.25" customHeight="1">
      <c r="A14" s="27"/>
      <c r="B14" s="253"/>
      <c r="C14" s="254" t="s">
        <v>388</v>
      </c>
      <c r="D14" s="180">
        <v>67572</v>
      </c>
      <c r="E14" s="180">
        <v>49775</v>
      </c>
      <c r="F14" s="180">
        <v>49775</v>
      </c>
      <c r="G14" s="180">
        <v>18</v>
      </c>
      <c r="H14" s="255">
        <v>88.8</v>
      </c>
      <c r="I14" s="180">
        <v>163</v>
      </c>
      <c r="J14" s="180">
        <v>26421</v>
      </c>
      <c r="K14" s="256">
        <v>2614</v>
      </c>
      <c r="L14" s="16"/>
    </row>
    <row r="15" spans="1:12" s="6" customFormat="1" ht="35.25" customHeight="1">
      <c r="A15" s="27"/>
      <c r="B15" s="253"/>
      <c r="C15" s="254" t="s">
        <v>389</v>
      </c>
      <c r="D15" s="180">
        <v>130201</v>
      </c>
      <c r="E15" s="180">
        <v>97602</v>
      </c>
      <c r="F15" s="180">
        <v>97602</v>
      </c>
      <c r="G15" s="180">
        <v>23</v>
      </c>
      <c r="H15" s="255">
        <v>86.9</v>
      </c>
      <c r="I15" s="180">
        <v>232</v>
      </c>
      <c r="J15" s="180">
        <v>53935</v>
      </c>
      <c r="K15" s="256">
        <v>120</v>
      </c>
      <c r="L15" s="16"/>
    </row>
    <row r="16" spans="1:12" s="6" customFormat="1" ht="35.25" customHeight="1">
      <c r="A16" s="36"/>
      <c r="B16" s="257"/>
      <c r="C16" s="258" t="s">
        <v>390</v>
      </c>
      <c r="D16" s="37">
        <v>115091</v>
      </c>
      <c r="E16" s="37">
        <v>93222</v>
      </c>
      <c r="F16" s="37">
        <v>93222</v>
      </c>
      <c r="G16" s="37">
        <v>21</v>
      </c>
      <c r="H16" s="259">
        <v>85.7</v>
      </c>
      <c r="I16" s="37">
        <v>185</v>
      </c>
      <c r="J16" s="37">
        <v>71795</v>
      </c>
      <c r="K16" s="38">
        <v>2709</v>
      </c>
      <c r="L16" s="16"/>
    </row>
    <row r="17" spans="1:12" s="6" customFormat="1" ht="18" customHeight="1">
      <c r="A17" s="39" t="s">
        <v>187</v>
      </c>
      <c r="D17" s="40" t="s">
        <v>5</v>
      </c>
      <c r="I17" s="279" t="s">
        <v>374</v>
      </c>
      <c r="J17" s="280"/>
      <c r="K17" s="280"/>
      <c r="L17" s="279"/>
    </row>
  </sheetData>
  <mergeCells count="5">
    <mergeCell ref="A1:L1"/>
    <mergeCell ref="I17:L17"/>
    <mergeCell ref="D4:F4"/>
    <mergeCell ref="G4:H4"/>
    <mergeCell ref="D5:F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A1">
      <pane xSplit="1" ySplit="7" topLeftCell="B8" activePane="bottomRight" state="frozen"/>
      <selection pane="topLeft" activeCell="G9" sqref="G9"/>
      <selection pane="topRight" activeCell="G9" sqref="G9"/>
      <selection pane="bottomLeft" activeCell="G9" sqref="G9"/>
      <selection pane="bottomRight" activeCell="B13" sqref="B13:P25"/>
    </sheetView>
  </sheetViews>
  <sheetFormatPr defaultColWidth="8.88671875" defaultRowHeight="13.5"/>
  <cols>
    <col min="1" max="1" width="8.88671875" style="5" customWidth="1"/>
    <col min="2" max="2" width="11.3359375" style="5" customWidth="1"/>
    <col min="3" max="13" width="8.88671875" style="5" customWidth="1"/>
    <col min="14" max="14" width="7.10546875" style="5" customWidth="1"/>
    <col min="15" max="16384" width="8.88671875" style="5" customWidth="1"/>
  </cols>
  <sheetData>
    <row r="1" spans="1:17" s="6" customFormat="1" ht="25.5" customHeight="1">
      <c r="A1" s="278" t="s">
        <v>59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</row>
    <row r="2" spans="1:17" s="42" customFormat="1" ht="18" customHeight="1">
      <c r="A2" s="318" t="s">
        <v>60</v>
      </c>
      <c r="B2" s="318"/>
      <c r="P2" s="319" t="s">
        <v>13</v>
      </c>
      <c r="Q2" s="319"/>
    </row>
    <row r="3" spans="1:17" s="42" customFormat="1" ht="21.75" customHeight="1">
      <c r="A3" s="65"/>
      <c r="B3" s="320" t="s">
        <v>87</v>
      </c>
      <c r="C3" s="321"/>
      <c r="D3" s="322"/>
      <c r="E3" s="326" t="s">
        <v>61</v>
      </c>
      <c r="F3" s="324"/>
      <c r="G3" s="324"/>
      <c r="H3" s="324"/>
      <c r="I3" s="324"/>
      <c r="J3" s="325"/>
      <c r="K3" s="323" t="s">
        <v>62</v>
      </c>
      <c r="L3" s="324"/>
      <c r="M3" s="325"/>
      <c r="N3" s="323" t="s">
        <v>63</v>
      </c>
      <c r="O3" s="324"/>
      <c r="P3" s="325"/>
      <c r="Q3" s="65"/>
    </row>
    <row r="4" spans="1:17" s="42" customFormat="1" ht="21.75" customHeight="1">
      <c r="A4" s="149" t="s">
        <v>97</v>
      </c>
      <c r="B4" s="327" t="s">
        <v>14</v>
      </c>
      <c r="C4" s="328"/>
      <c r="D4" s="329"/>
      <c r="E4" s="331" t="s">
        <v>3</v>
      </c>
      <c r="F4" s="330"/>
      <c r="G4" s="330"/>
      <c r="H4" s="330"/>
      <c r="I4" s="330"/>
      <c r="J4" s="329"/>
      <c r="K4" s="327" t="s">
        <v>4</v>
      </c>
      <c r="L4" s="330"/>
      <c r="M4" s="329"/>
      <c r="N4" s="327" t="s">
        <v>15</v>
      </c>
      <c r="O4" s="328"/>
      <c r="P4" s="329"/>
      <c r="Q4" s="66" t="s">
        <v>94</v>
      </c>
    </row>
    <row r="5" spans="1:17" s="42" customFormat="1" ht="31.5" customHeight="1">
      <c r="A5" s="149" t="s">
        <v>96</v>
      </c>
      <c r="B5" s="332" t="s">
        <v>16</v>
      </c>
      <c r="C5" s="328"/>
      <c r="D5" s="329"/>
      <c r="E5" s="340" t="s">
        <v>17</v>
      </c>
      <c r="F5" s="338"/>
      <c r="G5" s="338"/>
      <c r="H5" s="338"/>
      <c r="I5" s="338"/>
      <c r="J5" s="339"/>
      <c r="K5" s="327" t="s">
        <v>18</v>
      </c>
      <c r="L5" s="338"/>
      <c r="M5" s="339"/>
      <c r="N5" s="327" t="s">
        <v>19</v>
      </c>
      <c r="O5" s="338"/>
      <c r="P5" s="339"/>
      <c r="Q5" s="66" t="s">
        <v>98</v>
      </c>
    </row>
    <row r="6" spans="1:17" s="42" customFormat="1" ht="21.75" customHeight="1">
      <c r="A6" s="66"/>
      <c r="B6" s="116"/>
      <c r="C6" s="68" t="s">
        <v>20</v>
      </c>
      <c r="D6" s="68" t="s">
        <v>21</v>
      </c>
      <c r="E6" s="323" t="s">
        <v>64</v>
      </c>
      <c r="F6" s="333"/>
      <c r="G6" s="334"/>
      <c r="H6" s="68" t="s">
        <v>22</v>
      </c>
      <c r="I6" s="68" t="s">
        <v>23</v>
      </c>
      <c r="J6" s="68" t="s">
        <v>24</v>
      </c>
      <c r="K6" s="116"/>
      <c r="L6" s="68" t="s">
        <v>20</v>
      </c>
      <c r="M6" s="68" t="s">
        <v>21</v>
      </c>
      <c r="N6" s="116"/>
      <c r="O6" s="68" t="s">
        <v>20</v>
      </c>
      <c r="P6" s="68" t="s">
        <v>21</v>
      </c>
      <c r="Q6" s="66"/>
    </row>
    <row r="7" spans="1:17" s="42" customFormat="1" ht="29.25" customHeight="1">
      <c r="A7" s="67"/>
      <c r="B7" s="69"/>
      <c r="C7" s="69" t="s">
        <v>25</v>
      </c>
      <c r="D7" s="69" t="s">
        <v>26</v>
      </c>
      <c r="E7" s="69"/>
      <c r="F7" s="70" t="s">
        <v>65</v>
      </c>
      <c r="G7" s="70" t="s">
        <v>66</v>
      </c>
      <c r="H7" s="69" t="s">
        <v>27</v>
      </c>
      <c r="I7" s="69" t="s">
        <v>28</v>
      </c>
      <c r="J7" s="71" t="s">
        <v>29</v>
      </c>
      <c r="K7" s="69"/>
      <c r="L7" s="69" t="s">
        <v>25</v>
      </c>
      <c r="M7" s="69" t="s">
        <v>26</v>
      </c>
      <c r="N7" s="152"/>
      <c r="O7" s="69" t="s">
        <v>25</v>
      </c>
      <c r="P7" s="69" t="s">
        <v>26</v>
      </c>
      <c r="Q7" s="67"/>
    </row>
    <row r="8" spans="1:17" s="42" customFormat="1" ht="18" customHeight="1">
      <c r="A8" s="52" t="s">
        <v>85</v>
      </c>
      <c r="B8" s="72">
        <v>784</v>
      </c>
      <c r="C8" s="1">
        <v>784</v>
      </c>
      <c r="D8" s="1">
        <v>0</v>
      </c>
      <c r="E8" s="1">
        <v>174</v>
      </c>
      <c r="F8" s="1">
        <v>174</v>
      </c>
      <c r="G8" s="1">
        <v>0</v>
      </c>
      <c r="H8" s="1">
        <v>0</v>
      </c>
      <c r="I8" s="1">
        <v>174</v>
      </c>
      <c r="J8" s="73">
        <v>0</v>
      </c>
      <c r="K8" s="1">
        <v>958</v>
      </c>
      <c r="L8" s="1">
        <v>958</v>
      </c>
      <c r="M8" s="73">
        <v>0</v>
      </c>
      <c r="N8" s="1">
        <f>SUM(O8:P8)</f>
        <v>0</v>
      </c>
      <c r="O8" s="1">
        <v>0</v>
      </c>
      <c r="P8" s="74">
        <v>0</v>
      </c>
      <c r="Q8" s="52" t="s">
        <v>85</v>
      </c>
    </row>
    <row r="9" spans="1:17" s="42" customFormat="1" ht="18" customHeight="1">
      <c r="A9" s="52" t="s">
        <v>89</v>
      </c>
      <c r="B9" s="72">
        <v>0</v>
      </c>
      <c r="C9" s="1">
        <v>0</v>
      </c>
      <c r="D9" s="1">
        <v>0</v>
      </c>
      <c r="E9" s="1">
        <v>1531</v>
      </c>
      <c r="F9" s="1">
        <v>1531</v>
      </c>
      <c r="G9" s="1">
        <v>0</v>
      </c>
      <c r="H9" s="1">
        <v>0</v>
      </c>
      <c r="I9" s="1">
        <v>1531</v>
      </c>
      <c r="J9" s="73">
        <v>0</v>
      </c>
      <c r="K9" s="1">
        <v>1517</v>
      </c>
      <c r="L9" s="1">
        <v>1517</v>
      </c>
      <c r="M9" s="73">
        <v>0</v>
      </c>
      <c r="N9" s="1">
        <v>14</v>
      </c>
      <c r="O9" s="1">
        <v>14</v>
      </c>
      <c r="P9" s="74">
        <v>0</v>
      </c>
      <c r="Q9" s="52" t="s">
        <v>89</v>
      </c>
    </row>
    <row r="10" spans="1:17" s="42" customFormat="1" ht="18" customHeight="1">
      <c r="A10" s="52" t="s">
        <v>100</v>
      </c>
      <c r="B10" s="72">
        <v>14</v>
      </c>
      <c r="C10" s="1">
        <v>14</v>
      </c>
      <c r="D10" s="1">
        <v>0</v>
      </c>
      <c r="E10" s="1">
        <v>1758</v>
      </c>
      <c r="F10" s="1">
        <v>1758</v>
      </c>
      <c r="G10" s="1">
        <v>0</v>
      </c>
      <c r="H10" s="1">
        <v>0</v>
      </c>
      <c r="I10" s="1">
        <v>1758</v>
      </c>
      <c r="J10" s="73">
        <v>0</v>
      </c>
      <c r="K10" s="1">
        <v>1766</v>
      </c>
      <c r="L10" s="1">
        <v>1766</v>
      </c>
      <c r="M10" s="73">
        <v>0</v>
      </c>
      <c r="N10" s="1">
        <v>6</v>
      </c>
      <c r="O10" s="1">
        <v>6</v>
      </c>
      <c r="P10" s="74">
        <v>0</v>
      </c>
      <c r="Q10" s="52" t="s">
        <v>100</v>
      </c>
    </row>
    <row r="11" spans="1:17" s="42" customFormat="1" ht="18" customHeight="1">
      <c r="A11" s="52" t="s">
        <v>186</v>
      </c>
      <c r="B11" s="72">
        <v>6</v>
      </c>
      <c r="C11" s="1">
        <v>6</v>
      </c>
      <c r="D11" s="1">
        <v>0</v>
      </c>
      <c r="E11" s="1">
        <v>1642</v>
      </c>
      <c r="F11" s="1">
        <v>1642</v>
      </c>
      <c r="G11" s="1">
        <v>0</v>
      </c>
      <c r="H11" s="1">
        <v>0</v>
      </c>
      <c r="I11" s="1">
        <v>1642</v>
      </c>
      <c r="J11" s="73">
        <v>0</v>
      </c>
      <c r="K11" s="1">
        <v>1639</v>
      </c>
      <c r="L11" s="1">
        <v>1639</v>
      </c>
      <c r="M11" s="73">
        <v>0</v>
      </c>
      <c r="N11" s="1">
        <v>9</v>
      </c>
      <c r="O11" s="1">
        <v>9</v>
      </c>
      <c r="P11" s="74">
        <v>0</v>
      </c>
      <c r="Q11" s="52" t="s">
        <v>186</v>
      </c>
    </row>
    <row r="12" spans="1:17" s="42" customFormat="1" ht="18" customHeight="1">
      <c r="A12" s="52" t="s">
        <v>380</v>
      </c>
      <c r="B12" s="72">
        <v>9</v>
      </c>
      <c r="C12" s="1">
        <v>9</v>
      </c>
      <c r="D12" s="1">
        <v>0</v>
      </c>
      <c r="E12" s="1">
        <v>2301</v>
      </c>
      <c r="F12" s="1">
        <v>2301</v>
      </c>
      <c r="G12" s="1">
        <v>0</v>
      </c>
      <c r="H12" s="1">
        <v>0</v>
      </c>
      <c r="I12" s="1">
        <v>2301</v>
      </c>
      <c r="J12" s="73">
        <v>0</v>
      </c>
      <c r="K12" s="1">
        <v>2283</v>
      </c>
      <c r="L12" s="1">
        <v>2283</v>
      </c>
      <c r="M12" s="73">
        <v>0</v>
      </c>
      <c r="N12" s="1">
        <v>27</v>
      </c>
      <c r="O12" s="1">
        <v>27</v>
      </c>
      <c r="P12" s="74">
        <v>0</v>
      </c>
      <c r="Q12" s="52" t="s">
        <v>380</v>
      </c>
    </row>
    <row r="13" spans="1:17" s="53" customFormat="1" ht="24" customHeight="1">
      <c r="A13" s="168" t="s">
        <v>383</v>
      </c>
      <c r="B13" s="260">
        <v>27</v>
      </c>
      <c r="C13" s="261">
        <v>27</v>
      </c>
      <c r="D13" s="1">
        <v>0</v>
      </c>
      <c r="E13" s="261">
        <f>SUM(E14:E25)</f>
        <v>2486</v>
      </c>
      <c r="F13" s="261">
        <f>SUM(F14:F25)</f>
        <v>2486</v>
      </c>
      <c r="G13" s="261">
        <f>SUM(G14:G25)</f>
        <v>0</v>
      </c>
      <c r="H13" s="261">
        <f>SUM(H14:H25)</f>
        <v>0</v>
      </c>
      <c r="I13" s="261">
        <f>SUM(I14:I25)</f>
        <v>2486</v>
      </c>
      <c r="J13" s="73">
        <v>0</v>
      </c>
      <c r="K13" s="261">
        <f>SUM(K14:K25)</f>
        <v>2458</v>
      </c>
      <c r="L13" s="261">
        <f>SUM(L14:L25)</f>
        <v>2458</v>
      </c>
      <c r="M13" s="73">
        <v>0</v>
      </c>
      <c r="N13" s="261">
        <f aca="true" t="shared" si="0" ref="N13:N25">SUM(O13:P13)</f>
        <v>28</v>
      </c>
      <c r="O13" s="261">
        <f>SUM(O14:O25)</f>
        <v>28</v>
      </c>
      <c r="P13" s="74">
        <v>0</v>
      </c>
      <c r="Q13" s="75" t="s">
        <v>383</v>
      </c>
    </row>
    <row r="14" spans="1:17" s="42" customFormat="1" ht="24" customHeight="1">
      <c r="A14" s="51" t="s">
        <v>170</v>
      </c>
      <c r="B14" s="262" t="s">
        <v>391</v>
      </c>
      <c r="C14" s="263" t="s">
        <v>391</v>
      </c>
      <c r="D14" s="1">
        <v>0</v>
      </c>
      <c r="E14" s="1">
        <f aca="true" t="shared" si="1" ref="E14:E25">SUM(F14:G14)</f>
        <v>345</v>
      </c>
      <c r="F14" s="1">
        <v>345</v>
      </c>
      <c r="G14" s="261">
        <f aca="true" t="shared" si="2" ref="G14:G25">SUM(G15:G26)</f>
        <v>0</v>
      </c>
      <c r="H14" s="261">
        <f aca="true" t="shared" si="3" ref="H14:H25">SUM(H15:H26)</f>
        <v>0</v>
      </c>
      <c r="I14" s="1">
        <v>345</v>
      </c>
      <c r="J14" s="73">
        <v>0</v>
      </c>
      <c r="K14" s="1">
        <f aca="true" t="shared" si="4" ref="K14:K25">SUM(L14:M14)</f>
        <v>344</v>
      </c>
      <c r="L14" s="1">
        <v>344</v>
      </c>
      <c r="M14" s="73">
        <v>0</v>
      </c>
      <c r="N14" s="261">
        <f t="shared" si="0"/>
        <v>1</v>
      </c>
      <c r="O14" s="1">
        <f aca="true" t="shared" si="5" ref="O14:O25">E14-K14</f>
        <v>1</v>
      </c>
      <c r="P14" s="74">
        <v>0</v>
      </c>
      <c r="Q14" s="54" t="s">
        <v>101</v>
      </c>
    </row>
    <row r="15" spans="1:17" s="42" customFormat="1" ht="24" customHeight="1">
      <c r="A15" s="51" t="s">
        <v>171</v>
      </c>
      <c r="B15" s="262" t="s">
        <v>392</v>
      </c>
      <c r="C15" s="263" t="s">
        <v>392</v>
      </c>
      <c r="D15" s="1">
        <v>0</v>
      </c>
      <c r="E15" s="1">
        <f t="shared" si="1"/>
        <v>210</v>
      </c>
      <c r="F15" s="1">
        <v>210</v>
      </c>
      <c r="G15" s="261">
        <f t="shared" si="2"/>
        <v>0</v>
      </c>
      <c r="H15" s="261">
        <f t="shared" si="3"/>
        <v>0</v>
      </c>
      <c r="I15" s="1">
        <v>210</v>
      </c>
      <c r="J15" s="73">
        <v>0</v>
      </c>
      <c r="K15" s="1">
        <f t="shared" si="4"/>
        <v>207</v>
      </c>
      <c r="L15" s="1">
        <v>207</v>
      </c>
      <c r="M15" s="73">
        <v>0</v>
      </c>
      <c r="N15" s="261">
        <f t="shared" si="0"/>
        <v>3</v>
      </c>
      <c r="O15" s="1">
        <f t="shared" si="5"/>
        <v>3</v>
      </c>
      <c r="P15" s="74">
        <v>0</v>
      </c>
      <c r="Q15" s="54" t="s">
        <v>102</v>
      </c>
    </row>
    <row r="16" spans="1:17" s="42" customFormat="1" ht="24" customHeight="1">
      <c r="A16" s="51" t="s">
        <v>172</v>
      </c>
      <c r="B16" s="262" t="s">
        <v>392</v>
      </c>
      <c r="C16" s="263" t="s">
        <v>392</v>
      </c>
      <c r="D16" s="1">
        <v>0</v>
      </c>
      <c r="E16" s="1">
        <f t="shared" si="1"/>
        <v>199</v>
      </c>
      <c r="F16" s="1">
        <v>199</v>
      </c>
      <c r="G16" s="261">
        <f t="shared" si="2"/>
        <v>0</v>
      </c>
      <c r="H16" s="261">
        <f t="shared" si="3"/>
        <v>0</v>
      </c>
      <c r="I16" s="1">
        <v>199</v>
      </c>
      <c r="J16" s="73">
        <v>0</v>
      </c>
      <c r="K16" s="1">
        <f t="shared" si="4"/>
        <v>196</v>
      </c>
      <c r="L16" s="1">
        <v>196</v>
      </c>
      <c r="M16" s="73">
        <v>0</v>
      </c>
      <c r="N16" s="261">
        <f t="shared" si="0"/>
        <v>3</v>
      </c>
      <c r="O16" s="1">
        <f t="shared" si="5"/>
        <v>3</v>
      </c>
      <c r="P16" s="74">
        <v>0</v>
      </c>
      <c r="Q16" s="54" t="s">
        <v>103</v>
      </c>
    </row>
    <row r="17" spans="1:17" s="42" customFormat="1" ht="24" customHeight="1">
      <c r="A17" s="51" t="s">
        <v>173</v>
      </c>
      <c r="B17" s="262" t="s">
        <v>392</v>
      </c>
      <c r="C17" s="263" t="s">
        <v>392</v>
      </c>
      <c r="D17" s="1">
        <v>0</v>
      </c>
      <c r="E17" s="1">
        <f t="shared" si="1"/>
        <v>133</v>
      </c>
      <c r="F17" s="1">
        <v>133</v>
      </c>
      <c r="G17" s="261">
        <f t="shared" si="2"/>
        <v>0</v>
      </c>
      <c r="H17" s="261">
        <f t="shared" si="3"/>
        <v>0</v>
      </c>
      <c r="I17" s="1">
        <v>133</v>
      </c>
      <c r="J17" s="73">
        <v>0</v>
      </c>
      <c r="K17" s="1">
        <f t="shared" si="4"/>
        <v>130</v>
      </c>
      <c r="L17" s="1">
        <v>130</v>
      </c>
      <c r="M17" s="73">
        <v>0</v>
      </c>
      <c r="N17" s="261">
        <f t="shared" si="0"/>
        <v>3</v>
      </c>
      <c r="O17" s="1">
        <f t="shared" si="5"/>
        <v>3</v>
      </c>
      <c r="P17" s="74">
        <v>0</v>
      </c>
      <c r="Q17" s="54" t="s">
        <v>104</v>
      </c>
    </row>
    <row r="18" spans="1:17" s="42" customFormat="1" ht="24" customHeight="1">
      <c r="A18" s="51" t="s">
        <v>174</v>
      </c>
      <c r="B18" s="262" t="s">
        <v>392</v>
      </c>
      <c r="C18" s="263" t="s">
        <v>392</v>
      </c>
      <c r="D18" s="1">
        <v>0</v>
      </c>
      <c r="E18" s="1">
        <f t="shared" si="1"/>
        <v>103</v>
      </c>
      <c r="F18" s="1">
        <v>103</v>
      </c>
      <c r="G18" s="261">
        <f t="shared" si="2"/>
        <v>0</v>
      </c>
      <c r="H18" s="261">
        <f t="shared" si="3"/>
        <v>0</v>
      </c>
      <c r="I18" s="1">
        <v>103</v>
      </c>
      <c r="J18" s="73">
        <v>0</v>
      </c>
      <c r="K18" s="1">
        <f t="shared" si="4"/>
        <v>100</v>
      </c>
      <c r="L18" s="1">
        <v>100</v>
      </c>
      <c r="M18" s="73">
        <v>0</v>
      </c>
      <c r="N18" s="261">
        <f t="shared" si="0"/>
        <v>3</v>
      </c>
      <c r="O18" s="1">
        <f t="shared" si="5"/>
        <v>3</v>
      </c>
      <c r="P18" s="74">
        <v>0</v>
      </c>
      <c r="Q18" s="54" t="s">
        <v>105</v>
      </c>
    </row>
    <row r="19" spans="1:17" s="42" customFormat="1" ht="24" customHeight="1">
      <c r="A19" s="51" t="s">
        <v>175</v>
      </c>
      <c r="B19" s="262" t="s">
        <v>392</v>
      </c>
      <c r="C19" s="263" t="s">
        <v>392</v>
      </c>
      <c r="D19" s="1">
        <v>0</v>
      </c>
      <c r="E19" s="1">
        <f t="shared" si="1"/>
        <v>168</v>
      </c>
      <c r="F19" s="1">
        <v>168</v>
      </c>
      <c r="G19" s="261">
        <f t="shared" si="2"/>
        <v>0</v>
      </c>
      <c r="H19" s="261">
        <f t="shared" si="3"/>
        <v>0</v>
      </c>
      <c r="I19" s="1">
        <v>168</v>
      </c>
      <c r="J19" s="73">
        <v>0</v>
      </c>
      <c r="K19" s="1">
        <f t="shared" si="4"/>
        <v>166</v>
      </c>
      <c r="L19" s="1">
        <v>166</v>
      </c>
      <c r="M19" s="73">
        <v>0</v>
      </c>
      <c r="N19" s="261">
        <f t="shared" si="0"/>
        <v>2</v>
      </c>
      <c r="O19" s="1">
        <f t="shared" si="5"/>
        <v>2</v>
      </c>
      <c r="P19" s="74">
        <v>0</v>
      </c>
      <c r="Q19" s="54" t="s">
        <v>106</v>
      </c>
    </row>
    <row r="20" spans="1:17" s="42" customFormat="1" ht="24" customHeight="1">
      <c r="A20" s="51" t="s">
        <v>176</v>
      </c>
      <c r="B20" s="262" t="s">
        <v>392</v>
      </c>
      <c r="C20" s="263" t="s">
        <v>392</v>
      </c>
      <c r="D20" s="1">
        <v>0</v>
      </c>
      <c r="E20" s="1">
        <f t="shared" si="1"/>
        <v>84</v>
      </c>
      <c r="F20" s="1">
        <v>84</v>
      </c>
      <c r="G20" s="261">
        <f t="shared" si="2"/>
        <v>0</v>
      </c>
      <c r="H20" s="261">
        <f t="shared" si="3"/>
        <v>0</v>
      </c>
      <c r="I20" s="1">
        <v>84</v>
      </c>
      <c r="J20" s="73">
        <v>0</v>
      </c>
      <c r="K20" s="1">
        <f t="shared" si="4"/>
        <v>81</v>
      </c>
      <c r="L20" s="1">
        <v>81</v>
      </c>
      <c r="M20" s="73">
        <v>0</v>
      </c>
      <c r="N20" s="261">
        <f t="shared" si="0"/>
        <v>3</v>
      </c>
      <c r="O20" s="1">
        <f t="shared" si="5"/>
        <v>3</v>
      </c>
      <c r="P20" s="74">
        <v>0</v>
      </c>
      <c r="Q20" s="54" t="s">
        <v>107</v>
      </c>
    </row>
    <row r="21" spans="1:17" s="42" customFormat="1" ht="24" customHeight="1">
      <c r="A21" s="51" t="s">
        <v>177</v>
      </c>
      <c r="B21" s="262" t="s">
        <v>392</v>
      </c>
      <c r="C21" s="263" t="s">
        <v>392</v>
      </c>
      <c r="D21" s="1">
        <v>0</v>
      </c>
      <c r="E21" s="1">
        <f t="shared" si="1"/>
        <v>101</v>
      </c>
      <c r="F21" s="1">
        <v>101</v>
      </c>
      <c r="G21" s="261">
        <f t="shared" si="2"/>
        <v>0</v>
      </c>
      <c r="H21" s="261">
        <f t="shared" si="3"/>
        <v>0</v>
      </c>
      <c r="I21" s="1">
        <v>101</v>
      </c>
      <c r="J21" s="73">
        <v>0</v>
      </c>
      <c r="K21" s="1">
        <f t="shared" si="4"/>
        <v>98</v>
      </c>
      <c r="L21" s="1">
        <v>98</v>
      </c>
      <c r="M21" s="73">
        <v>0</v>
      </c>
      <c r="N21" s="261">
        <f t="shared" si="0"/>
        <v>3</v>
      </c>
      <c r="O21" s="1">
        <f t="shared" si="5"/>
        <v>3</v>
      </c>
      <c r="P21" s="74">
        <v>0</v>
      </c>
      <c r="Q21" s="54" t="s">
        <v>108</v>
      </c>
    </row>
    <row r="22" spans="1:17" s="42" customFormat="1" ht="24" customHeight="1">
      <c r="A22" s="51" t="s">
        <v>178</v>
      </c>
      <c r="B22" s="262" t="s">
        <v>392</v>
      </c>
      <c r="C22" s="263" t="s">
        <v>392</v>
      </c>
      <c r="D22" s="1">
        <v>0</v>
      </c>
      <c r="E22" s="1">
        <f t="shared" si="1"/>
        <v>140</v>
      </c>
      <c r="F22" s="1">
        <v>140</v>
      </c>
      <c r="G22" s="261">
        <f t="shared" si="2"/>
        <v>0</v>
      </c>
      <c r="H22" s="261">
        <f t="shared" si="3"/>
        <v>0</v>
      </c>
      <c r="I22" s="1">
        <v>140</v>
      </c>
      <c r="J22" s="73">
        <v>0</v>
      </c>
      <c r="K22" s="1">
        <f t="shared" si="4"/>
        <v>137</v>
      </c>
      <c r="L22" s="1">
        <v>137</v>
      </c>
      <c r="M22" s="73">
        <v>0</v>
      </c>
      <c r="N22" s="261">
        <f t="shared" si="0"/>
        <v>3</v>
      </c>
      <c r="O22" s="1">
        <f t="shared" si="5"/>
        <v>3</v>
      </c>
      <c r="P22" s="74">
        <v>0</v>
      </c>
      <c r="Q22" s="54" t="s">
        <v>109</v>
      </c>
    </row>
    <row r="23" spans="1:17" s="42" customFormat="1" ht="24" customHeight="1">
      <c r="A23" s="51" t="s">
        <v>179</v>
      </c>
      <c r="B23" s="262" t="s">
        <v>392</v>
      </c>
      <c r="C23" s="263" t="s">
        <v>392</v>
      </c>
      <c r="D23" s="1">
        <v>0</v>
      </c>
      <c r="E23" s="1">
        <f t="shared" si="1"/>
        <v>370</v>
      </c>
      <c r="F23" s="1">
        <v>370</v>
      </c>
      <c r="G23" s="261">
        <f t="shared" si="2"/>
        <v>0</v>
      </c>
      <c r="H23" s="261">
        <f t="shared" si="3"/>
        <v>0</v>
      </c>
      <c r="I23" s="1">
        <v>370</v>
      </c>
      <c r="J23" s="73">
        <v>0</v>
      </c>
      <c r="K23" s="1">
        <f t="shared" si="4"/>
        <v>368</v>
      </c>
      <c r="L23" s="1">
        <v>368</v>
      </c>
      <c r="M23" s="73">
        <v>0</v>
      </c>
      <c r="N23" s="261">
        <f t="shared" si="0"/>
        <v>2</v>
      </c>
      <c r="O23" s="1">
        <f t="shared" si="5"/>
        <v>2</v>
      </c>
      <c r="P23" s="74">
        <v>0</v>
      </c>
      <c r="Q23" s="54" t="s">
        <v>110</v>
      </c>
    </row>
    <row r="24" spans="1:17" s="42" customFormat="1" ht="24" customHeight="1">
      <c r="A24" s="51" t="s">
        <v>180</v>
      </c>
      <c r="B24" s="262" t="s">
        <v>392</v>
      </c>
      <c r="C24" s="263" t="s">
        <v>392</v>
      </c>
      <c r="D24" s="1">
        <v>0</v>
      </c>
      <c r="E24" s="1">
        <f t="shared" si="1"/>
        <v>403</v>
      </c>
      <c r="F24" s="1">
        <v>403</v>
      </c>
      <c r="G24" s="261">
        <f t="shared" si="2"/>
        <v>0</v>
      </c>
      <c r="H24" s="261">
        <f t="shared" si="3"/>
        <v>0</v>
      </c>
      <c r="I24" s="1">
        <v>403</v>
      </c>
      <c r="J24" s="73">
        <v>0</v>
      </c>
      <c r="K24" s="1">
        <f t="shared" si="4"/>
        <v>402</v>
      </c>
      <c r="L24" s="1">
        <v>402</v>
      </c>
      <c r="M24" s="73">
        <v>0</v>
      </c>
      <c r="N24" s="261">
        <f t="shared" si="0"/>
        <v>1</v>
      </c>
      <c r="O24" s="1">
        <f t="shared" si="5"/>
        <v>1</v>
      </c>
      <c r="P24" s="74">
        <v>0</v>
      </c>
      <c r="Q24" s="54" t="s">
        <v>111</v>
      </c>
    </row>
    <row r="25" spans="1:17" s="42" customFormat="1" ht="24" customHeight="1">
      <c r="A25" s="55" t="s">
        <v>181</v>
      </c>
      <c r="B25" s="264" t="s">
        <v>392</v>
      </c>
      <c r="C25" s="265" t="s">
        <v>392</v>
      </c>
      <c r="D25" s="157">
        <v>0</v>
      </c>
      <c r="E25" s="157">
        <f t="shared" si="1"/>
        <v>230</v>
      </c>
      <c r="F25" s="157">
        <v>230</v>
      </c>
      <c r="G25" s="266">
        <f t="shared" si="2"/>
        <v>0</v>
      </c>
      <c r="H25" s="266">
        <f t="shared" si="3"/>
        <v>0</v>
      </c>
      <c r="I25" s="157">
        <v>230</v>
      </c>
      <c r="J25" s="181">
        <v>0</v>
      </c>
      <c r="K25" s="157">
        <f t="shared" si="4"/>
        <v>229</v>
      </c>
      <c r="L25" s="157">
        <v>229</v>
      </c>
      <c r="M25" s="181">
        <v>0</v>
      </c>
      <c r="N25" s="266">
        <f t="shared" si="0"/>
        <v>1</v>
      </c>
      <c r="O25" s="157">
        <f t="shared" si="5"/>
        <v>1</v>
      </c>
      <c r="P25" s="158">
        <v>0</v>
      </c>
      <c r="Q25" s="56" t="s">
        <v>112</v>
      </c>
    </row>
    <row r="26" spans="1:17" s="42" customFormat="1" ht="18" customHeight="1">
      <c r="A26" s="341" t="s">
        <v>182</v>
      </c>
      <c r="B26" s="337"/>
      <c r="C26" s="342"/>
      <c r="D26" s="342"/>
      <c r="E26" s="342"/>
      <c r="N26" s="335" t="s">
        <v>185</v>
      </c>
      <c r="O26" s="336"/>
      <c r="P26" s="336"/>
      <c r="Q26" s="337"/>
    </row>
    <row r="27" spans="1:8" ht="14.25">
      <c r="A27" s="170" t="s">
        <v>184</v>
      </c>
      <c r="B27" s="2"/>
      <c r="H27" s="1"/>
    </row>
    <row r="28" spans="2:8" ht="14.25">
      <c r="B28" s="76"/>
      <c r="H28" s="1"/>
    </row>
    <row r="29" spans="2:8" ht="14.25">
      <c r="B29" s="76"/>
      <c r="H29" s="2"/>
    </row>
  </sheetData>
  <mergeCells count="18">
    <mergeCell ref="B5:D5"/>
    <mergeCell ref="E6:G6"/>
    <mergeCell ref="N26:Q26"/>
    <mergeCell ref="K5:M5"/>
    <mergeCell ref="N5:P5"/>
    <mergeCell ref="E5:J5"/>
    <mergeCell ref="A26:E26"/>
    <mergeCell ref="B4:D4"/>
    <mergeCell ref="K4:M4"/>
    <mergeCell ref="N4:P4"/>
    <mergeCell ref="E4:J4"/>
    <mergeCell ref="A1:Q1"/>
    <mergeCell ref="A2:B2"/>
    <mergeCell ref="P2:Q2"/>
    <mergeCell ref="B3:D3"/>
    <mergeCell ref="K3:M3"/>
    <mergeCell ref="N3:P3"/>
    <mergeCell ref="E3:J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5"/>
  <sheetViews>
    <sheetView showZeros="0" zoomScale="95" zoomScaleNormal="95" workbookViewId="0" topLeftCell="A1">
      <pane xSplit="1" ySplit="4" topLeftCell="B17" activePane="bottomRight" state="frozen"/>
      <selection pane="topLeft" activeCell="G9" sqref="G9"/>
      <selection pane="topRight" activeCell="G9" sqref="G9"/>
      <selection pane="bottomLeft" activeCell="G9" sqref="G9"/>
      <selection pane="bottomRight" activeCell="A23" sqref="A23"/>
    </sheetView>
  </sheetViews>
  <sheetFormatPr defaultColWidth="8.88671875" defaultRowHeight="13.5"/>
  <cols>
    <col min="1" max="1" width="12.88671875" style="6" customWidth="1"/>
    <col min="2" max="2" width="12.77734375" style="6" customWidth="1"/>
    <col min="3" max="3" width="12.6640625" style="6" customWidth="1"/>
    <col min="4" max="4" width="12.21484375" style="6" customWidth="1"/>
    <col min="5" max="5" width="12.6640625" style="6" customWidth="1"/>
    <col min="6" max="6" width="11.77734375" style="6" customWidth="1"/>
    <col min="7" max="7" width="12.4453125" style="6" customWidth="1"/>
    <col min="8" max="8" width="12.3359375" style="6" customWidth="1"/>
    <col min="9" max="9" width="11.77734375" style="6" customWidth="1"/>
    <col min="10" max="16384" width="8.88671875" style="6" customWidth="1"/>
  </cols>
  <sheetData>
    <row r="1" spans="1:9" ht="31.5" customHeight="1">
      <c r="A1" s="278" t="s">
        <v>88</v>
      </c>
      <c r="B1" s="278"/>
      <c r="C1" s="278"/>
      <c r="D1" s="278"/>
      <c r="E1" s="278"/>
      <c r="F1" s="278"/>
      <c r="G1" s="278"/>
      <c r="H1" s="278"/>
      <c r="I1" s="278"/>
    </row>
    <row r="2" spans="1:9" s="42" customFormat="1" ht="18" customHeight="1">
      <c r="A2" s="41" t="s">
        <v>90</v>
      </c>
      <c r="I2" s="43" t="s">
        <v>91</v>
      </c>
    </row>
    <row r="3" spans="1:9" s="42" customFormat="1" ht="24.75" customHeight="1">
      <c r="A3" s="150" t="s">
        <v>95</v>
      </c>
      <c r="B3" s="44" t="s">
        <v>67</v>
      </c>
      <c r="C3" s="45" t="s">
        <v>68</v>
      </c>
      <c r="D3" s="44" t="s">
        <v>69</v>
      </c>
      <c r="E3" s="45" t="s">
        <v>70</v>
      </c>
      <c r="F3" s="46" t="s">
        <v>71</v>
      </c>
      <c r="G3" s="47" t="s">
        <v>72</v>
      </c>
      <c r="H3" s="147" t="s">
        <v>73</v>
      </c>
      <c r="I3" s="169" t="s">
        <v>93</v>
      </c>
    </row>
    <row r="4" spans="1:9" s="42" customFormat="1" ht="24.75" customHeight="1">
      <c r="A4" s="151" t="s">
        <v>96</v>
      </c>
      <c r="B4" s="48" t="s">
        <v>74</v>
      </c>
      <c r="C4" s="49" t="s">
        <v>75</v>
      </c>
      <c r="D4" s="48" t="s">
        <v>76</v>
      </c>
      <c r="E4" s="49" t="s">
        <v>77</v>
      </c>
      <c r="F4" s="50" t="s">
        <v>78</v>
      </c>
      <c r="G4" s="49" t="s">
        <v>79</v>
      </c>
      <c r="H4" s="56" t="s">
        <v>80</v>
      </c>
      <c r="I4" s="56" t="s">
        <v>99</v>
      </c>
    </row>
    <row r="5" spans="1:12" s="53" customFormat="1" ht="14.25" customHeight="1">
      <c r="A5" s="154" t="s">
        <v>85</v>
      </c>
      <c r="B5" s="155">
        <v>94273</v>
      </c>
      <c r="C5" s="3">
        <v>121242</v>
      </c>
      <c r="D5" s="3">
        <v>300110</v>
      </c>
      <c r="E5" s="3">
        <v>95239</v>
      </c>
      <c r="F5" s="3">
        <v>0</v>
      </c>
      <c r="G5" s="3">
        <v>114337</v>
      </c>
      <c r="H5" s="3">
        <v>0</v>
      </c>
      <c r="I5" s="54" t="s">
        <v>85</v>
      </c>
      <c r="J5" s="42"/>
      <c r="K5" s="42"/>
      <c r="L5" s="42"/>
    </row>
    <row r="6" spans="1:12" s="53" customFormat="1" ht="14.25" customHeight="1">
      <c r="A6" s="154" t="s">
        <v>89</v>
      </c>
      <c r="B6" s="155">
        <v>93143</v>
      </c>
      <c r="C6" s="3">
        <v>109447</v>
      </c>
      <c r="D6" s="3">
        <v>279491</v>
      </c>
      <c r="E6" s="3">
        <v>100356</v>
      </c>
      <c r="F6" s="3">
        <v>0</v>
      </c>
      <c r="G6" s="3">
        <v>125161</v>
      </c>
      <c r="H6" s="3">
        <v>0</v>
      </c>
      <c r="I6" s="54" t="s">
        <v>89</v>
      </c>
      <c r="J6" s="42"/>
      <c r="K6" s="42"/>
      <c r="L6" s="42"/>
    </row>
    <row r="7" spans="1:12" s="53" customFormat="1" ht="14.25" customHeight="1">
      <c r="A7" s="154" t="s">
        <v>100</v>
      </c>
      <c r="B7" s="155">
        <v>93585</v>
      </c>
      <c r="C7" s="3">
        <v>115771</v>
      </c>
      <c r="D7" s="3">
        <v>277444</v>
      </c>
      <c r="E7" s="3">
        <v>92934</v>
      </c>
      <c r="F7" s="3">
        <v>0</v>
      </c>
      <c r="G7" s="3">
        <v>125960</v>
      </c>
      <c r="H7" s="3">
        <v>0</v>
      </c>
      <c r="I7" s="54" t="s">
        <v>100</v>
      </c>
      <c r="J7" s="42"/>
      <c r="K7" s="42"/>
      <c r="L7" s="42"/>
    </row>
    <row r="8" spans="1:12" s="53" customFormat="1" ht="14.25" customHeight="1">
      <c r="A8" s="154" t="s">
        <v>186</v>
      </c>
      <c r="B8" s="155">
        <v>95082</v>
      </c>
      <c r="C8" s="3">
        <v>84116</v>
      </c>
      <c r="D8" s="3">
        <v>280894</v>
      </c>
      <c r="E8" s="3">
        <v>86869</v>
      </c>
      <c r="F8" s="3">
        <v>0</v>
      </c>
      <c r="G8" s="3">
        <v>138322</v>
      </c>
      <c r="H8" s="3">
        <v>0</v>
      </c>
      <c r="I8" s="54" t="s">
        <v>186</v>
      </c>
      <c r="J8" s="42"/>
      <c r="K8" s="42"/>
      <c r="L8" s="42"/>
    </row>
    <row r="9" spans="1:12" s="53" customFormat="1" ht="14.25" customHeight="1">
      <c r="A9" s="154" t="s">
        <v>380</v>
      </c>
      <c r="B9" s="155">
        <v>93776.972</v>
      </c>
      <c r="C9" s="3">
        <v>80119.19799999999</v>
      </c>
      <c r="D9" s="3">
        <v>257550.027</v>
      </c>
      <c r="E9" s="3">
        <v>80271</v>
      </c>
      <c r="F9" s="3">
        <v>0</v>
      </c>
      <c r="G9" s="3">
        <v>135433.4</v>
      </c>
      <c r="H9" s="3">
        <v>0</v>
      </c>
      <c r="I9" s="54" t="s">
        <v>380</v>
      </c>
      <c r="J9" s="42"/>
      <c r="K9" s="42"/>
      <c r="L9" s="42"/>
    </row>
    <row r="10" spans="1:9" s="53" customFormat="1" ht="21.75" customHeight="1">
      <c r="A10" s="153" t="s">
        <v>383</v>
      </c>
      <c r="B10" s="267">
        <f>SUM(B11:B22)</f>
        <v>100540.202</v>
      </c>
      <c r="C10" s="182">
        <f>SUM(C11:C22)</f>
        <v>83082.562</v>
      </c>
      <c r="D10" s="182">
        <f>SUM(D11:D22)</f>
        <v>263961.737</v>
      </c>
      <c r="E10" s="182">
        <f>SUM(E11:E22)</f>
        <v>76239.003</v>
      </c>
      <c r="F10" s="3">
        <v>0</v>
      </c>
      <c r="G10" s="182">
        <f>SUM(G11:G22)</f>
        <v>133562.863</v>
      </c>
      <c r="H10" s="193">
        <v>0</v>
      </c>
      <c r="I10" s="75" t="s">
        <v>383</v>
      </c>
    </row>
    <row r="11" spans="1:9" s="42" customFormat="1" ht="21.75" customHeight="1">
      <c r="A11" s="154" t="s">
        <v>170</v>
      </c>
      <c r="B11" s="188">
        <v>6398.795</v>
      </c>
      <c r="C11" s="3">
        <v>14261.62</v>
      </c>
      <c r="D11" s="3">
        <v>18839.237</v>
      </c>
      <c r="E11" s="3">
        <v>14075.859</v>
      </c>
      <c r="F11" s="3">
        <v>0</v>
      </c>
      <c r="G11" s="3">
        <v>15985.971</v>
      </c>
      <c r="H11" s="3">
        <v>0</v>
      </c>
      <c r="I11" s="54" t="s">
        <v>101</v>
      </c>
    </row>
    <row r="12" spans="1:9" s="42" customFormat="1" ht="21.75" customHeight="1">
      <c r="A12" s="154" t="s">
        <v>171</v>
      </c>
      <c r="B12" s="188">
        <v>6736.929</v>
      </c>
      <c r="C12" s="3">
        <v>9535.59</v>
      </c>
      <c r="D12" s="3">
        <v>16704.538</v>
      </c>
      <c r="E12" s="3">
        <v>11961.847</v>
      </c>
      <c r="F12" s="3">
        <v>0</v>
      </c>
      <c r="G12" s="3">
        <v>12679.187</v>
      </c>
      <c r="H12" s="3">
        <v>0</v>
      </c>
      <c r="I12" s="54" t="s">
        <v>102</v>
      </c>
    </row>
    <row r="13" spans="1:9" s="42" customFormat="1" ht="21.75" customHeight="1">
      <c r="A13" s="154" t="s">
        <v>172</v>
      </c>
      <c r="B13" s="188">
        <v>8180.628</v>
      </c>
      <c r="C13" s="3">
        <v>5986.188</v>
      </c>
      <c r="D13" s="3">
        <v>27951.386</v>
      </c>
      <c r="E13" s="3">
        <v>10133.442</v>
      </c>
      <c r="F13" s="3">
        <v>0</v>
      </c>
      <c r="G13" s="3">
        <v>11286.54</v>
      </c>
      <c r="H13" s="3">
        <v>0</v>
      </c>
      <c r="I13" s="54" t="s">
        <v>103</v>
      </c>
    </row>
    <row r="14" spans="1:9" s="42" customFormat="1" ht="21.75" customHeight="1">
      <c r="A14" s="154" t="s">
        <v>173</v>
      </c>
      <c r="B14" s="188">
        <v>8158.224</v>
      </c>
      <c r="C14" s="3">
        <v>6337.595</v>
      </c>
      <c r="D14" s="3">
        <v>22925.821</v>
      </c>
      <c r="E14" s="3">
        <v>8108.539</v>
      </c>
      <c r="F14" s="3">
        <v>0</v>
      </c>
      <c r="G14" s="3">
        <v>9104.181</v>
      </c>
      <c r="H14" s="3">
        <v>0</v>
      </c>
      <c r="I14" s="54" t="s">
        <v>30</v>
      </c>
    </row>
    <row r="15" spans="1:9" s="42" customFormat="1" ht="21.75" customHeight="1">
      <c r="A15" s="154" t="s">
        <v>174</v>
      </c>
      <c r="B15" s="188">
        <v>9392.136</v>
      </c>
      <c r="C15" s="3">
        <v>5418.709</v>
      </c>
      <c r="D15" s="3">
        <v>25062.178</v>
      </c>
      <c r="E15" s="3">
        <v>4180.213</v>
      </c>
      <c r="F15" s="3">
        <v>0</v>
      </c>
      <c r="G15" s="3">
        <v>9222.487</v>
      </c>
      <c r="H15" s="3">
        <v>0</v>
      </c>
      <c r="I15" s="54" t="s">
        <v>105</v>
      </c>
    </row>
    <row r="16" spans="1:9" s="42" customFormat="1" ht="21.75" customHeight="1">
      <c r="A16" s="154" t="s">
        <v>175</v>
      </c>
      <c r="B16" s="268">
        <v>7742.498</v>
      </c>
      <c r="C16" s="3">
        <v>3165.154</v>
      </c>
      <c r="D16" s="3">
        <v>21222.194</v>
      </c>
      <c r="E16" s="3">
        <v>2428.381</v>
      </c>
      <c r="F16" s="3">
        <v>0</v>
      </c>
      <c r="G16" s="3">
        <v>10312.93</v>
      </c>
      <c r="H16" s="3">
        <v>0</v>
      </c>
      <c r="I16" s="54" t="s">
        <v>106</v>
      </c>
    </row>
    <row r="17" spans="1:9" s="42" customFormat="1" ht="21.75" customHeight="1">
      <c r="A17" s="154" t="s">
        <v>176</v>
      </c>
      <c r="B17" s="268">
        <v>10111.59</v>
      </c>
      <c r="C17" s="3">
        <v>2609.769</v>
      </c>
      <c r="D17" s="3">
        <v>21404.076</v>
      </c>
      <c r="E17" s="3">
        <v>2226.724</v>
      </c>
      <c r="F17" s="3">
        <v>0</v>
      </c>
      <c r="G17" s="3">
        <v>10392.896</v>
      </c>
      <c r="H17" s="3">
        <v>0</v>
      </c>
      <c r="I17" s="54" t="s">
        <v>107</v>
      </c>
    </row>
    <row r="18" spans="1:9" s="42" customFormat="1" ht="21.75" customHeight="1">
      <c r="A18" s="154" t="s">
        <v>177</v>
      </c>
      <c r="B18" s="268">
        <v>8732.983</v>
      </c>
      <c r="C18" s="3">
        <v>3706.138</v>
      </c>
      <c r="D18" s="3">
        <v>20189.643</v>
      </c>
      <c r="E18" s="3">
        <v>2077.253</v>
      </c>
      <c r="F18" s="3">
        <v>0</v>
      </c>
      <c r="G18" s="3">
        <v>10158.253</v>
      </c>
      <c r="H18" s="3">
        <v>0</v>
      </c>
      <c r="I18" s="54" t="s">
        <v>108</v>
      </c>
    </row>
    <row r="19" spans="1:9" s="42" customFormat="1" ht="21.75" customHeight="1">
      <c r="A19" s="154" t="s">
        <v>178</v>
      </c>
      <c r="B19" s="268">
        <v>8642.859</v>
      </c>
      <c r="C19" s="3">
        <v>3005.996</v>
      </c>
      <c r="D19" s="3">
        <v>19530.053</v>
      </c>
      <c r="E19" s="3">
        <v>2483.475</v>
      </c>
      <c r="F19" s="3">
        <v>0</v>
      </c>
      <c r="G19" s="3">
        <v>9649.941</v>
      </c>
      <c r="H19" s="3">
        <v>0</v>
      </c>
      <c r="I19" s="54" t="s">
        <v>109</v>
      </c>
    </row>
    <row r="20" spans="1:9" s="42" customFormat="1" ht="21.75" customHeight="1">
      <c r="A20" s="154" t="s">
        <v>179</v>
      </c>
      <c r="B20" s="268">
        <v>9435.674</v>
      </c>
      <c r="C20" s="3">
        <v>7358.368</v>
      </c>
      <c r="D20" s="3">
        <v>23289.128</v>
      </c>
      <c r="E20" s="3">
        <v>3791.63</v>
      </c>
      <c r="F20" s="3">
        <v>0</v>
      </c>
      <c r="G20" s="3">
        <v>10156.904</v>
      </c>
      <c r="H20" s="3">
        <v>0</v>
      </c>
      <c r="I20" s="54" t="s">
        <v>110</v>
      </c>
    </row>
    <row r="21" spans="1:9" s="42" customFormat="1" ht="21.75" customHeight="1">
      <c r="A21" s="154" t="s">
        <v>180</v>
      </c>
      <c r="B21" s="268">
        <v>7353.446</v>
      </c>
      <c r="C21" s="3">
        <v>7398.187</v>
      </c>
      <c r="D21" s="3">
        <v>18427.529</v>
      </c>
      <c r="E21" s="3">
        <v>5445.866</v>
      </c>
      <c r="F21" s="3">
        <v>0</v>
      </c>
      <c r="G21" s="3">
        <v>10968.825</v>
      </c>
      <c r="H21" s="3">
        <v>0</v>
      </c>
      <c r="I21" s="54" t="s">
        <v>111</v>
      </c>
    </row>
    <row r="22" spans="1:12" s="42" customFormat="1" ht="21.75" customHeight="1">
      <c r="A22" s="48" t="s">
        <v>181</v>
      </c>
      <c r="B22" s="269">
        <v>9654.44</v>
      </c>
      <c r="C22" s="156">
        <v>14299.248</v>
      </c>
      <c r="D22" s="156">
        <v>28415.954</v>
      </c>
      <c r="E22" s="156">
        <v>9325.774</v>
      </c>
      <c r="F22" s="156">
        <v>0</v>
      </c>
      <c r="G22" s="156">
        <v>13644.748</v>
      </c>
      <c r="H22" s="270">
        <v>0</v>
      </c>
      <c r="I22" s="56" t="s">
        <v>112</v>
      </c>
      <c r="J22" s="57"/>
      <c r="K22" s="57"/>
      <c r="L22" s="57"/>
    </row>
    <row r="23" spans="1:12" s="42" customFormat="1" ht="18" customHeight="1">
      <c r="A23" s="105" t="s">
        <v>199</v>
      </c>
      <c r="F23" s="343" t="s">
        <v>183</v>
      </c>
      <c r="G23" s="336"/>
      <c r="H23" s="336"/>
      <c r="I23" s="336"/>
      <c r="J23" s="59"/>
      <c r="K23" s="59"/>
      <c r="L23" s="59"/>
    </row>
    <row r="24" spans="1:9" s="42" customFormat="1" ht="16.5" customHeight="1">
      <c r="A24" s="60" t="s">
        <v>81</v>
      </c>
      <c r="H24" s="57" t="s">
        <v>82</v>
      </c>
      <c r="I24" s="57"/>
    </row>
    <row r="25" spans="1:9" s="42" customFormat="1" ht="16.5" customHeight="1">
      <c r="A25" s="61" t="s">
        <v>83</v>
      </c>
      <c r="B25" s="62"/>
      <c r="H25" s="63" t="s">
        <v>84</v>
      </c>
      <c r="I25" s="64"/>
    </row>
  </sheetData>
  <mergeCells count="2">
    <mergeCell ref="A1:I1"/>
    <mergeCell ref="F23:I2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E14" sqref="E14"/>
    </sheetView>
  </sheetViews>
  <sheetFormatPr defaultColWidth="8.88671875" defaultRowHeight="13.5"/>
  <cols>
    <col min="1" max="1" width="12.88671875" style="6" customWidth="1"/>
    <col min="2" max="2" width="17.10546875" style="6" customWidth="1"/>
    <col min="3" max="3" width="17.21484375" style="6" customWidth="1"/>
    <col min="4" max="4" width="16.99609375" style="6" customWidth="1"/>
    <col min="5" max="5" width="17.3359375" style="6" customWidth="1"/>
    <col min="6" max="6" width="11.77734375" style="6" customWidth="1"/>
  </cols>
  <sheetData>
    <row r="1" spans="1:6" ht="23.25">
      <c r="A1" s="344" t="s">
        <v>375</v>
      </c>
      <c r="B1" s="344"/>
      <c r="C1" s="344"/>
      <c r="D1" s="344"/>
      <c r="E1" s="344"/>
      <c r="F1" s="344"/>
    </row>
    <row r="2" spans="1:6" ht="13.5">
      <c r="A2" s="41" t="s">
        <v>188</v>
      </c>
      <c r="B2" s="42"/>
      <c r="C2" s="42"/>
      <c r="D2" s="42"/>
      <c r="E2" s="42"/>
      <c r="F2" s="43" t="s">
        <v>189</v>
      </c>
    </row>
    <row r="3" spans="1:6" ht="31.5" customHeight="1">
      <c r="A3" s="150" t="s">
        <v>92</v>
      </c>
      <c r="B3" s="308" t="s">
        <v>190</v>
      </c>
      <c r="C3" s="284" t="s">
        <v>191</v>
      </c>
      <c r="D3" s="291"/>
      <c r="E3" s="297"/>
      <c r="F3" s="183" t="s">
        <v>94</v>
      </c>
    </row>
    <row r="4" spans="1:6" ht="31.5" customHeight="1">
      <c r="A4" s="151" t="s">
        <v>192</v>
      </c>
      <c r="B4" s="310"/>
      <c r="C4" s="184" t="s">
        <v>193</v>
      </c>
      <c r="D4" s="185" t="s">
        <v>194</v>
      </c>
      <c r="E4" s="186" t="s">
        <v>195</v>
      </c>
      <c r="F4" s="48" t="s">
        <v>98</v>
      </c>
    </row>
    <row r="5" spans="1:6" ht="31.5" customHeight="1">
      <c r="A5" s="187" t="s">
        <v>380</v>
      </c>
      <c r="B5" s="86">
        <v>12</v>
      </c>
      <c r="C5" s="234">
        <v>9</v>
      </c>
      <c r="D5" s="154">
        <v>1</v>
      </c>
      <c r="E5" s="271">
        <v>2</v>
      </c>
      <c r="F5" s="154" t="s">
        <v>380</v>
      </c>
    </row>
    <row r="6" spans="1:6" ht="31.5" customHeight="1">
      <c r="A6" s="153" t="s">
        <v>384</v>
      </c>
      <c r="B6" s="267">
        <v>12</v>
      </c>
      <c r="C6" s="182">
        <v>8</v>
      </c>
      <c r="D6" s="182">
        <v>3</v>
      </c>
      <c r="E6" s="182">
        <v>1</v>
      </c>
      <c r="F6" s="75" t="s">
        <v>382</v>
      </c>
    </row>
    <row r="7" spans="1:6" ht="31.5" customHeight="1">
      <c r="A7" s="187" t="s">
        <v>196</v>
      </c>
      <c r="B7" s="188">
        <v>8</v>
      </c>
      <c r="C7" s="3">
        <v>5</v>
      </c>
      <c r="D7" s="3">
        <v>3</v>
      </c>
      <c r="E7" s="3">
        <f>-B129</f>
        <v>0</v>
      </c>
      <c r="F7" s="189" t="s">
        <v>196</v>
      </c>
    </row>
    <row r="8" spans="1:6" ht="31.5" customHeight="1">
      <c r="A8" s="190" t="s">
        <v>197</v>
      </c>
      <c r="B8" s="191">
        <v>4</v>
      </c>
      <c r="C8" s="156">
        <v>3</v>
      </c>
      <c r="D8" s="156">
        <f>-B1107</f>
        <v>0</v>
      </c>
      <c r="E8" s="156">
        <v>1</v>
      </c>
      <c r="F8" s="192" t="s">
        <v>197</v>
      </c>
    </row>
    <row r="9" spans="1:6" ht="31.5" customHeight="1">
      <c r="A9" s="105" t="s">
        <v>199</v>
      </c>
      <c r="B9" s="42"/>
      <c r="C9" s="345" t="s">
        <v>198</v>
      </c>
      <c r="D9" s="346"/>
      <c r="E9" s="346"/>
      <c r="F9" s="346"/>
    </row>
  </sheetData>
  <mergeCells count="4">
    <mergeCell ref="A1:F1"/>
    <mergeCell ref="B3:B4"/>
    <mergeCell ref="C3:E3"/>
    <mergeCell ref="C9:F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A-1</dc:creator>
  <cp:keywords/>
  <dc:description/>
  <cp:lastModifiedBy>양현주</cp:lastModifiedBy>
  <cp:lastPrinted>2011-01-06T02:12:50Z</cp:lastPrinted>
  <dcterms:created xsi:type="dcterms:W3CDTF">2000-12-15T04:48:47Z</dcterms:created>
  <dcterms:modified xsi:type="dcterms:W3CDTF">2011-03-17T01:58:37Z</dcterms:modified>
  <cp:category/>
  <cp:version/>
  <cp:contentType/>
  <cp:contentStatus/>
</cp:coreProperties>
</file>