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1000" activeTab="2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4. 토지 지목별 현황(3)" sheetId="5" r:id="rId5"/>
    <sheet name="4.일기일수" sheetId="6" r:id="rId6"/>
    <sheet name="5.기상개황(제주)" sheetId="7" r:id="rId7"/>
    <sheet name="5.기상개황(고산)" sheetId="8" r:id="rId8"/>
    <sheet name="6.강수량" sheetId="9" r:id="rId9"/>
    <sheet name="7.해안선 및 도서 " sheetId="10" r:id="rId10"/>
    <sheet name="가. 유인도" sheetId="11" r:id="rId11"/>
    <sheet name="나.무인도" sheetId="12" r:id="rId12"/>
  </sheets>
  <definedNames/>
  <calcPr fullCalcOnLoad="1"/>
</workbook>
</file>

<file path=xl/sharedStrings.xml><?xml version="1.0" encoding="utf-8"?>
<sst xmlns="http://schemas.openxmlformats.org/spreadsheetml/2006/main" count="1043" uniqueCount="731">
  <si>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</si>
  <si>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</si>
  <si>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</si>
  <si>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</si>
  <si>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</si>
  <si>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</si>
  <si>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</si>
  <si>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</si>
  <si>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</si>
  <si>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</si>
  <si>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</si>
  <si>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</si>
  <si>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</si>
  <si>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</si>
  <si>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굴림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</si>
  <si>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</si>
  <si>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</si>
  <si>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</si>
  <si>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</si>
  <si>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</si>
  <si>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t>Source : Jeju Regional Meteorological Office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</si>
  <si>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</si>
  <si>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</si>
  <si>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</si>
  <si>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 </t>
    </r>
    <r>
      <rPr>
        <b/>
        <sz val="14"/>
        <rFont val="굴림"/>
        <family val="3"/>
      </rPr>
      <t>지역</t>
    </r>
  </si>
  <si>
    <t xml:space="preserve">  Jeju  Area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</si>
  <si>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굴림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</si>
  <si>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</si>
  <si>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</si>
  <si>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</si>
  <si>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t>이슬점온도</t>
  </si>
  <si>
    <t>평균운량</t>
  </si>
  <si>
    <t>일조시간</t>
  </si>
  <si>
    <t>최심신적설</t>
  </si>
  <si>
    <r>
      <t>바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람</t>
    </r>
    <r>
      <rPr>
        <sz val="10"/>
        <rFont val="Arial"/>
        <family val="2"/>
      </rPr>
      <t>(</t>
    </r>
    <r>
      <rPr>
        <sz val="10"/>
        <rFont val="굴림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</si>
  <si>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</si>
  <si>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</si>
  <si>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</si>
  <si>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</si>
  <si>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</si>
  <si>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</si>
  <si>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</si>
  <si>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</si>
  <si>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</si>
  <si>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t>평균최고</t>
  </si>
  <si>
    <t>평균최저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</si>
  <si>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</si>
  <si>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</si>
  <si>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Mean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</si>
  <si>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</si>
  <si>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</si>
  <si>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</si>
  <si>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</si>
  <si>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</si>
  <si>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</si>
  <si>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</si>
  <si>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</si>
  <si>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>depth of</t>
  </si>
  <si>
    <t>Mean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</si>
  <si>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</si>
  <si>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</si>
  <si>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</si>
  <si>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</si>
  <si>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</si>
  <si>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</si>
  <si>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</si>
  <si>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</si>
  <si>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</si>
  <si>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</si>
  <si>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</si>
  <si>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</si>
  <si>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</si>
  <si>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r>
      <t>이슬점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온도</t>
    </r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</si>
  <si>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</si>
  <si>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</si>
  <si>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</si>
  <si>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</si>
  <si>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</si>
  <si>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</si>
  <si>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</si>
  <si>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</si>
  <si>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t>평균최고</t>
  </si>
  <si>
    <t>평균최저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</si>
  <si>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</si>
  <si>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</si>
  <si>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</si>
  <si>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</si>
  <si>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</si>
  <si>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</si>
  <si>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</si>
  <si>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</si>
  <si>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</si>
  <si>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</si>
  <si>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 xml:space="preserve">  Gosan Area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</si>
  <si>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</si>
  <si>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mm)</t>
    </r>
  </si>
  <si>
    <t>계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</si>
  <si>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</si>
  <si>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</si>
  <si>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</si>
  <si>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</si>
  <si>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</si>
  <si>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</si>
  <si>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</si>
  <si>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</si>
  <si>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</si>
  <si>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</si>
  <si>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</si>
  <si>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</si>
  <si>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</si>
  <si>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</si>
  <si>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</si>
  <si>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</si>
  <si>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</si>
  <si>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</si>
  <si>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</si>
  <si>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</si>
  <si>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</si>
  <si>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</si>
  <si>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</si>
  <si>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</si>
  <si>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</si>
  <si>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제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주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지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방</t>
    </r>
  </si>
  <si>
    <r>
      <t>고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지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방</t>
    </r>
  </si>
  <si>
    <t>Greatest</t>
  </si>
  <si>
    <t>gust</t>
  </si>
  <si>
    <t>제 주 지 방</t>
  </si>
  <si>
    <t>고 산 지 방</t>
  </si>
  <si>
    <t>Source : Gosan Weather Station</t>
  </si>
  <si>
    <t>2 0 0 5</t>
  </si>
  <si>
    <t>2 0 0 4</t>
  </si>
  <si>
    <t>28.3</t>
  </si>
  <si>
    <t>최고극값</t>
  </si>
  <si>
    <t>최저극값</t>
  </si>
  <si>
    <t>(1/10)</t>
  </si>
  <si>
    <t>42.7</t>
  </si>
  <si>
    <t>Year</t>
  </si>
  <si>
    <t>Month</t>
  </si>
  <si>
    <t>Year</t>
  </si>
  <si>
    <t>Month</t>
  </si>
  <si>
    <t>연   별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</si>
  <si>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</si>
  <si>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월   별</t>
  </si>
  <si>
    <t>2 0 0 6</t>
  </si>
  <si>
    <t>2 0 0 7</t>
  </si>
  <si>
    <t>황  사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</si>
  <si>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</si>
  <si>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</si>
  <si>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t xml:space="preserve">1  </t>
    </r>
    <r>
      <rPr>
        <sz val="10"/>
        <rFont val="굴림"/>
        <family val="3"/>
      </rPr>
      <t>월</t>
    </r>
  </si>
  <si>
    <t>Jan.</t>
  </si>
  <si>
    <r>
      <t xml:space="preserve">2  </t>
    </r>
    <r>
      <rPr>
        <sz val="10"/>
        <rFont val="굴림"/>
        <family val="3"/>
      </rPr>
      <t>월</t>
    </r>
  </si>
  <si>
    <t>Feb.</t>
  </si>
  <si>
    <r>
      <t xml:space="preserve">3  </t>
    </r>
    <r>
      <rPr>
        <sz val="10"/>
        <rFont val="굴림"/>
        <family val="3"/>
      </rPr>
      <t>월</t>
    </r>
  </si>
  <si>
    <t>Mar.</t>
  </si>
  <si>
    <r>
      <t xml:space="preserve">4  </t>
    </r>
    <r>
      <rPr>
        <sz val="10"/>
        <rFont val="굴림"/>
        <family val="3"/>
      </rPr>
      <t>월</t>
    </r>
  </si>
  <si>
    <t>Apr.</t>
  </si>
  <si>
    <r>
      <t xml:space="preserve">5  </t>
    </r>
    <r>
      <rPr>
        <sz val="10"/>
        <rFont val="굴림"/>
        <family val="3"/>
      </rPr>
      <t>월</t>
    </r>
  </si>
  <si>
    <t>May</t>
  </si>
  <si>
    <r>
      <t xml:space="preserve">6  </t>
    </r>
    <r>
      <rPr>
        <sz val="10"/>
        <rFont val="굴림"/>
        <family val="3"/>
      </rPr>
      <t>월</t>
    </r>
  </si>
  <si>
    <t>June</t>
  </si>
  <si>
    <r>
      <t xml:space="preserve">7  </t>
    </r>
    <r>
      <rPr>
        <sz val="10"/>
        <rFont val="굴림"/>
        <family val="3"/>
      </rPr>
      <t>월</t>
    </r>
  </si>
  <si>
    <t>July</t>
  </si>
  <si>
    <r>
      <t xml:space="preserve">8  </t>
    </r>
    <r>
      <rPr>
        <sz val="10"/>
        <rFont val="굴림"/>
        <family val="3"/>
      </rPr>
      <t>월</t>
    </r>
  </si>
  <si>
    <t>Aug.</t>
  </si>
  <si>
    <r>
      <t xml:space="preserve">9  </t>
    </r>
    <r>
      <rPr>
        <sz val="10"/>
        <rFont val="굴림"/>
        <family val="3"/>
      </rPr>
      <t>월</t>
    </r>
  </si>
  <si>
    <t>Sept.</t>
  </si>
  <si>
    <r>
      <t xml:space="preserve">10  </t>
    </r>
    <r>
      <rPr>
        <sz val="10"/>
        <rFont val="굴림"/>
        <family val="3"/>
      </rPr>
      <t>월</t>
    </r>
  </si>
  <si>
    <t>Oct.</t>
  </si>
  <si>
    <r>
      <t xml:space="preserve">11  </t>
    </r>
    <r>
      <rPr>
        <sz val="10"/>
        <rFont val="굴림"/>
        <family val="3"/>
      </rPr>
      <t>월</t>
    </r>
  </si>
  <si>
    <t>Nov.</t>
  </si>
  <si>
    <r>
      <t xml:space="preserve">12  </t>
    </r>
    <r>
      <rPr>
        <sz val="10"/>
        <rFont val="굴림"/>
        <family val="3"/>
      </rPr>
      <t>월</t>
    </r>
  </si>
  <si>
    <t>Dec.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</si>
  <si>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</si>
  <si>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</si>
  <si>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</si>
  <si>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</si>
  <si>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국토지리정보원</t>
    </r>
  </si>
  <si>
    <t>Source : National Geographic Information Institute</t>
  </si>
  <si>
    <r>
      <t xml:space="preserve">단
</t>
    </r>
    <r>
      <rPr>
        <sz val="10"/>
        <rFont val="Arial"/>
        <family val="2"/>
      </rPr>
      <t>Extremity</t>
    </r>
  </si>
  <si>
    <r>
      <t>동단</t>
    </r>
    <r>
      <rPr>
        <sz val="10"/>
        <rFont val="Arial"/>
        <family val="2"/>
      </rPr>
      <t xml:space="preserve"> 
Eastern
 Extremity</t>
    </r>
  </si>
  <si>
    <r>
      <t xml:space="preserve">서단
</t>
    </r>
    <r>
      <rPr>
        <sz val="10"/>
        <rFont val="Arial"/>
        <family val="2"/>
      </rPr>
      <t>Western
Extremity</t>
    </r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</si>
  <si>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</si>
  <si>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 Extremity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</si>
  <si>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</si>
  <si>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조일리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Udo-myeon 
Joil-ri(Biyang-Do)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</si>
  <si>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
Chagwi-Do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</si>
  <si>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</si>
  <si>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Ⅱ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토지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기후</t>
    </r>
    <r>
      <rPr>
        <b/>
        <sz val="22"/>
        <rFont val="Arial"/>
        <family val="2"/>
      </rPr>
      <t xml:space="preserve">    
LAND AND CLIMATE</t>
    </r>
  </si>
  <si>
    <r>
      <t xml:space="preserve">1.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     
   Location</t>
    </r>
  </si>
  <si>
    <t>-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</si>
  <si>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</si>
  <si>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</si>
  <si>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</si>
  <si>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</si>
  <si>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t>2 0 0 5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</si>
  <si>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</si>
  <si>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</si>
  <si>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</si>
  <si>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</si>
  <si>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</si>
  <si>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</si>
  <si>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</si>
  <si>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</si>
  <si>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</si>
  <si>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</si>
  <si>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</si>
  <si>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</si>
  <si>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</si>
  <si>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</si>
  <si>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</si>
  <si>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</si>
  <si>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</si>
  <si>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</si>
  <si>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</si>
  <si>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</si>
  <si>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</si>
  <si>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</si>
  <si>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</si>
  <si>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</si>
  <si>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</si>
  <si>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</si>
  <si>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</si>
  <si>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</si>
  <si>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</si>
  <si>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</si>
  <si>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</si>
  <si>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</si>
  <si>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</si>
  <si>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</si>
  <si>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</si>
  <si>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</si>
  <si>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</si>
  <si>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</si>
  <si>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</si>
  <si>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</si>
  <si>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</si>
  <si>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</si>
  <si>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</si>
  <si>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</si>
  <si>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</si>
  <si>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</si>
  <si>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읍면동별</t>
    </r>
  </si>
  <si>
    <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</si>
  <si>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</si>
  <si>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</si>
  <si>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</si>
  <si>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</si>
  <si>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</si>
  <si>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</si>
  <si>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</si>
  <si>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</si>
  <si>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</si>
  <si>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</si>
  <si>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</si>
  <si>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굴림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</si>
  <si>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</si>
  <si>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</si>
  <si>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</si>
  <si>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</si>
  <si>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</si>
  <si>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</si>
  <si>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</si>
  <si>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</si>
  <si>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</si>
  <si>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</si>
  <si>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</si>
  <si>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</si>
  <si>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</si>
  <si>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</si>
  <si>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Eup &amp; 
Myeon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</si>
  <si>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</si>
  <si>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t xml:space="preserve">          Note : 1) Legal Dong excluded</t>
  </si>
  <si>
    <r>
      <t xml:space="preserve">         2) </t>
    </r>
    <r>
      <rPr>
        <sz val="10"/>
        <rFont val="돋움"/>
        <family val="3"/>
      </rPr>
      <t>통</t>
    </r>
    <r>
      <rPr>
        <sz val="10"/>
        <rFont val="Arial"/>
        <family val="2"/>
      </rPr>
      <t>·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</si>
  <si>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t xml:space="preserve">                    2) Legal Ri excluded</t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</si>
  <si>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Area and Number of Administrative Units</t>
    </r>
  </si>
  <si>
    <r>
      <t xml:space="preserve">          통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리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    Tong and Ri</t>
    </r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</si>
  <si>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</si>
  <si>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</si>
  <si>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</si>
  <si>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</si>
  <si>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</si>
  <si>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</si>
  <si>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</si>
  <si>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</si>
  <si>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Si &amp; 
Gun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</si>
  <si>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Area of Land Category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</si>
  <si>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</si>
  <si>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</si>
  <si>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</si>
  <si>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</si>
  <si>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전</t>
  </si>
  <si>
    <t>답</t>
  </si>
  <si>
    <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</si>
  <si>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</si>
  <si>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야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</si>
  <si>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</si>
  <si>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</si>
  <si>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</si>
  <si>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</si>
  <si>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</si>
  <si>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</si>
  <si>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</si>
  <si>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</si>
  <si>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</si>
  <si>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</si>
  <si>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</si>
  <si>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>Site</t>
  </si>
  <si>
    <t>2 0 0 5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</si>
  <si>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</si>
  <si>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</si>
  <si>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</si>
  <si>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</si>
  <si>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</si>
  <si>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</si>
  <si>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</si>
  <si>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</si>
  <si>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</si>
  <si>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t xml:space="preserve">                       Source : Civil Service Division</t>
  </si>
  <si>
    <t xml:space="preserve">2 0 0 7 </t>
  </si>
  <si>
    <t>2 0 0 6</t>
  </si>
  <si>
    <r>
      <t xml:space="preserve">  </t>
    </r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</si>
  <si>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고산기상대</t>
    </r>
  </si>
  <si>
    <t>Source : Jeju Regional Meteorological Office, Gosan Weather Station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</si>
  <si>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 Gosan Area</t>
    </r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</si>
  <si>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</si>
  <si>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</si>
  <si>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r>
      <t>연별 및
읍</t>
    </r>
    <r>
      <rPr>
        <sz val="10"/>
        <rFont val="Arial"/>
        <family val="2"/>
      </rPr>
      <t>·</t>
    </r>
    <r>
      <rPr>
        <sz val="10"/>
        <rFont val="돋움"/>
        <family val="3"/>
      </rPr>
      <t>면별</t>
    </r>
  </si>
  <si>
    <t>해안선(km)     Coastline</t>
  </si>
  <si>
    <t>도 서 현 황    Islands</t>
  </si>
  <si>
    <t>Year &amp;
Eup Myeon</t>
  </si>
  <si>
    <t>계</t>
  </si>
  <si>
    <t>육지부</t>
  </si>
  <si>
    <t>도서부</t>
  </si>
  <si>
    <t>도서수(개)</t>
  </si>
  <si>
    <t>유인도(개)</t>
  </si>
  <si>
    <t>무인도(개)</t>
  </si>
  <si>
    <t>면   적  (㎢)</t>
  </si>
  <si>
    <r>
      <t>세  대</t>
    </r>
    <r>
      <rPr>
        <vertAlign val="superscript"/>
        <sz val="10"/>
        <rFont val="돋움"/>
        <family val="3"/>
      </rPr>
      <t>1)</t>
    </r>
  </si>
  <si>
    <r>
      <t>인  구(명)</t>
    </r>
    <r>
      <rPr>
        <vertAlign val="superscript"/>
        <sz val="10"/>
        <rFont val="돋움"/>
        <family val="3"/>
      </rPr>
      <t xml:space="preserve">1) </t>
    </r>
  </si>
  <si>
    <t>Mainland</t>
  </si>
  <si>
    <t>Island</t>
  </si>
  <si>
    <t>No. of islands</t>
  </si>
  <si>
    <t>Inhabited</t>
  </si>
  <si>
    <t>Uninhabited</t>
  </si>
  <si>
    <t>Area</t>
  </si>
  <si>
    <t>Households</t>
  </si>
  <si>
    <t>Population</t>
  </si>
  <si>
    <t>…</t>
  </si>
  <si>
    <t>2 0 0 4</t>
  </si>
  <si>
    <t>2 0 0 5</t>
  </si>
  <si>
    <t>2 0 0 6</t>
  </si>
  <si>
    <t>한    림    읍</t>
  </si>
  <si>
    <t>Hallim-eup</t>
  </si>
  <si>
    <t>애    월    읍</t>
  </si>
  <si>
    <t>Aewol-eup</t>
  </si>
  <si>
    <t>구    좌    읍</t>
  </si>
  <si>
    <t>Gujwa-eup</t>
  </si>
  <si>
    <t>조    천    읍</t>
  </si>
  <si>
    <t>Jocheon-eup</t>
  </si>
  <si>
    <t>한    경    면</t>
  </si>
  <si>
    <t>Hangyeong-myeon</t>
  </si>
  <si>
    <t>추    자    면</t>
  </si>
  <si>
    <t>Chuja-myeon</t>
  </si>
  <si>
    <t>우    도    면</t>
  </si>
  <si>
    <t>Udo-myeon</t>
  </si>
  <si>
    <t>자료: 해양수산과</t>
  </si>
  <si>
    <t>2 0 0 6</t>
  </si>
  <si>
    <t xml:space="preserve"> </t>
  </si>
  <si>
    <t xml:space="preserve">  </t>
  </si>
  <si>
    <t>(Unit : ㎡, Person)</t>
  </si>
  <si>
    <t>도  서  명</t>
  </si>
  <si>
    <t>행   정   구   역</t>
  </si>
  <si>
    <t>면적(㎡)</t>
  </si>
  <si>
    <r>
      <t>세대수</t>
    </r>
    <r>
      <rPr>
        <vertAlign val="superscript"/>
        <sz val="10"/>
        <rFont val="돋움"/>
        <family val="3"/>
      </rPr>
      <t>1)</t>
    </r>
  </si>
  <si>
    <r>
      <t>인구수</t>
    </r>
    <r>
      <rPr>
        <vertAlign val="superscript"/>
        <sz val="10"/>
        <rFont val="돋움"/>
        <family val="3"/>
      </rPr>
      <t>1)</t>
    </r>
  </si>
  <si>
    <t>Name of lslands</t>
  </si>
  <si>
    <t>Administration District</t>
  </si>
  <si>
    <t>Popuiation</t>
  </si>
  <si>
    <t>합계
Total</t>
  </si>
  <si>
    <t>6개 도서   6 Islands</t>
  </si>
  <si>
    <t>Total</t>
  </si>
  <si>
    <t>비  양  도</t>
  </si>
  <si>
    <t>한림읍 비양리</t>
  </si>
  <si>
    <t>Biyang-Do</t>
  </si>
  <si>
    <t>Biyang-do</t>
  </si>
  <si>
    <t>Biyang-ri, Hallim-Eup</t>
  </si>
  <si>
    <t xml:space="preserve">우       도 </t>
  </si>
  <si>
    <t>U-Do</t>
  </si>
  <si>
    <t>U  -  do</t>
  </si>
  <si>
    <t>상추자도</t>
  </si>
  <si>
    <t>추자면 대서리,영흥리</t>
  </si>
  <si>
    <t>Sang Chuja</t>
  </si>
  <si>
    <t>Sangchuja-do</t>
  </si>
  <si>
    <t>하추자도</t>
  </si>
  <si>
    <t>Ha Chuja</t>
  </si>
  <si>
    <t>Hachuja-do</t>
  </si>
  <si>
    <t>횡  간  도</t>
  </si>
  <si>
    <t xml:space="preserve">추자면 대서리 </t>
  </si>
  <si>
    <t>Hoeng Gan-do</t>
  </si>
  <si>
    <t>Hoengkan-do</t>
  </si>
  <si>
    <t>Daeseo-ri, Chuja-myeon</t>
  </si>
  <si>
    <t>추  포  도</t>
  </si>
  <si>
    <t>추자면 예초리</t>
  </si>
  <si>
    <t>Chupo-Do</t>
  </si>
  <si>
    <t>Chupo-do</t>
  </si>
  <si>
    <t>Yecho-ri, Chuja-myeon</t>
  </si>
  <si>
    <t>자료 : 해양수산과</t>
  </si>
  <si>
    <t>읍면소재지와의
 거리(마일)</t>
  </si>
  <si>
    <t>Distance to 
Admin.office</t>
  </si>
  <si>
    <r>
      <t xml:space="preserve">  </t>
    </r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돋움"/>
        <family val="3"/>
      </rPr>
      <t>유인도</t>
    </r>
    <r>
      <rPr>
        <b/>
        <sz val="18"/>
        <rFont val="Arial"/>
        <family val="2"/>
      </rPr>
      <t xml:space="preserve">         Inhabited Islands</t>
    </r>
  </si>
  <si>
    <t>(단위: ㎡, 명)</t>
  </si>
  <si>
    <t>우도면 천진리,서광리,
오봉리,조일리</t>
  </si>
  <si>
    <t>Joil-ri,Obong-ri,
Seogwang-ri,Cheonjin-ri,
Udo-myeon</t>
  </si>
  <si>
    <t>Yeongheung-ri, Daeseo-ri, 
Chuja-Myeon</t>
  </si>
  <si>
    <t>추자면 묵리,신양1리,
신양2리,예초리</t>
  </si>
  <si>
    <t>Yecho-ri,Sinyang 1, 2-ri,
Muk-ri,Chuja-myeon</t>
  </si>
  <si>
    <t>House-
holds</t>
  </si>
  <si>
    <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체"/>
        <family val="3"/>
      </rPr>
      <t>무인도</t>
    </r>
    <r>
      <rPr>
        <b/>
        <sz val="18"/>
        <rFont val="Arial"/>
        <family val="2"/>
      </rPr>
      <t xml:space="preserve">     Uninhabited Islands</t>
    </r>
  </si>
  <si>
    <t>행정구역별</t>
  </si>
  <si>
    <t>도서수</t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</si>
  <si>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</si>
  <si>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도서명</t>
  </si>
  <si>
    <t>Administrative District</t>
  </si>
  <si>
    <t>N0.of Islands</t>
  </si>
  <si>
    <t>Names of Islands</t>
  </si>
  <si>
    <t>계</t>
  </si>
  <si>
    <r>
      <t>45</t>
    </r>
    <r>
      <rPr>
        <b/>
        <sz val="10"/>
        <color indexed="10"/>
        <rFont val="돋움"/>
        <family val="3"/>
      </rPr>
      <t>개도서</t>
    </r>
  </si>
  <si>
    <t>45 Islands</t>
  </si>
  <si>
    <t>한림읍 귀덕1리</t>
  </si>
  <si>
    <t>Gwiduk 1-ri , Hanlim eup</t>
  </si>
  <si>
    <t>거북이도</t>
  </si>
  <si>
    <t>Geobuki-do</t>
  </si>
  <si>
    <t>구좌읍 하도리</t>
  </si>
  <si>
    <t>Hado-ri, Gujwa-eup</t>
  </si>
  <si>
    <t>란도</t>
  </si>
  <si>
    <t>Ran-do</t>
  </si>
  <si>
    <t>조천읍 북촌리</t>
  </si>
  <si>
    <t>Bukchon-ri, Jocheon-eup</t>
  </si>
  <si>
    <t>다려도</t>
  </si>
  <si>
    <t>Daryeo-do</t>
  </si>
  <si>
    <t>한경면 고산리</t>
  </si>
  <si>
    <t>Gosan-ri, Hangyeong-myeon</t>
  </si>
  <si>
    <t>차귀도</t>
  </si>
  <si>
    <t>Chagwi-do</t>
  </si>
  <si>
    <t>〃</t>
  </si>
  <si>
    <t>와도</t>
  </si>
  <si>
    <t>Wa-do</t>
  </si>
  <si>
    <t>죽도</t>
  </si>
  <si>
    <t>Juk-do</t>
  </si>
  <si>
    <t>추자면 영흥리</t>
  </si>
  <si>
    <t>Yeongheung-ri, Chuja-myeon</t>
  </si>
  <si>
    <t>두령서</t>
  </si>
  <si>
    <t>Duryeong-seo</t>
  </si>
  <si>
    <t>개인여</t>
  </si>
  <si>
    <t>Gaein-yeo</t>
  </si>
  <si>
    <t>이도</t>
  </si>
  <si>
    <t>I-do</t>
  </si>
  <si>
    <t>미역서</t>
  </si>
  <si>
    <t>Miyeok-seo</t>
  </si>
  <si>
    <t>납덕서</t>
  </si>
  <si>
    <t>Napdeok-seo</t>
  </si>
  <si>
    <t>검둥여</t>
  </si>
  <si>
    <t>Geomdung-yeo</t>
  </si>
  <si>
    <t>시루여</t>
  </si>
  <si>
    <t>Siru-yeo</t>
  </si>
  <si>
    <t>추자면 예초리</t>
  </si>
  <si>
    <t>Yecho-ri, Chuja-myeon</t>
  </si>
  <si>
    <t>사수도</t>
  </si>
  <si>
    <t>Sasu-do</t>
  </si>
  <si>
    <t>우두도</t>
  </si>
  <si>
    <t>Udu-do</t>
  </si>
  <si>
    <t>염도</t>
  </si>
  <si>
    <t>Yeom-do</t>
  </si>
  <si>
    <t>가망여</t>
  </si>
  <si>
    <t>Gamang-yeo</t>
  </si>
  <si>
    <t>상도</t>
  </si>
  <si>
    <t>Sang-do</t>
  </si>
  <si>
    <r>
      <t>돌도</t>
    </r>
    <r>
      <rPr>
        <sz val="10"/>
        <rFont val="Arial"/>
        <family val="2"/>
      </rPr>
      <t>1</t>
    </r>
  </si>
  <si>
    <t>Dol-do1</t>
  </si>
  <si>
    <r>
      <t>돌도</t>
    </r>
    <r>
      <rPr>
        <sz val="10"/>
        <rFont val="Arial"/>
        <family val="2"/>
      </rPr>
      <t>2</t>
    </r>
  </si>
  <si>
    <t>Dol-do2</t>
  </si>
  <si>
    <t>우비도</t>
  </si>
  <si>
    <t>Ubi-do</t>
  </si>
  <si>
    <t>방서</t>
  </si>
  <si>
    <t>Bang-seo</t>
  </si>
  <si>
    <t>오등서</t>
  </si>
  <si>
    <t>혈도</t>
  </si>
  <si>
    <t>Hyeol-do</t>
  </si>
  <si>
    <t>등대서</t>
  </si>
  <si>
    <t>Deungdae-seo</t>
  </si>
  <si>
    <t>추자면 대서리</t>
  </si>
  <si>
    <t>Daeseo-ri, Chuja-myeon</t>
  </si>
  <si>
    <t>직구도</t>
  </si>
  <si>
    <t>Jikku-do</t>
  </si>
  <si>
    <t>흙검도</t>
  </si>
  <si>
    <t>수령도</t>
  </si>
  <si>
    <t>Suryeong-do</t>
  </si>
  <si>
    <t>다무내미</t>
  </si>
  <si>
    <t>Damunaemi</t>
  </si>
  <si>
    <t>망도</t>
  </si>
  <si>
    <t>Mang-do</t>
  </si>
  <si>
    <t>악생도</t>
  </si>
  <si>
    <t>Aksaeng-do</t>
  </si>
  <si>
    <t>공여도</t>
  </si>
  <si>
    <t>Gongyeo-do</t>
  </si>
  <si>
    <t>녹서</t>
  </si>
  <si>
    <t>Nok-seo</t>
  </si>
  <si>
    <t>문여</t>
  </si>
  <si>
    <t>Mun-yeo</t>
  </si>
  <si>
    <t>흑서</t>
  </si>
  <si>
    <t>Huk-seo</t>
  </si>
  <si>
    <t>추자면 신양리</t>
  </si>
  <si>
    <t>Sinyang-ri, Chuja-myeon</t>
  </si>
  <si>
    <t>망서</t>
  </si>
  <si>
    <t>Mang-seo</t>
  </si>
  <si>
    <t>수덕</t>
  </si>
  <si>
    <t>Sudeok</t>
  </si>
  <si>
    <t>청도</t>
  </si>
  <si>
    <t>Cheong-do</t>
  </si>
  <si>
    <t>절명서</t>
  </si>
  <si>
    <t>Jeolmyeong-seo</t>
  </si>
  <si>
    <t>외간도</t>
  </si>
  <si>
    <t>섬도</t>
  </si>
  <si>
    <t>Seom-do</t>
  </si>
  <si>
    <t>추자면 묵리</t>
  </si>
  <si>
    <t>Muk-ri, Chuja-myeon</t>
  </si>
  <si>
    <t>해암도</t>
  </si>
  <si>
    <t>Haeam-do</t>
  </si>
  <si>
    <t>회도</t>
  </si>
  <si>
    <t>Hoe-do</t>
  </si>
  <si>
    <t>수영도</t>
  </si>
  <si>
    <t>Suyeong-do</t>
  </si>
  <si>
    <t>우도면 조일리</t>
  </si>
  <si>
    <t>Joil-ri, Udo-myeon</t>
  </si>
  <si>
    <t>비양도</t>
  </si>
  <si>
    <t>Biyang-do</t>
  </si>
  <si>
    <t>510</t>
  </si>
  <si>
    <t xml:space="preserve">2 0 0 6 </t>
  </si>
  <si>
    <t>Nohyeong-dong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</si>
  <si>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Area of Land Category(Cont'd)</t>
    </r>
  </si>
  <si>
    <t>(단위 : ㎡)</t>
  </si>
  <si>
    <t>(Unit : ㎡)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</si>
  <si>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</si>
  <si>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</si>
  <si>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주차장</t>
  </si>
  <si>
    <t>주유소용지</t>
  </si>
  <si>
    <t>창고용지</t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</si>
  <si>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</si>
  <si>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r>
      <t>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천</t>
    </r>
  </si>
  <si>
    <r>
      <t>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방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</si>
  <si>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거</t>
    </r>
  </si>
  <si>
    <r>
      <t>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</si>
  <si>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</si>
  <si>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</si>
  <si>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</si>
  <si>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</si>
  <si>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</si>
  <si>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</si>
  <si>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</si>
  <si>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</si>
  <si>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</si>
  <si>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</si>
  <si>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</si>
  <si>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</si>
  <si>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</si>
  <si>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</si>
  <si>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</si>
  <si>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</si>
  <si>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</si>
  <si>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</si>
  <si>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</si>
  <si>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</si>
  <si>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</si>
  <si>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</si>
  <si>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</si>
  <si>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</si>
  <si>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</si>
  <si>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</si>
  <si>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</si>
  <si>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</si>
  <si>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</si>
  <si>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</si>
  <si>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</si>
  <si>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</si>
  <si>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</si>
  <si>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</si>
  <si>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</si>
  <si>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</si>
  <si>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</si>
  <si>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</si>
  <si>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</si>
  <si>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</si>
  <si>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</si>
  <si>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</si>
  <si>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</si>
  <si>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</si>
  <si>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</si>
  <si>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</si>
  <si>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</si>
  <si>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</si>
  <si>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</si>
  <si>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</si>
  <si>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</si>
  <si>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</si>
  <si>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</si>
  <si>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</si>
  <si>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</si>
  <si>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</si>
  <si>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</si>
  <si>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</si>
  <si>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</si>
  <si>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</si>
  <si>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</si>
  <si>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</si>
  <si>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</si>
  <si>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</si>
  <si>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</si>
  <si>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</si>
  <si>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</si>
  <si>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</si>
  <si>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</si>
  <si>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종합민원실</t>
  </si>
  <si>
    <t xml:space="preserve">                   Source : Civil Service Division</t>
  </si>
  <si>
    <t>2 0 0 6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</si>
  <si>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</si>
  <si>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</si>
  <si>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양어장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</si>
  <si>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</si>
  <si>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</si>
  <si>
    <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</si>
  <si>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</si>
  <si>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</si>
  <si>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</si>
  <si>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</si>
  <si>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</si>
  <si>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</si>
  <si>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</si>
  <si>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</si>
  <si>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</si>
  <si>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</si>
  <si>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</si>
  <si>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</si>
  <si>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</si>
  <si>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</si>
  <si>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</si>
  <si>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r>
      <t xml:space="preserve"> 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</si>
  <si>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</si>
  <si>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</si>
  <si>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t xml:space="preserve">                     Source : Civil Service Division</t>
  </si>
  <si>
    <t xml:space="preserve">2 0 0 6 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</si>
  <si>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</si>
  <si>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행정기획과</t>
    </r>
  </si>
  <si>
    <t xml:space="preserve">       Source :  Administrative Planning Div.</t>
  </si>
  <si>
    <t>Source : Jeju Regional Meteorological Office</t>
  </si>
  <si>
    <t>Source : Marine &amp; Fishery Div</t>
  </si>
  <si>
    <t>2 0 0 7</t>
  </si>
  <si>
    <t>2 0 0 7</t>
  </si>
  <si>
    <t xml:space="preserve">2 0 0 7 </t>
  </si>
  <si>
    <t>2 0 0 7</t>
  </si>
  <si>
    <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</si>
  <si>
    <r>
      <t>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</si>
  <si>
    <t xml:space="preserve">2 0 0 7 </t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</si>
  <si>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58´22˝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</si>
  <si>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</si>
  <si>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</si>
  <si>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00´46˝</t>
    </r>
  </si>
  <si>
    <r>
      <t xml:space="preserve">
</t>
    </r>
    <r>
      <rPr>
        <sz val="10"/>
        <rFont val="돋움"/>
        <family val="3"/>
      </rP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77.2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
distance : 77.2</t>
    </r>
    <r>
      <rPr>
        <sz val="10"/>
        <rFont val="돋움"/>
        <family val="3"/>
      </rPr>
      <t xml:space="preserve">㎞
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</si>
  <si>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대서리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
Daeseo -ri 
(Hoenggando)</t>
    </r>
  </si>
  <si>
    <r>
      <t xml:space="preserve">    *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위치측정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기준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세계측지계</t>
    </r>
  </si>
  <si>
    <t xml:space="preserve">2 0 0 7 </t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</si>
  <si>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</si>
  <si>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</si>
  <si>
    <t xml:space="preserve">Note : 1) Household &amp; Population based on resident </t>
  </si>
  <si>
    <t xml:space="preserve">              registration data</t>
  </si>
  <si>
    <t xml:space="preserve">  주 :1) 세대 및 인구는 주민등록인구통계 결과임.</t>
  </si>
  <si>
    <t>Note : Household &amp; Population based on resident registrantion data.</t>
  </si>
  <si>
    <t>Oegan-do</t>
  </si>
  <si>
    <t>Odeung-seo</t>
  </si>
  <si>
    <t>Heukkeom-do</t>
  </si>
  <si>
    <t>2 0 0 8</t>
  </si>
  <si>
    <t>510</t>
  </si>
  <si>
    <t>2 0 0 9</t>
  </si>
  <si>
    <t>2 0 0 9</t>
  </si>
  <si>
    <t>2 0 0 9</t>
  </si>
  <si>
    <t>2 0 0 9</t>
  </si>
  <si>
    <t xml:space="preserve">2 0 0 8 </t>
  </si>
  <si>
    <t>510</t>
  </si>
  <si>
    <t>2 0 0 9</t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</si>
  <si>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  Jeju-si Area </t>
    </r>
  </si>
  <si>
    <t>월   별</t>
  </si>
  <si>
    <t>Rain</t>
  </si>
  <si>
    <t>Thunder-</t>
  </si>
  <si>
    <t>Clear</t>
  </si>
  <si>
    <t>Cloud</t>
  </si>
  <si>
    <r>
      <t>(over 0.1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</si>
  <si>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</si>
  <si>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</si>
  <si>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</si>
  <si>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</si>
  <si>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</si>
  <si>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</si>
  <si>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t>2 0 0 5</t>
  </si>
  <si>
    <t>2 0 0 7</t>
  </si>
  <si>
    <t>2 0 0 8</t>
  </si>
  <si>
    <r>
      <t xml:space="preserve">1  </t>
    </r>
    <r>
      <rPr>
        <sz val="10"/>
        <rFont val="굴림"/>
        <family val="3"/>
      </rPr>
      <t>월</t>
    </r>
  </si>
  <si>
    <r>
      <t xml:space="preserve">2  </t>
    </r>
    <r>
      <rPr>
        <sz val="10"/>
        <rFont val="굴림"/>
        <family val="3"/>
      </rPr>
      <t>월</t>
    </r>
  </si>
  <si>
    <r>
      <t xml:space="preserve">3  </t>
    </r>
    <r>
      <rPr>
        <sz val="10"/>
        <rFont val="굴림"/>
        <family val="3"/>
      </rPr>
      <t>월</t>
    </r>
  </si>
  <si>
    <r>
      <t xml:space="preserve">4  </t>
    </r>
    <r>
      <rPr>
        <sz val="10"/>
        <rFont val="굴림"/>
        <family val="3"/>
      </rPr>
      <t>월</t>
    </r>
  </si>
  <si>
    <r>
      <t xml:space="preserve">5  </t>
    </r>
    <r>
      <rPr>
        <sz val="10"/>
        <rFont val="굴림"/>
        <family val="3"/>
      </rPr>
      <t>월</t>
    </r>
  </si>
  <si>
    <r>
      <t xml:space="preserve">6  </t>
    </r>
    <r>
      <rPr>
        <sz val="10"/>
        <rFont val="굴림"/>
        <family val="3"/>
      </rPr>
      <t>월</t>
    </r>
  </si>
  <si>
    <r>
      <t xml:space="preserve">7  </t>
    </r>
    <r>
      <rPr>
        <sz val="10"/>
        <rFont val="굴림"/>
        <family val="3"/>
      </rPr>
      <t>월</t>
    </r>
  </si>
  <si>
    <r>
      <t xml:space="preserve">8  </t>
    </r>
    <r>
      <rPr>
        <sz val="10"/>
        <rFont val="굴림"/>
        <family val="3"/>
      </rPr>
      <t>월</t>
    </r>
  </si>
  <si>
    <r>
      <t xml:space="preserve">9  </t>
    </r>
    <r>
      <rPr>
        <sz val="10"/>
        <rFont val="굴림"/>
        <family val="3"/>
      </rPr>
      <t>월</t>
    </r>
  </si>
  <si>
    <r>
      <t xml:space="preserve">10  </t>
    </r>
    <r>
      <rPr>
        <sz val="10"/>
        <rFont val="굴림"/>
        <family val="3"/>
      </rPr>
      <t>월</t>
    </r>
  </si>
  <si>
    <r>
      <t xml:space="preserve">11  </t>
    </r>
    <r>
      <rPr>
        <sz val="10"/>
        <rFont val="굴림"/>
        <family val="3"/>
      </rPr>
      <t>월</t>
    </r>
  </si>
  <si>
    <r>
      <t xml:space="preserve">12  </t>
    </r>
    <r>
      <rPr>
        <sz val="10"/>
        <rFont val="굴림"/>
        <family val="3"/>
      </rPr>
      <t>월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</si>
  <si>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</si>
  <si>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</si>
  <si>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굴림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</si>
  <si>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</si>
  <si>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</si>
  <si>
    <t>눈</t>
  </si>
  <si>
    <r>
      <t>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</si>
  <si>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풍</t>
    </r>
  </si>
  <si>
    <t>황  사</t>
  </si>
  <si>
    <t xml:space="preserve">2 0 0 9 </t>
  </si>
  <si>
    <t>-</t>
  </si>
  <si>
    <t xml:space="preserve"> </t>
  </si>
  <si>
    <r>
      <t>(</t>
    </r>
    <r>
      <rPr>
        <sz val="10"/>
        <rFont val="돋움"/>
        <family val="3"/>
      </rPr>
      <t>이도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>1176-1)
(1176-1,
2do 2-Dong, jeju-si)</t>
    </r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</si>
  <si>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광양</t>
    </r>
    <r>
      <rPr>
        <sz val="10"/>
        <rFont val="Arial"/>
        <family val="2"/>
      </rPr>
      <t>9</t>
    </r>
    <r>
      <rPr>
        <sz val="10"/>
        <rFont val="돋움"/>
        <family val="3"/>
      </rPr>
      <t>길</t>
    </r>
    <r>
      <rPr>
        <sz val="10"/>
        <rFont val="Arial"/>
        <family val="2"/>
      </rPr>
      <t xml:space="preserve"> 10</t>
    </r>
    <r>
      <rPr>
        <sz val="10"/>
        <rFont val="Arial"/>
        <family val="2"/>
      </rPr>
      <t xml:space="preserve">
</t>
    </r>
  </si>
  <si>
    <r>
      <t xml:space="preserve">
</t>
    </r>
    <r>
      <rPr>
        <sz val="10"/>
        <rFont val="돋움"/>
        <family val="3"/>
      </rP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
distance : 82.0</t>
    </r>
    <r>
      <rPr>
        <sz val="10"/>
        <rFont val="돋움"/>
        <family val="3"/>
      </rPr>
      <t xml:space="preserve">㎞
</t>
    </r>
  </si>
</sst>
</file>

<file path=xl/styles.xml><?xml version="1.0" encoding="utf-8"?>
<styleSheet xmlns="http://schemas.openxmlformats.org/spreadsheetml/2006/main">
  <numFmts count="5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;[Red]#,##0"/>
    <numFmt numFmtId="178" formatCode="#,##0.0;[Red]#,##0.0"/>
    <numFmt numFmtId="179" formatCode="#,##0.0_ "/>
    <numFmt numFmtId="180" formatCode="#,##0_ "/>
    <numFmt numFmtId="181" formatCode="0.0"/>
    <numFmt numFmtId="182" formatCode="#,##0.0_);[Red]\(#,##0.0\)"/>
    <numFmt numFmtId="183" formatCode="000\-000"/>
    <numFmt numFmtId="184" formatCode="0.0_ "/>
    <numFmt numFmtId="185" formatCode="0.0;[Red]0.0"/>
    <numFmt numFmtId="186" formatCode="#,##0.000;[Red]#,##0.000"/>
    <numFmt numFmtId="187" formatCode="#,##0_);[Red]\(#,##0\)"/>
    <numFmt numFmtId="188" formatCode="#,##0.00_ "/>
    <numFmt numFmtId="189" formatCode="#,##0.000_ "/>
    <numFmt numFmtId="190" formatCode="0.000"/>
    <numFmt numFmtId="191" formatCode="\-"/>
    <numFmt numFmtId="192" formatCode="0_ "/>
    <numFmt numFmtId="193" formatCode="#,##0;;\-;"/>
    <numFmt numFmtId="194" formatCode="0.0;;\-;"/>
    <numFmt numFmtId="195" formatCode="0.0;0.0;\-;"/>
    <numFmt numFmtId="196" formatCode="0.0;\-0.0;\-;"/>
    <numFmt numFmtId="197" formatCode="#,##0.0;;\-;"/>
    <numFmt numFmtId="198" formatCode="#,##0.00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0;;\-;"/>
    <numFmt numFmtId="203" formatCode="#,##0.0000;;\-;"/>
    <numFmt numFmtId="204" formatCode="#,##0.0;\-#,##0.0;\-;"/>
    <numFmt numFmtId="205" formatCode="#,##0.0\-###0;;\-;"/>
    <numFmt numFmtId="206" formatCode="#,##0.0;\-###0.0;\-;"/>
    <numFmt numFmtId="207" formatCode="#,##0.0;\-#,##0;\-;"/>
    <numFmt numFmtId="208" formatCode="0.000;[Red]0.000"/>
    <numFmt numFmtId="209" formatCode="0_);[Red]\(0\)"/>
    <numFmt numFmtId="210" formatCode="_-* #,##0_-;&quot;\&quot;\!\-* #,##0_-;_-* &quot;-&quot;_-;_-@_-"/>
    <numFmt numFmtId="211" formatCode="0.0_);[Red]\(0.0\)"/>
    <numFmt numFmtId="212" formatCode="#,##0.000"/>
    <numFmt numFmtId="213" formatCode="_ * #,##0_ ;_ * \-#,##0_ ;_ * &quot;-&quot;_ ;_ @_ "/>
    <numFmt numFmtId="214" formatCode="#,##0.0000"/>
    <numFmt numFmtId="215" formatCode="#,##0.0"/>
    <numFmt numFmtId="216" formatCode="#,##0.0_);[Red]&quot;\&quot;\!\(#,##0.0&quot;\&quot;\!\)"/>
    <numFmt numFmtId="217" formatCode="_-* #,##0.000_-;\-* #,##0.000_-;_-* &quot;-&quot;???_-;_-@_-"/>
    <numFmt numFmtId="218" formatCode="_-* #,##0.0_-;\-* #,##0.0_-;_-* &quot;-&quot;?_-;_-@_-"/>
    <numFmt numFmtId="219" formatCode="0;[Red]0"/>
    <numFmt numFmtId="220" formatCode="0.00_ "/>
    <numFmt numFmtId="221" formatCode="&quot;\&quot;#,##0.0"/>
    <numFmt numFmtId="222" formatCode="_-* #,##0.0_-;\-* #,##0.0_-;_-* &quot;-&quot;_-;_-@_-"/>
  </numFmts>
  <fonts count="4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color indexed="10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b/>
      <sz val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b/>
      <sz val="22"/>
      <name val="돋움"/>
      <family val="3"/>
    </font>
    <font>
      <b/>
      <sz val="18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11"/>
      <name val="태-물방울D"/>
      <family val="1"/>
    </font>
    <font>
      <sz val="9"/>
      <name val="바탕체"/>
      <family val="1"/>
    </font>
    <font>
      <sz val="9"/>
      <name val="돋움"/>
      <family val="3"/>
    </font>
    <font>
      <vertAlign val="superscript"/>
      <sz val="10"/>
      <name val="돋움"/>
      <family val="3"/>
    </font>
    <font>
      <sz val="12"/>
      <name val="바탕체"/>
      <family val="1"/>
    </font>
    <font>
      <sz val="28"/>
      <name val="궁서체"/>
      <family val="1"/>
    </font>
    <font>
      <sz val="8"/>
      <name val="바탕"/>
      <family val="1"/>
    </font>
    <font>
      <b/>
      <sz val="18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sz val="9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돋움"/>
      <family val="3"/>
    </font>
    <font>
      <b/>
      <sz val="11"/>
      <name val="돋움"/>
      <family val="3"/>
    </font>
    <font>
      <sz val="10"/>
      <color indexed="8"/>
      <name val="굴림"/>
      <family val="3"/>
    </font>
    <font>
      <sz val="10"/>
      <name val="Arial Unicode MS"/>
      <family val="3"/>
    </font>
    <font>
      <sz val="10"/>
      <color indexed="63"/>
      <name val="_xDA4A__xDF22_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 quotePrefix="1">
      <alignment horizontal="center" vertical="center" shrinkToFit="1"/>
    </xf>
    <xf numFmtId="0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 shrinkToFit="1"/>
    </xf>
    <xf numFmtId="179" fontId="10" fillId="0" borderId="0" xfId="0" applyNumberFormat="1" applyFont="1" applyAlignment="1">
      <alignment horizontal="center" vertical="center" shrinkToFit="1"/>
    </xf>
    <xf numFmtId="0" fontId="10" fillId="0" borderId="8" xfId="0" applyFont="1" applyBorder="1" applyAlignment="1" quotePrefix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center" shrinkToFit="1"/>
    </xf>
    <xf numFmtId="9" fontId="10" fillId="0" borderId="8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 shrinkToFit="1"/>
    </xf>
    <xf numFmtId="179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 shrinkToFit="1"/>
    </xf>
    <xf numFmtId="179" fontId="10" fillId="0" borderId="0" xfId="0" applyNumberFormat="1" applyFont="1" applyBorder="1" applyAlignment="1">
      <alignment horizontal="center" vertical="center"/>
    </xf>
    <xf numFmtId="197" fontId="10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182" fontId="10" fillId="0" borderId="5" xfId="0" applyNumberFormat="1" applyFont="1" applyBorder="1" applyAlignment="1">
      <alignment horizontal="left" vertical="center"/>
    </xf>
    <xf numFmtId="182" fontId="10" fillId="0" borderId="0" xfId="0" applyNumberFormat="1" applyFont="1" applyAlignment="1">
      <alignment vertical="center"/>
    </xf>
    <xf numFmtId="182" fontId="10" fillId="0" borderId="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shrinkToFit="1"/>
    </xf>
    <xf numFmtId="0" fontId="10" fillId="0" borderId="0" xfId="0" applyFont="1" applyBorder="1" applyAlignment="1" quotePrefix="1">
      <alignment horizontal="left"/>
    </xf>
    <xf numFmtId="194" fontId="10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97" fontId="13" fillId="0" borderId="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/>
    </xf>
    <xf numFmtId="0" fontId="10" fillId="2" borderId="6" xfId="0" applyFont="1" applyFill="1" applyBorder="1" applyAlignment="1" quotePrefix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/>
    </xf>
    <xf numFmtId="0" fontId="2" fillId="2" borderId="4" xfId="0" applyFont="1" applyFill="1" applyBorder="1" applyAlignment="1" quotePrefix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 quotePrefix="1">
      <alignment horizontal="center" vertical="center" wrapText="1" shrinkToFit="1"/>
    </xf>
    <xf numFmtId="0" fontId="10" fillId="2" borderId="11" xfId="0" applyFont="1" applyFill="1" applyBorder="1" applyAlignment="1" quotePrefix="1">
      <alignment horizontal="center" vertical="center" shrinkToFi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8" xfId="0" applyNumberFormat="1" applyFont="1" applyBorder="1" applyAlignment="1">
      <alignment horizontal="center" vertical="center" shrinkToFit="1"/>
    </xf>
    <xf numFmtId="197" fontId="19" fillId="0" borderId="7" xfId="0" applyNumberFormat="1" applyFont="1" applyBorder="1" applyAlignment="1">
      <alignment horizontal="center" vertical="center" shrinkToFit="1"/>
    </xf>
    <xf numFmtId="179" fontId="17" fillId="0" borderId="7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197" fontId="10" fillId="0" borderId="7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97" fontId="13" fillId="0" borderId="6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 indent="2" shrinkToFit="1"/>
    </xf>
    <xf numFmtId="0" fontId="18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indent="1" shrinkToFit="1"/>
    </xf>
    <xf numFmtId="188" fontId="10" fillId="0" borderId="7" xfId="18" applyNumberFormat="1" applyFont="1" applyFill="1" applyBorder="1" applyAlignment="1">
      <alignment horizontal="right" vertical="center" indent="1"/>
    </xf>
    <xf numFmtId="211" fontId="10" fillId="0" borderId="0" xfId="18" applyNumberFormat="1" applyFont="1" applyFill="1" applyBorder="1" applyAlignment="1">
      <alignment horizontal="right" vertical="center" indent="1"/>
    </xf>
    <xf numFmtId="0" fontId="10" fillId="0" borderId="0" xfId="18" applyNumberFormat="1" applyFont="1" applyFill="1" applyBorder="1" applyAlignment="1">
      <alignment horizontal="right" vertical="center" indent="1"/>
    </xf>
    <xf numFmtId="191" fontId="10" fillId="0" borderId="0" xfId="0" applyNumberFormat="1" applyFont="1" applyFill="1" applyBorder="1" applyAlignment="1">
      <alignment horizontal="right" vertical="center" indent="1"/>
    </xf>
    <xf numFmtId="209" fontId="10" fillId="0" borderId="0" xfId="18" applyNumberFormat="1" applyFont="1" applyFill="1" applyBorder="1" applyAlignment="1">
      <alignment horizontal="right" vertical="center" indent="1"/>
    </xf>
    <xf numFmtId="49" fontId="10" fillId="0" borderId="0" xfId="0" applyNumberFormat="1" applyFont="1" applyFill="1" applyBorder="1" applyAlignment="1">
      <alignment horizontal="right" vertical="center" indent="1"/>
    </xf>
    <xf numFmtId="191" fontId="10" fillId="0" borderId="5" xfId="0" applyNumberFormat="1" applyFont="1" applyFill="1" applyBorder="1" applyAlignment="1">
      <alignment horizontal="center" vertical="center"/>
    </xf>
    <xf numFmtId="191" fontId="10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indent="1" shrinkToFi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188" fontId="19" fillId="0" borderId="7" xfId="18" applyNumberFormat="1" applyFont="1" applyFill="1" applyBorder="1" applyAlignment="1">
      <alignment horizontal="right" vertical="center" indent="1"/>
    </xf>
    <xf numFmtId="211" fontId="19" fillId="0" borderId="0" xfId="15" applyNumberFormat="1" applyFont="1" applyFill="1" applyBorder="1" applyAlignment="1">
      <alignment horizontal="right" vertical="center" indent="1" shrinkToFit="1"/>
    </xf>
    <xf numFmtId="0" fontId="19" fillId="0" borderId="0" xfId="18" applyNumberFormat="1" applyFont="1" applyFill="1" applyBorder="1" applyAlignment="1">
      <alignment horizontal="right" vertical="center" indent="1"/>
    </xf>
    <xf numFmtId="180" fontId="19" fillId="0" borderId="0" xfId="18" applyNumberFormat="1" applyFont="1" applyFill="1" applyBorder="1" applyAlignment="1">
      <alignment horizontal="right" vertical="center" indent="1"/>
    </xf>
    <xf numFmtId="191" fontId="19" fillId="0" borderId="5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92" fontId="19" fillId="0" borderId="0" xfId="15" applyNumberFormat="1" applyFont="1" applyFill="1" applyBorder="1" applyAlignment="1">
      <alignment horizontal="right" vertical="center" indent="1" shrinkToFit="1"/>
    </xf>
    <xf numFmtId="49" fontId="19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Alignment="1">
      <alignment vertical="center"/>
    </xf>
    <xf numFmtId="0" fontId="18" fillId="0" borderId="5" xfId="0" applyFont="1" applyBorder="1" applyAlignment="1">
      <alignment horizontal="distributed" vertical="center" indent="1" shrinkToFit="1"/>
    </xf>
    <xf numFmtId="0" fontId="10" fillId="0" borderId="0" xfId="18" applyNumberFormat="1" applyFont="1" applyBorder="1" applyAlignment="1">
      <alignment horizontal="right" vertical="center" indent="1"/>
    </xf>
    <xf numFmtId="180" fontId="19" fillId="0" borderId="0" xfId="18" applyNumberFormat="1" applyFont="1" applyBorder="1" applyAlignment="1">
      <alignment horizontal="right" vertical="center" indent="1"/>
    </xf>
    <xf numFmtId="180" fontId="10" fillId="0" borderId="0" xfId="18" applyNumberFormat="1" applyFont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 indent="1" shrinkToFit="1"/>
    </xf>
    <xf numFmtId="0" fontId="18" fillId="0" borderId="11" xfId="0" applyFont="1" applyBorder="1" applyAlignment="1">
      <alignment horizontal="distributed" vertical="center" indent="1" shrinkToFit="1"/>
    </xf>
    <xf numFmtId="191" fontId="10" fillId="0" borderId="6" xfId="0" applyNumberFormat="1" applyFont="1" applyFill="1" applyBorder="1" applyAlignment="1">
      <alignment horizontal="right" vertical="center" indent="1"/>
    </xf>
    <xf numFmtId="180" fontId="19" fillId="0" borderId="6" xfId="18" applyNumberFormat="1" applyFont="1" applyBorder="1" applyAlignment="1">
      <alignment horizontal="right" vertical="center" indent="1"/>
    </xf>
    <xf numFmtId="49" fontId="10" fillId="0" borderId="6" xfId="0" applyNumberFormat="1" applyFont="1" applyFill="1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 indent="1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82" fontId="10" fillId="0" borderId="7" xfId="18" applyNumberFormat="1" applyFont="1" applyBorder="1" applyAlignment="1">
      <alignment horizontal="right" vertical="center"/>
    </xf>
    <xf numFmtId="182" fontId="10" fillId="0" borderId="0" xfId="18" applyNumberFormat="1" applyFont="1" applyBorder="1" applyAlignment="1">
      <alignment horizontal="right" vertical="center"/>
    </xf>
    <xf numFmtId="182" fontId="10" fillId="0" borderId="5" xfId="18" applyNumberFormat="1" applyFont="1" applyBorder="1" applyAlignment="1">
      <alignment horizontal="right" vertical="center"/>
    </xf>
    <xf numFmtId="0" fontId="18" fillId="0" borderId="7" xfId="0" applyFont="1" applyFill="1" applyBorder="1" applyAlignment="1">
      <alignment horizontal="left" vertical="center" indent="1" shrinkToFit="1"/>
    </xf>
    <xf numFmtId="0" fontId="13" fillId="0" borderId="0" xfId="0" applyFont="1" applyAlignment="1">
      <alignment vertical="center"/>
    </xf>
    <xf numFmtId="192" fontId="10" fillId="0" borderId="7" xfId="18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2" fontId="19" fillId="0" borderId="0" xfId="18" applyNumberFormat="1" applyFont="1" applyBorder="1" applyAlignment="1">
      <alignment horizontal="right" vertical="center"/>
    </xf>
    <xf numFmtId="192" fontId="19" fillId="0" borderId="7" xfId="18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1" fontId="10" fillId="0" borderId="7" xfId="17" applyFont="1" applyBorder="1" applyAlignment="1">
      <alignment horizontal="left" vertical="center" indent="1" shrinkToFit="1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1" fontId="27" fillId="0" borderId="0" xfId="17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41" fontId="18" fillId="0" borderId="0" xfId="17" applyFont="1" applyBorder="1" applyAlignment="1">
      <alignment horizontal="center" vertical="center"/>
    </xf>
    <xf numFmtId="41" fontId="18" fillId="0" borderId="5" xfId="17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1" fontId="18" fillId="0" borderId="8" xfId="17" applyFont="1" applyBorder="1" applyAlignment="1">
      <alignment horizontal="center" vertical="center"/>
    </xf>
    <xf numFmtId="41" fontId="18" fillId="0" borderId="7" xfId="17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2" borderId="8" xfId="0" applyFont="1" applyFill="1" applyBorder="1" applyAlignment="1" quotePrefix="1">
      <alignment horizontal="center" vertical="center" shrinkToFit="1"/>
    </xf>
    <xf numFmtId="41" fontId="18" fillId="0" borderId="6" xfId="17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9" xfId="0" applyFont="1" applyBorder="1" applyAlignment="1" quotePrefix="1">
      <alignment horizontal="center" vertical="center" shrinkToFit="1"/>
    </xf>
    <xf numFmtId="41" fontId="18" fillId="0" borderId="9" xfId="17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190" fontId="18" fillId="0" borderId="0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 quotePrefix="1">
      <alignment horizontal="center" vertical="center"/>
    </xf>
    <xf numFmtId="0" fontId="18" fillId="0" borderId="7" xfId="0" applyFont="1" applyBorder="1" applyAlignment="1" quotePrefix="1">
      <alignment horizontal="center" vertical="center"/>
    </xf>
    <xf numFmtId="0" fontId="23" fillId="0" borderId="5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90" fontId="23" fillId="0" borderId="0" xfId="17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0" fontId="23" fillId="0" borderId="7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1" fontId="18" fillId="0" borderId="7" xfId="17" applyFont="1" applyBorder="1" applyAlignment="1">
      <alignment horizontal="center" vertical="center" shrinkToFit="1"/>
    </xf>
    <xf numFmtId="190" fontId="18" fillId="0" borderId="0" xfId="17" applyNumberFormat="1" applyFont="1" applyBorder="1" applyAlignment="1">
      <alignment horizontal="center" vertical="center"/>
    </xf>
    <xf numFmtId="41" fontId="18" fillId="0" borderId="11" xfId="17" applyFont="1" applyBorder="1" applyAlignment="1">
      <alignment horizontal="center" vertical="center"/>
    </xf>
    <xf numFmtId="190" fontId="18" fillId="0" borderId="6" xfId="17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41" fontId="18" fillId="0" borderId="10" xfId="17" applyFont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17" applyNumberFormat="1" applyFont="1" applyAlignment="1">
      <alignment horizontal="center"/>
    </xf>
    <xf numFmtId="41" fontId="18" fillId="0" borderId="0" xfId="17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2" borderId="4" xfId="0" applyFont="1" applyFill="1" applyBorder="1" applyAlignment="1" quotePrefix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 indent="3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indent="3" shrinkToFit="1"/>
    </xf>
    <xf numFmtId="3" fontId="10" fillId="0" borderId="0" xfId="0" applyNumberFormat="1" applyFont="1" applyBorder="1" applyAlignment="1">
      <alignment horizontal="right" vertical="center" indent="3" shrinkToFit="1"/>
    </xf>
    <xf numFmtId="3" fontId="10" fillId="0" borderId="6" xfId="0" applyNumberFormat="1" applyFont="1" applyBorder="1" applyAlignment="1">
      <alignment horizontal="right" vertical="center" indent="3" shrinkToFit="1"/>
    </xf>
    <xf numFmtId="0" fontId="0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1" fontId="10" fillId="0" borderId="7" xfId="17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center" vertical="center" wrapText="1"/>
    </xf>
    <xf numFmtId="192" fontId="10" fillId="0" borderId="0" xfId="18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79" fontId="13" fillId="0" borderId="0" xfId="0" applyNumberFormat="1" applyFont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41" fontId="18" fillId="0" borderId="10" xfId="17" applyFont="1" applyBorder="1" applyAlignment="1">
      <alignment horizontal="center" vertical="center"/>
    </xf>
    <xf numFmtId="182" fontId="19" fillId="2" borderId="0" xfId="0" applyNumberFormat="1" applyFont="1" applyFill="1" applyAlignment="1" applyProtection="1">
      <alignment horizontal="right" vertical="center"/>
      <protection locked="0"/>
    </xf>
    <xf numFmtId="182" fontId="19" fillId="2" borderId="0" xfId="17" applyNumberFormat="1" applyFont="1" applyFill="1" applyAlignment="1" applyProtection="1">
      <alignment horizontal="right" vertical="center"/>
      <protection locked="0"/>
    </xf>
    <xf numFmtId="182" fontId="19" fillId="2" borderId="0" xfId="17" applyNumberFormat="1" applyFont="1" applyFill="1" applyAlignment="1" applyProtection="1">
      <alignment vertical="center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7" xfId="0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19" fillId="0" borderId="7" xfId="0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NumberFormat="1" applyFont="1" applyAlignment="1">
      <alignment horizontal="center" vertical="center"/>
    </xf>
    <xf numFmtId="0" fontId="39" fillId="0" borderId="5" xfId="0" applyFont="1" applyBorder="1" applyAlignment="1">
      <alignment horizontal="left" vertical="center" shrinkToFit="1"/>
    </xf>
    <xf numFmtId="179" fontId="19" fillId="0" borderId="0" xfId="0" applyNumberFormat="1" applyFont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9" fillId="0" borderId="0" xfId="0" applyNumberFormat="1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184" fontId="10" fillId="0" borderId="5" xfId="0" applyNumberFormat="1" applyFont="1" applyBorder="1" applyAlignment="1">
      <alignment horizontal="center" vertical="center" shrinkToFit="1"/>
    </xf>
    <xf numFmtId="212" fontId="23" fillId="0" borderId="0" xfId="17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218" fontId="0" fillId="0" borderId="0" xfId="17" applyNumberFormat="1" applyAlignment="1">
      <alignment/>
    </xf>
    <xf numFmtId="41" fontId="22" fillId="0" borderId="0" xfId="19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77" fontId="18" fillId="0" borderId="7" xfId="17" applyNumberFormat="1" applyFont="1" applyBorder="1" applyAlignment="1">
      <alignment horizontal="center" vertical="center"/>
    </xf>
    <xf numFmtId="177" fontId="18" fillId="0" borderId="10" xfId="17" applyNumberFormat="1" applyFont="1" applyBorder="1" applyAlignment="1">
      <alignment horizontal="center" vertical="center"/>
    </xf>
    <xf numFmtId="219" fontId="18" fillId="0" borderId="0" xfId="0" applyNumberFormat="1" applyFont="1" applyBorder="1" applyAlignment="1">
      <alignment horizontal="center" vertical="center"/>
    </xf>
    <xf numFmtId="219" fontId="18" fillId="0" borderId="6" xfId="0" applyNumberFormat="1" applyFont="1" applyBorder="1" applyAlignment="1">
      <alignment horizontal="center" vertical="center"/>
    </xf>
    <xf numFmtId="219" fontId="22" fillId="0" borderId="6" xfId="19" applyNumberFormat="1" applyFont="1" applyBorder="1" applyAlignment="1">
      <alignment horizontal="center" vertical="center"/>
    </xf>
    <xf numFmtId="193" fontId="10" fillId="2" borderId="0" xfId="0" applyNumberFormat="1" applyFont="1" applyFill="1" applyBorder="1" applyAlignment="1">
      <alignment horizontal="center" vertical="center" shrinkToFit="1"/>
    </xf>
    <xf numFmtId="193" fontId="10" fillId="2" borderId="13" xfId="0" applyNumberFormat="1" applyFont="1" applyFill="1" applyBorder="1" applyAlignment="1">
      <alignment horizontal="center" vertical="center" shrinkToFit="1"/>
    </xf>
    <xf numFmtId="192" fontId="10" fillId="2" borderId="0" xfId="0" applyNumberFormat="1" applyFont="1" applyFill="1" applyBorder="1" applyAlignment="1">
      <alignment horizontal="center" vertical="center" shrinkToFit="1"/>
    </xf>
    <xf numFmtId="193" fontId="10" fillId="2" borderId="14" xfId="0" applyNumberFormat="1" applyFont="1" applyFill="1" applyBorder="1" applyAlignment="1">
      <alignment horizontal="center" vertical="center" shrinkToFit="1"/>
    </xf>
    <xf numFmtId="193" fontId="10" fillId="2" borderId="6" xfId="0" applyNumberFormat="1" applyFont="1" applyFill="1" applyBorder="1" applyAlignment="1">
      <alignment horizontal="center" vertical="center" shrinkToFit="1"/>
    </xf>
    <xf numFmtId="193" fontId="10" fillId="2" borderId="15" xfId="0" applyNumberFormat="1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193" fontId="10" fillId="2" borderId="16" xfId="0" applyNumberFormat="1" applyFont="1" applyFill="1" applyBorder="1" applyAlignment="1">
      <alignment horizontal="center" vertical="center" shrinkToFit="1"/>
    </xf>
    <xf numFmtId="193" fontId="10" fillId="2" borderId="17" xfId="0" applyNumberFormat="1" applyFont="1" applyFill="1" applyBorder="1" applyAlignment="1">
      <alignment horizontal="center" vertical="center" shrinkToFit="1"/>
    </xf>
    <xf numFmtId="193" fontId="19" fillId="2" borderId="0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Border="1" applyAlignment="1">
      <alignment horizontal="center" vertical="center"/>
    </xf>
    <xf numFmtId="193" fontId="10" fillId="2" borderId="6" xfId="0" applyNumberFormat="1" applyFont="1" applyFill="1" applyBorder="1" applyAlignment="1">
      <alignment horizontal="center" vertical="center"/>
    </xf>
    <xf numFmtId="184" fontId="10" fillId="2" borderId="0" xfId="0" applyNumberFormat="1" applyFont="1" applyFill="1" applyBorder="1" applyAlignment="1">
      <alignment horizontal="center" vertical="center"/>
    </xf>
    <xf numFmtId="184" fontId="10" fillId="2" borderId="0" xfId="0" applyNumberFormat="1" applyFont="1" applyFill="1" applyBorder="1" applyAlignment="1">
      <alignment horizontal="center" vertical="center" shrinkToFit="1"/>
    </xf>
    <xf numFmtId="184" fontId="10" fillId="2" borderId="13" xfId="0" applyNumberFormat="1" applyFont="1" applyFill="1" applyBorder="1" applyAlignment="1">
      <alignment horizontal="center" vertical="center" shrinkToFit="1"/>
    </xf>
    <xf numFmtId="180" fontId="10" fillId="2" borderId="0" xfId="0" applyNumberFormat="1" applyFont="1" applyFill="1" applyBorder="1" applyAlignment="1">
      <alignment horizontal="center" vertical="center"/>
    </xf>
    <xf numFmtId="180" fontId="10" fillId="2" borderId="14" xfId="0" applyNumberFormat="1" applyFont="1" applyFill="1" applyBorder="1" applyAlignment="1">
      <alignment horizontal="center" vertical="center"/>
    </xf>
    <xf numFmtId="184" fontId="10" fillId="2" borderId="18" xfId="0" applyNumberFormat="1" applyFont="1" applyFill="1" applyBorder="1" applyAlignment="1">
      <alignment horizontal="center" vertical="center" shrinkToFit="1"/>
    </xf>
    <xf numFmtId="179" fontId="13" fillId="2" borderId="0" xfId="0" applyNumberFormat="1" applyFont="1" applyFill="1" applyBorder="1" applyAlignment="1">
      <alignment horizontal="center" vertical="center"/>
    </xf>
    <xf numFmtId="179" fontId="13" fillId="2" borderId="0" xfId="0" applyNumberFormat="1" applyFont="1" applyFill="1" applyBorder="1" applyAlignment="1">
      <alignment horizontal="center" vertical="center"/>
    </xf>
    <xf numFmtId="179" fontId="13" fillId="2" borderId="19" xfId="0" applyNumberFormat="1" applyFont="1" applyFill="1" applyBorder="1" applyAlignment="1">
      <alignment horizontal="center" vertical="center"/>
    </xf>
    <xf numFmtId="202" fontId="10" fillId="2" borderId="0" xfId="0" applyNumberFormat="1" applyFont="1" applyFill="1" applyAlignment="1">
      <alignment horizontal="center" vertical="center" shrinkToFit="1"/>
    </xf>
    <xf numFmtId="202" fontId="10" fillId="2" borderId="0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Alignment="1">
      <alignment horizontal="center" vertical="center" shrinkToFit="1"/>
    </xf>
    <xf numFmtId="208" fontId="10" fillId="2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 quotePrefix="1">
      <alignment horizontal="left"/>
    </xf>
    <xf numFmtId="0" fontId="13" fillId="3" borderId="5" xfId="0" applyFont="1" applyFill="1" applyBorder="1" applyAlignment="1">
      <alignment horizontal="center" vertical="center"/>
    </xf>
    <xf numFmtId="192" fontId="13" fillId="3" borderId="7" xfId="18" applyNumberFormat="1" applyFont="1" applyFill="1" applyBorder="1" applyAlignment="1">
      <alignment horizontal="center" vertical="center"/>
    </xf>
    <xf numFmtId="211" fontId="13" fillId="3" borderId="0" xfId="15" applyNumberFormat="1" applyFont="1" applyFill="1" applyBorder="1" applyAlignment="1">
      <alignment horizontal="right" vertical="center" indent="1" shrinkToFit="1"/>
    </xf>
    <xf numFmtId="192" fontId="13" fillId="3" borderId="0" xfId="15" applyNumberFormat="1" applyFont="1" applyFill="1" applyBorder="1" applyAlignment="1">
      <alignment horizontal="right" vertical="center" indent="1" shrinkToFit="1"/>
    </xf>
    <xf numFmtId="49" fontId="13" fillId="3" borderId="0" xfId="0" applyNumberFormat="1" applyFont="1" applyFill="1" applyBorder="1" applyAlignment="1">
      <alignment horizontal="right" vertical="center" indent="1"/>
    </xf>
    <xf numFmtId="177" fontId="13" fillId="3" borderId="7" xfId="0" applyNumberFormat="1" applyFont="1" applyFill="1" applyBorder="1" applyAlignment="1">
      <alignment horizontal="center" vertical="center" shrinkToFit="1"/>
    </xf>
    <xf numFmtId="193" fontId="17" fillId="3" borderId="0" xfId="0" applyNumberFormat="1" applyFont="1" applyFill="1" applyAlignment="1">
      <alignment horizontal="center" vertical="center" shrinkToFit="1"/>
    </xf>
    <xf numFmtId="193" fontId="17" fillId="3" borderId="0" xfId="0" applyNumberFormat="1" applyFont="1" applyFill="1" applyBorder="1" applyAlignment="1">
      <alignment horizontal="center" vertical="center" shrinkToFit="1"/>
    </xf>
    <xf numFmtId="193" fontId="17" fillId="3" borderId="13" xfId="0" applyNumberFormat="1" applyFont="1" applyFill="1" applyBorder="1" applyAlignment="1">
      <alignment horizontal="center" vertical="center" shrinkToFit="1"/>
    </xf>
    <xf numFmtId="193" fontId="17" fillId="3" borderId="0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 shrinkToFit="1"/>
    </xf>
    <xf numFmtId="184" fontId="13" fillId="3" borderId="0" xfId="18" applyNumberFormat="1" applyFont="1" applyFill="1" applyBorder="1" applyAlignment="1">
      <alignment horizontal="right" vertical="center" indent="1"/>
    </xf>
    <xf numFmtId="188" fontId="13" fillId="3" borderId="0" xfId="18" applyNumberFormat="1" applyFont="1" applyFill="1" applyBorder="1" applyAlignment="1">
      <alignment horizontal="right" vertical="center" indent="1"/>
    </xf>
    <xf numFmtId="191" fontId="17" fillId="3" borderId="0" xfId="0" applyNumberFormat="1" applyFont="1" applyFill="1" applyBorder="1" applyAlignment="1">
      <alignment horizontal="center" vertical="center"/>
    </xf>
    <xf numFmtId="188" fontId="10" fillId="0" borderId="0" xfId="18" applyNumberFormat="1" applyFont="1" applyBorder="1" applyAlignment="1">
      <alignment horizontal="right" vertical="center" indent="1"/>
    </xf>
    <xf numFmtId="184" fontId="10" fillId="0" borderId="0" xfId="15" applyNumberFormat="1" applyFont="1" applyBorder="1" applyAlignment="1">
      <alignment horizontal="right" vertical="center" indent="1" shrinkToFit="1"/>
    </xf>
    <xf numFmtId="184" fontId="10" fillId="0" borderId="0" xfId="18" applyNumberFormat="1" applyFont="1" applyFill="1" applyBorder="1" applyAlignment="1">
      <alignment horizontal="right" vertical="center" indent="1"/>
    </xf>
    <xf numFmtId="188" fontId="10" fillId="0" borderId="0" xfId="0" applyNumberFormat="1" applyFont="1" applyBorder="1" applyAlignment="1">
      <alignment horizontal="right" vertical="center" indent="1"/>
    </xf>
    <xf numFmtId="188" fontId="10" fillId="0" borderId="6" xfId="18" applyNumberFormat="1" applyFont="1" applyBorder="1" applyAlignment="1">
      <alignment horizontal="right" vertical="center" indent="1"/>
    </xf>
    <xf numFmtId="184" fontId="10" fillId="0" borderId="6" xfId="15" applyNumberFormat="1" applyFont="1" applyBorder="1" applyAlignment="1">
      <alignment horizontal="right" vertical="center" indent="1" shrinkToFit="1"/>
    </xf>
    <xf numFmtId="184" fontId="10" fillId="0" borderId="6" xfId="18" applyNumberFormat="1" applyFont="1" applyFill="1" applyBorder="1" applyAlignment="1">
      <alignment horizontal="right" vertical="center" indent="1"/>
    </xf>
    <xf numFmtId="191" fontId="10" fillId="0" borderId="6" xfId="0" applyNumberFormat="1" applyFont="1" applyFill="1" applyBorder="1" applyAlignment="1">
      <alignment horizontal="center" vertical="center"/>
    </xf>
    <xf numFmtId="191" fontId="10" fillId="0" borderId="1" xfId="0" applyNumberFormat="1" applyFont="1" applyFill="1" applyBorder="1" applyAlignment="1">
      <alignment horizontal="center" vertical="center"/>
    </xf>
    <xf numFmtId="191" fontId="10" fillId="0" borderId="3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180" fontId="2" fillId="0" borderId="0" xfId="17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17" applyNumberFormat="1" applyFont="1" applyFill="1" applyBorder="1" applyAlignment="1">
      <alignment horizontal="center" vertical="center"/>
    </xf>
    <xf numFmtId="180" fontId="10" fillId="0" borderId="0" xfId="18" applyNumberFormat="1" applyFont="1" applyFill="1" applyBorder="1" applyAlignment="1">
      <alignment horizontal="center" vertical="center"/>
    </xf>
    <xf numFmtId="180" fontId="19" fillId="0" borderId="0" xfId="17" applyNumberFormat="1" applyFont="1" applyFill="1" applyBorder="1" applyAlignment="1">
      <alignment horizontal="center" vertical="center"/>
    </xf>
    <xf numFmtId="180" fontId="19" fillId="0" borderId="0" xfId="15" applyNumberFormat="1" applyFont="1" applyFill="1" applyBorder="1" applyAlignment="1">
      <alignment horizontal="center" vertical="center" shrinkToFit="1"/>
    </xf>
    <xf numFmtId="180" fontId="13" fillId="3" borderId="0" xfId="15" applyNumberFormat="1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/>
    </xf>
    <xf numFmtId="182" fontId="13" fillId="3" borderId="0" xfId="0" applyNumberFormat="1" applyFont="1" applyFill="1" applyBorder="1" applyAlignment="1">
      <alignment/>
    </xf>
    <xf numFmtId="182" fontId="19" fillId="0" borderId="10" xfId="0" applyNumberFormat="1" applyFont="1" applyFill="1" applyBorder="1" applyAlignment="1">
      <alignment/>
    </xf>
    <xf numFmtId="182" fontId="19" fillId="0" borderId="6" xfId="0" applyNumberFormat="1" applyFont="1" applyFill="1" applyBorder="1" applyAlignment="1">
      <alignment/>
    </xf>
    <xf numFmtId="182" fontId="19" fillId="0" borderId="11" xfId="0" applyNumberFormat="1" applyFont="1" applyFill="1" applyBorder="1" applyAlignment="1">
      <alignment/>
    </xf>
    <xf numFmtId="182" fontId="19" fillId="0" borderId="5" xfId="0" applyNumberFormat="1" applyFont="1" applyFill="1" applyBorder="1" applyAlignment="1">
      <alignment/>
    </xf>
    <xf numFmtId="193" fontId="10" fillId="2" borderId="7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Border="1" applyAlignment="1">
      <alignment horizontal="center" vertical="center" shrinkToFit="1"/>
    </xf>
    <xf numFmtId="193" fontId="13" fillId="3" borderId="0" xfId="0" applyNumberFormat="1" applyFont="1" applyFill="1" applyAlignment="1">
      <alignment horizontal="center" vertical="center" shrinkToFit="1"/>
    </xf>
    <xf numFmtId="193" fontId="13" fillId="3" borderId="0" xfId="0" applyNumberFormat="1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right" vertical="center"/>
    </xf>
    <xf numFmtId="0" fontId="18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 quotePrefix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 quotePrefix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/>
    </xf>
    <xf numFmtId="193" fontId="10" fillId="2" borderId="5" xfId="0" applyNumberFormat="1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193" fontId="19" fillId="2" borderId="0" xfId="0" applyNumberFormat="1" applyFont="1" applyFill="1" applyAlignment="1">
      <alignment horizontal="center" vertical="center" shrinkToFit="1"/>
    </xf>
    <xf numFmtId="193" fontId="19" fillId="2" borderId="13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Alignment="1">
      <alignment horizontal="center" vertical="center"/>
    </xf>
    <xf numFmtId="192" fontId="10" fillId="2" borderId="13" xfId="0" applyNumberFormat="1" applyFont="1" applyFill="1" applyBorder="1" applyAlignment="1">
      <alignment horizontal="center" vertical="center" shrinkToFit="1"/>
    </xf>
    <xf numFmtId="193" fontId="19" fillId="2" borderId="16" xfId="0" applyNumberFormat="1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193" fontId="17" fillId="3" borderId="7" xfId="0" applyNumberFormat="1" applyFont="1" applyFill="1" applyBorder="1" applyAlignment="1">
      <alignment horizontal="center" vertical="center" shrinkToFit="1"/>
    </xf>
    <xf numFmtId="184" fontId="41" fillId="2" borderId="0" xfId="0" applyNumberFormat="1" applyFont="1" applyFill="1" applyBorder="1" applyAlignment="1">
      <alignment horizontal="center" vertical="center"/>
    </xf>
    <xf numFmtId="222" fontId="10" fillId="2" borderId="0" xfId="17" applyNumberFormat="1" applyFont="1" applyFill="1" applyBorder="1" applyAlignment="1">
      <alignment horizontal="center" vertical="center"/>
    </xf>
    <xf numFmtId="192" fontId="10" fillId="2" borderId="0" xfId="0" applyNumberFormat="1" applyFont="1" applyFill="1" applyBorder="1" applyAlignment="1">
      <alignment horizontal="center" vertical="center"/>
    </xf>
    <xf numFmtId="222" fontId="18" fillId="2" borderId="0" xfId="17" applyNumberFormat="1" applyFont="1" applyFill="1" applyBorder="1" applyAlignment="1">
      <alignment horizontal="center" vertical="center"/>
    </xf>
    <xf numFmtId="222" fontId="41" fillId="2" borderId="0" xfId="17" applyNumberFormat="1" applyFont="1" applyFill="1" applyBorder="1" applyAlignment="1">
      <alignment horizontal="center" vertical="center"/>
    </xf>
    <xf numFmtId="184" fontId="18" fillId="2" borderId="0" xfId="0" applyNumberFormat="1" applyFont="1" applyFill="1" applyBorder="1" applyAlignment="1">
      <alignment horizontal="center" vertical="center"/>
    </xf>
    <xf numFmtId="184" fontId="41" fillId="2" borderId="13" xfId="0" applyNumberFormat="1" applyFont="1" applyFill="1" applyBorder="1" applyAlignment="1">
      <alignment horizontal="center" vertical="center"/>
    </xf>
    <xf numFmtId="184" fontId="41" fillId="2" borderId="14" xfId="0" applyNumberFormat="1" applyFont="1" applyFill="1" applyBorder="1" applyAlignment="1">
      <alignment horizontal="center" vertical="center"/>
    </xf>
    <xf numFmtId="222" fontId="18" fillId="2" borderId="14" xfId="17" applyNumberFormat="1" applyFont="1" applyFill="1" applyBorder="1" applyAlignment="1">
      <alignment horizontal="center" vertical="center"/>
    </xf>
    <xf numFmtId="192" fontId="10" fillId="2" borderId="14" xfId="0" applyNumberFormat="1" applyFont="1" applyFill="1" applyBorder="1" applyAlignment="1">
      <alignment horizontal="center" vertical="center"/>
    </xf>
    <xf numFmtId="222" fontId="41" fillId="2" borderId="14" xfId="17" applyNumberFormat="1" applyFont="1" applyFill="1" applyBorder="1" applyAlignment="1">
      <alignment horizontal="center" vertical="center"/>
    </xf>
    <xf numFmtId="184" fontId="18" fillId="2" borderId="14" xfId="0" applyNumberFormat="1" applyFont="1" applyFill="1" applyBorder="1" applyAlignment="1">
      <alignment horizontal="center" vertical="center"/>
    </xf>
    <xf numFmtId="184" fontId="41" fillId="2" borderId="15" xfId="0" applyNumberFormat="1" applyFont="1" applyFill="1" applyBorder="1" applyAlignment="1">
      <alignment horizontal="center" vertical="center"/>
    </xf>
    <xf numFmtId="184" fontId="40" fillId="2" borderId="16" xfId="0" applyNumberFormat="1" applyFont="1" applyFill="1" applyBorder="1" applyAlignment="1">
      <alignment horizontal="center" vertical="center"/>
    </xf>
    <xf numFmtId="184" fontId="18" fillId="2" borderId="16" xfId="0" applyNumberFormat="1" applyFont="1" applyFill="1" applyBorder="1" applyAlignment="1">
      <alignment horizontal="center" vertical="center"/>
    </xf>
    <xf numFmtId="184" fontId="18" fillId="2" borderId="17" xfId="0" applyNumberFormat="1" applyFont="1" applyFill="1" applyBorder="1" applyAlignment="1">
      <alignment horizontal="center" vertical="center"/>
    </xf>
    <xf numFmtId="184" fontId="13" fillId="3" borderId="16" xfId="0" applyNumberFormat="1" applyFont="1" applyFill="1" applyBorder="1" applyAlignment="1">
      <alignment horizontal="center" vertical="center"/>
    </xf>
    <xf numFmtId="184" fontId="13" fillId="3" borderId="0" xfId="0" applyNumberFormat="1" applyFont="1" applyFill="1" applyBorder="1" applyAlignment="1">
      <alignment horizontal="center" vertical="center"/>
    </xf>
    <xf numFmtId="222" fontId="13" fillId="3" borderId="0" xfId="17" applyNumberFormat="1" applyFont="1" applyFill="1" applyBorder="1" applyAlignment="1">
      <alignment horizontal="center" vertical="center"/>
    </xf>
    <xf numFmtId="192" fontId="13" fillId="3" borderId="0" xfId="0" applyNumberFormat="1" applyFont="1" applyFill="1" applyBorder="1" applyAlignment="1">
      <alignment horizontal="center" vertical="center"/>
    </xf>
    <xf numFmtId="184" fontId="1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184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197" fontId="13" fillId="3" borderId="16" xfId="0" applyNumberFormat="1" applyFont="1" applyFill="1" applyBorder="1" applyAlignment="1">
      <alignment horizontal="center" vertical="center"/>
    </xf>
    <xf numFmtId="197" fontId="13" fillId="3" borderId="0" xfId="0" applyNumberFormat="1" applyFont="1" applyFill="1" applyBorder="1" applyAlignment="1">
      <alignment horizontal="center" vertical="center"/>
    </xf>
    <xf numFmtId="204" fontId="13" fillId="3" borderId="0" xfId="0" applyNumberFormat="1" applyFont="1" applyFill="1" applyAlignment="1">
      <alignment horizontal="center" vertical="center"/>
    </xf>
    <xf numFmtId="197" fontId="13" fillId="3" borderId="0" xfId="0" applyNumberFormat="1" applyFont="1" applyFill="1" applyAlignment="1">
      <alignment horizontal="center" vertical="center"/>
    </xf>
    <xf numFmtId="193" fontId="13" fillId="3" borderId="0" xfId="0" applyNumberFormat="1" applyFont="1" applyFill="1" applyAlignment="1">
      <alignment horizontal="center" vertical="center"/>
    </xf>
    <xf numFmtId="179" fontId="13" fillId="3" borderId="0" xfId="0" applyNumberFormat="1" applyFont="1" applyFill="1" applyAlignment="1">
      <alignment horizontal="center" vertical="center"/>
    </xf>
    <xf numFmtId="184" fontId="13" fillId="3" borderId="0" xfId="0" applyNumberFormat="1" applyFont="1" applyFill="1" applyBorder="1" applyAlignment="1">
      <alignment horizontal="center" vertical="center" shrinkToFit="1"/>
    </xf>
    <xf numFmtId="197" fontId="13" fillId="2" borderId="0" xfId="0" applyNumberFormat="1" applyFont="1" applyFill="1" applyBorder="1" applyAlignment="1">
      <alignment horizontal="center" vertical="center" shrinkToFit="1"/>
    </xf>
    <xf numFmtId="179" fontId="13" fillId="2" borderId="23" xfId="0" applyNumberFormat="1" applyFont="1" applyFill="1" applyBorder="1" applyAlignment="1">
      <alignment horizontal="center" vertical="center"/>
    </xf>
    <xf numFmtId="197" fontId="13" fillId="2" borderId="0" xfId="0" applyNumberFormat="1" applyFont="1" applyFill="1" applyBorder="1" applyAlignment="1">
      <alignment horizontal="center" vertical="center" shrinkToFit="1"/>
    </xf>
    <xf numFmtId="202" fontId="13" fillId="3" borderId="7" xfId="0" applyNumberFormat="1" applyFont="1" applyFill="1" applyBorder="1" applyAlignment="1">
      <alignment horizontal="center" vertical="center" shrinkToFit="1"/>
    </xf>
    <xf numFmtId="202" fontId="13" fillId="3" borderId="0" xfId="0" applyNumberFormat="1" applyFont="1" applyFill="1" applyAlignment="1">
      <alignment horizontal="center" vertical="center" shrinkToFit="1"/>
    </xf>
    <xf numFmtId="202" fontId="13" fillId="3" borderId="5" xfId="0" applyNumberFormat="1" applyFont="1" applyFill="1" applyBorder="1" applyAlignment="1">
      <alignment horizontal="center" vertical="center" shrinkToFit="1"/>
    </xf>
    <xf numFmtId="208" fontId="13" fillId="3" borderId="0" xfId="0" applyNumberFormat="1" applyFont="1" applyFill="1" applyAlignment="1">
      <alignment horizontal="center" vertical="center" shrinkToFit="1"/>
    </xf>
    <xf numFmtId="41" fontId="22" fillId="0" borderId="7" xfId="19" applyNumberFormat="1" applyFont="1" applyBorder="1" applyAlignment="1">
      <alignment horizontal="center" vertical="center"/>
    </xf>
    <xf numFmtId="41" fontId="18" fillId="0" borderId="11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182" fontId="10" fillId="0" borderId="10" xfId="0" applyNumberFormat="1" applyFont="1" applyFill="1" applyBorder="1" applyAlignment="1">
      <alignment/>
    </xf>
    <xf numFmtId="182" fontId="10" fillId="0" borderId="6" xfId="0" applyNumberFormat="1" applyFont="1" applyFill="1" applyBorder="1" applyAlignment="1">
      <alignment/>
    </xf>
    <xf numFmtId="182" fontId="10" fillId="0" borderId="11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220" fontId="23" fillId="0" borderId="5" xfId="0" applyNumberFormat="1" applyFont="1" applyBorder="1" applyAlignment="1" quotePrefix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 shrinkToFit="1"/>
    </xf>
    <xf numFmtId="0" fontId="18" fillId="2" borderId="5" xfId="0" applyFont="1" applyFill="1" applyBorder="1" applyAlignment="1">
      <alignment horizontal="center" vertical="center" wrapText="1" shrinkToFit="1"/>
    </xf>
    <xf numFmtId="0" fontId="18" fillId="2" borderId="1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 quotePrefix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 quotePrefix="1">
      <alignment horizontal="center" vertical="center" shrinkToFit="1"/>
    </xf>
    <xf numFmtId="0" fontId="10" fillId="0" borderId="6" xfId="0" applyFont="1" applyBorder="1" applyAlignment="1" quotePrefix="1">
      <alignment horizontal="center" vertical="center" shrinkToFi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41" fontId="18" fillId="0" borderId="3" xfId="17" applyFont="1" applyBorder="1" applyAlignment="1">
      <alignment horizontal="center" vertical="center" wrapText="1" shrinkToFit="1"/>
    </xf>
    <xf numFmtId="41" fontId="18" fillId="0" borderId="5" xfId="17" applyFont="1" applyBorder="1" applyAlignment="1">
      <alignment horizontal="center" vertical="center" shrinkToFit="1"/>
    </xf>
    <xf numFmtId="41" fontId="18" fillId="0" borderId="11" xfId="17" applyFont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/>
    </xf>
    <xf numFmtId="41" fontId="18" fillId="0" borderId="2" xfId="17" applyFont="1" applyBorder="1" applyAlignment="1">
      <alignment horizontal="center" vertical="center" wrapText="1"/>
    </xf>
    <xf numFmtId="41" fontId="18" fillId="0" borderId="7" xfId="17" applyFont="1" applyBorder="1" applyAlignment="1">
      <alignment horizontal="center" vertical="center"/>
    </xf>
    <xf numFmtId="41" fontId="18" fillId="0" borderId="10" xfId="17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쉼표 [0]_02.토지및기후" xfId="18"/>
    <cellStyle name="콤마 [0]_5.연령별및성별인구(1-3)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4">
      <selection activeCell="C8" sqref="C8"/>
    </sheetView>
  </sheetViews>
  <sheetFormatPr defaultColWidth="8.88671875" defaultRowHeight="13.5"/>
  <cols>
    <col min="1" max="1" width="16.88671875" style="0" customWidth="1"/>
    <col min="2" max="2" width="10.88671875" style="0" customWidth="1"/>
    <col min="3" max="3" width="17.4453125" style="0" customWidth="1"/>
    <col min="4" max="4" width="14.3359375" style="0" customWidth="1"/>
    <col min="5" max="5" width="14.88671875" style="0" customWidth="1"/>
  </cols>
  <sheetData>
    <row r="1" spans="1:5" ht="101.25" customHeight="1">
      <c r="A1" s="521" t="s">
        <v>187</v>
      </c>
      <c r="B1" s="522"/>
      <c r="C1" s="522"/>
      <c r="D1" s="522"/>
      <c r="E1" s="522"/>
    </row>
    <row r="2" spans="1:5" ht="60" customHeight="1">
      <c r="A2" s="523" t="s">
        <v>188</v>
      </c>
      <c r="B2" s="524"/>
      <c r="C2" s="524"/>
      <c r="D2" s="524"/>
      <c r="E2" s="524"/>
    </row>
    <row r="3" spans="1:5" ht="26.25" customHeight="1">
      <c r="A3" s="128"/>
      <c r="B3" s="128"/>
      <c r="C3" s="128"/>
      <c r="D3" s="128"/>
      <c r="E3" s="128"/>
    </row>
    <row r="4" spans="1:5" ht="45.75" customHeight="1">
      <c r="A4" s="525" t="s">
        <v>172</v>
      </c>
      <c r="B4" s="527" t="s">
        <v>178</v>
      </c>
      <c r="C4" s="529" t="s">
        <v>173</v>
      </c>
      <c r="D4" s="530"/>
      <c r="E4" s="531" t="s">
        <v>174</v>
      </c>
    </row>
    <row r="5" spans="1:5" ht="69.75" customHeight="1">
      <c r="A5" s="526"/>
      <c r="B5" s="528"/>
      <c r="C5" s="129" t="s">
        <v>183</v>
      </c>
      <c r="D5" s="130" t="s">
        <v>175</v>
      </c>
      <c r="E5" s="532"/>
    </row>
    <row r="6" spans="1:5" ht="76.5" customHeight="1">
      <c r="A6" s="131" t="s">
        <v>729</v>
      </c>
      <c r="B6" s="132" t="s">
        <v>179</v>
      </c>
      <c r="C6" s="142" t="s">
        <v>184</v>
      </c>
      <c r="D6" s="246" t="s">
        <v>662</v>
      </c>
      <c r="E6" s="517" t="s">
        <v>666</v>
      </c>
    </row>
    <row r="7" spans="1:5" ht="76.5" customHeight="1">
      <c r="A7" s="133" t="s">
        <v>728</v>
      </c>
      <c r="B7" s="132" t="s">
        <v>180</v>
      </c>
      <c r="C7" s="142" t="s">
        <v>185</v>
      </c>
      <c r="D7" s="135" t="s">
        <v>663</v>
      </c>
      <c r="E7" s="518"/>
    </row>
    <row r="8" spans="1:5" ht="76.5" customHeight="1">
      <c r="A8" s="134"/>
      <c r="B8" s="135" t="s">
        <v>181</v>
      </c>
      <c r="C8" s="143" t="s">
        <v>186</v>
      </c>
      <c r="D8" s="135" t="s">
        <v>664</v>
      </c>
      <c r="E8" s="519" t="s">
        <v>730</v>
      </c>
    </row>
    <row r="9" spans="1:5" ht="76.5" customHeight="1">
      <c r="A9" s="136"/>
      <c r="B9" s="137" t="s">
        <v>182</v>
      </c>
      <c r="C9" s="144" t="s">
        <v>667</v>
      </c>
      <c r="D9" s="137" t="s">
        <v>665</v>
      </c>
      <c r="E9" s="520"/>
    </row>
    <row r="10" spans="1:5" ht="27" customHeight="1">
      <c r="A10" s="138" t="s">
        <v>176</v>
      </c>
      <c r="B10" s="16"/>
      <c r="C10" s="16"/>
      <c r="D10" s="16"/>
      <c r="E10" s="139" t="s">
        <v>177</v>
      </c>
    </row>
    <row r="11" spans="1:5" ht="20.25" customHeight="1">
      <c r="A11" s="516" t="s">
        <v>668</v>
      </c>
      <c r="B11" s="516"/>
      <c r="C11" s="516"/>
      <c r="D11" s="368"/>
      <c r="E11" s="367"/>
    </row>
    <row r="12" spans="1:5" ht="13.5">
      <c r="A12" s="140"/>
      <c r="B12" s="140"/>
      <c r="C12" s="140"/>
      <c r="D12" s="140"/>
      <c r="E12" s="140"/>
    </row>
    <row r="13" spans="1:5" ht="13.5">
      <c r="A13" s="140"/>
      <c r="B13" s="140"/>
      <c r="C13" s="140"/>
      <c r="D13" s="140"/>
      <c r="E13" s="140"/>
    </row>
    <row r="14" spans="1:5" ht="13.5">
      <c r="A14" s="140"/>
      <c r="B14" s="140"/>
      <c r="C14" s="140"/>
      <c r="D14" s="140"/>
      <c r="E14" s="140"/>
    </row>
    <row r="15" spans="1:5" ht="13.5">
      <c r="A15" s="140"/>
      <c r="B15" s="140"/>
      <c r="C15" s="140"/>
      <c r="D15" s="140"/>
      <c r="E15" s="140"/>
    </row>
    <row r="16" spans="1:5" ht="13.5">
      <c r="A16" s="141"/>
      <c r="B16" s="141"/>
      <c r="C16" s="141"/>
      <c r="D16" s="141"/>
      <c r="E16" s="141"/>
    </row>
    <row r="17" spans="1:5" ht="13.5">
      <c r="A17" s="141"/>
      <c r="B17" s="141"/>
      <c r="C17" s="141"/>
      <c r="D17" s="141"/>
      <c r="E17" s="141"/>
    </row>
    <row r="18" spans="1:5" ht="13.5">
      <c r="A18" s="141"/>
      <c r="B18" s="141"/>
      <c r="C18" s="141"/>
      <c r="D18" s="141"/>
      <c r="E18" s="141"/>
    </row>
    <row r="19" spans="1:5" ht="13.5">
      <c r="A19" s="141"/>
      <c r="B19" s="141"/>
      <c r="C19" s="141"/>
      <c r="D19" s="141"/>
      <c r="E19" s="141"/>
    </row>
    <row r="20" spans="1:5" ht="13.5">
      <c r="A20" s="141"/>
      <c r="B20" s="141"/>
      <c r="C20" s="141"/>
      <c r="D20" s="141"/>
      <c r="E20" s="141"/>
    </row>
    <row r="21" spans="1:5" ht="13.5">
      <c r="A21" s="141"/>
      <c r="B21" s="141"/>
      <c r="C21" s="141"/>
      <c r="D21" s="141"/>
      <c r="E21" s="141"/>
    </row>
    <row r="22" spans="1:5" ht="13.5">
      <c r="A22" s="141"/>
      <c r="B22" s="141"/>
      <c r="C22" s="141"/>
      <c r="D22" s="141"/>
      <c r="E22" s="141"/>
    </row>
    <row r="23" spans="1:5" ht="13.5">
      <c r="A23" s="141"/>
      <c r="B23" s="141"/>
      <c r="C23" s="141"/>
      <c r="D23" s="141"/>
      <c r="E23" s="141"/>
    </row>
    <row r="24" spans="1:5" ht="13.5">
      <c r="A24" s="141"/>
      <c r="B24" s="141"/>
      <c r="C24" s="141"/>
      <c r="D24" s="141"/>
      <c r="E24" s="141"/>
    </row>
    <row r="25" spans="1:5" ht="13.5">
      <c r="A25" s="141"/>
      <c r="B25" s="141"/>
      <c r="C25" s="141"/>
      <c r="D25" s="141"/>
      <c r="E25" s="141"/>
    </row>
    <row r="26" spans="1:5" ht="13.5">
      <c r="A26" s="141"/>
      <c r="B26" s="141"/>
      <c r="C26" s="141"/>
      <c r="D26" s="141"/>
      <c r="E26" s="141"/>
    </row>
    <row r="27" spans="1:5" ht="13.5">
      <c r="A27" s="141"/>
      <c r="B27" s="141"/>
      <c r="C27" s="141"/>
      <c r="D27" s="141"/>
      <c r="E27" s="141"/>
    </row>
    <row r="28" spans="1:5" ht="13.5">
      <c r="A28" s="141"/>
      <c r="B28" s="141"/>
      <c r="C28" s="141"/>
      <c r="D28" s="141"/>
      <c r="E28" s="141"/>
    </row>
    <row r="29" spans="1:5" ht="13.5">
      <c r="A29" s="141"/>
      <c r="B29" s="141"/>
      <c r="C29" s="141"/>
      <c r="D29" s="141"/>
      <c r="E29" s="141"/>
    </row>
    <row r="30" spans="1:5" ht="13.5">
      <c r="A30" s="141"/>
      <c r="B30" s="141"/>
      <c r="C30" s="141"/>
      <c r="D30" s="141"/>
      <c r="E30" s="141"/>
    </row>
    <row r="31" spans="1:5" ht="13.5">
      <c r="A31" s="141"/>
      <c r="B31" s="141"/>
      <c r="C31" s="141"/>
      <c r="D31" s="141"/>
      <c r="E31" s="141"/>
    </row>
    <row r="32" spans="1:5" ht="13.5">
      <c r="A32" s="141"/>
      <c r="B32" s="141"/>
      <c r="C32" s="141"/>
      <c r="D32" s="141"/>
      <c r="E32" s="141"/>
    </row>
    <row r="33" spans="1:5" ht="13.5">
      <c r="A33" s="141"/>
      <c r="B33" s="141"/>
      <c r="C33" s="141"/>
      <c r="D33" s="141"/>
      <c r="E33" s="141"/>
    </row>
    <row r="34" spans="1:5" ht="13.5">
      <c r="A34" s="141"/>
      <c r="B34" s="141"/>
      <c r="C34" s="141"/>
      <c r="D34" s="141"/>
      <c r="E34" s="141"/>
    </row>
    <row r="35" spans="1:5" ht="13.5">
      <c r="A35" s="141"/>
      <c r="B35" s="141"/>
      <c r="C35" s="141"/>
      <c r="D35" s="141"/>
      <c r="E35" s="141"/>
    </row>
    <row r="36" spans="1:5" ht="13.5">
      <c r="A36" s="141"/>
      <c r="B36" s="141"/>
      <c r="C36" s="141"/>
      <c r="D36" s="141"/>
      <c r="E36" s="141"/>
    </row>
    <row r="37" spans="1:5" ht="13.5">
      <c r="A37" s="141"/>
      <c r="B37" s="141"/>
      <c r="C37" s="141"/>
      <c r="D37" s="141"/>
      <c r="E37" s="141"/>
    </row>
    <row r="38" spans="1:5" ht="13.5">
      <c r="A38" s="141"/>
      <c r="B38" s="141"/>
      <c r="C38" s="141"/>
      <c r="D38" s="141"/>
      <c r="E38" s="141"/>
    </row>
    <row r="39" spans="1:5" ht="13.5">
      <c r="A39" s="141"/>
      <c r="B39" s="141"/>
      <c r="C39" s="141"/>
      <c r="D39" s="141"/>
      <c r="E39" s="141"/>
    </row>
    <row r="40" spans="1:5" ht="13.5">
      <c r="A40" s="141"/>
      <c r="B40" s="141"/>
      <c r="C40" s="141"/>
      <c r="D40" s="141"/>
      <c r="E40" s="141"/>
    </row>
    <row r="41" spans="1:5" ht="13.5">
      <c r="A41" s="141"/>
      <c r="B41" s="141"/>
      <c r="C41" s="141"/>
      <c r="D41" s="141"/>
      <c r="E41" s="141"/>
    </row>
    <row r="42" spans="1:5" ht="13.5">
      <c r="A42" s="141"/>
      <c r="B42" s="141"/>
      <c r="C42" s="141"/>
      <c r="D42" s="141"/>
      <c r="E42" s="141"/>
    </row>
    <row r="43" spans="1:5" ht="13.5">
      <c r="A43" s="141"/>
      <c r="B43" s="141"/>
      <c r="C43" s="141"/>
      <c r="D43" s="141"/>
      <c r="E43" s="141"/>
    </row>
    <row r="44" spans="1:5" ht="13.5">
      <c r="A44" s="141"/>
      <c r="B44" s="141"/>
      <c r="C44" s="141"/>
      <c r="D44" s="141"/>
      <c r="E44" s="141"/>
    </row>
    <row r="45" spans="1:5" ht="13.5">
      <c r="A45" s="141"/>
      <c r="B45" s="141"/>
      <c r="C45" s="141"/>
      <c r="D45" s="141"/>
      <c r="E45" s="141"/>
    </row>
    <row r="46" spans="1:5" ht="13.5">
      <c r="A46" s="141"/>
      <c r="B46" s="141"/>
      <c r="C46" s="141"/>
      <c r="D46" s="141"/>
      <c r="E46" s="141"/>
    </row>
    <row r="47" spans="1:5" ht="13.5">
      <c r="A47" s="141"/>
      <c r="B47" s="141"/>
      <c r="C47" s="141"/>
      <c r="D47" s="141"/>
      <c r="E47" s="141"/>
    </row>
    <row r="48" spans="1:5" ht="13.5">
      <c r="A48" s="141"/>
      <c r="B48" s="141"/>
      <c r="C48" s="141"/>
      <c r="D48" s="141"/>
      <c r="E48" s="141"/>
    </row>
    <row r="49" spans="1:5" ht="13.5">
      <c r="A49" s="141"/>
      <c r="B49" s="141"/>
      <c r="C49" s="141"/>
      <c r="D49" s="141"/>
      <c r="E49" s="141"/>
    </row>
    <row r="50" spans="1:5" ht="13.5">
      <c r="A50" s="141"/>
      <c r="B50" s="141"/>
      <c r="C50" s="141"/>
      <c r="D50" s="141"/>
      <c r="E50" s="141"/>
    </row>
    <row r="51" spans="1:5" ht="13.5">
      <c r="A51" s="141"/>
      <c r="B51" s="141"/>
      <c r="C51" s="141"/>
      <c r="D51" s="141"/>
      <c r="E51" s="141"/>
    </row>
    <row r="52" spans="1:5" ht="13.5">
      <c r="A52" s="141"/>
      <c r="B52" s="141"/>
      <c r="C52" s="141"/>
      <c r="D52" s="141"/>
      <c r="E52" s="141"/>
    </row>
    <row r="53" spans="1:5" ht="13.5">
      <c r="A53" s="141"/>
      <c r="B53" s="141"/>
      <c r="C53" s="141"/>
      <c r="D53" s="141"/>
      <c r="E53" s="141"/>
    </row>
    <row r="54" spans="1:5" ht="13.5">
      <c r="A54" s="141"/>
      <c r="B54" s="141"/>
      <c r="C54" s="141"/>
      <c r="D54" s="141"/>
      <c r="E54" s="141"/>
    </row>
  </sheetData>
  <mergeCells count="9">
    <mergeCell ref="A11:C11"/>
    <mergeCell ref="E6:E7"/>
    <mergeCell ref="E8:E9"/>
    <mergeCell ref="A1:E1"/>
    <mergeCell ref="A2:E2"/>
    <mergeCell ref="A4:A5"/>
    <mergeCell ref="B4:B5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0">
      <selection activeCell="F13" sqref="F13:F19"/>
    </sheetView>
  </sheetViews>
  <sheetFormatPr defaultColWidth="8.88671875" defaultRowHeight="13.5"/>
  <cols>
    <col min="1" max="1" width="9.6640625" style="0" customWidth="1"/>
  </cols>
  <sheetData>
    <row r="1" spans="1:13" s="10" customFormat="1" ht="32.25" customHeight="1">
      <c r="A1" s="524" t="s">
        <v>325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5:11" s="207" customFormat="1" ht="18" customHeight="1">
      <c r="E2" s="208"/>
      <c r="F2" s="208"/>
      <c r="G2" s="208"/>
      <c r="H2" s="208"/>
      <c r="I2" s="209"/>
      <c r="J2" s="209"/>
      <c r="K2" s="210"/>
    </row>
    <row r="3" spans="1:11" s="211" customFormat="1" ht="21.75" customHeight="1">
      <c r="A3" s="558" t="s">
        <v>326</v>
      </c>
      <c r="B3" s="561" t="s">
        <v>327</v>
      </c>
      <c r="C3" s="562"/>
      <c r="D3" s="563"/>
      <c r="E3" s="564" t="s">
        <v>328</v>
      </c>
      <c r="F3" s="564"/>
      <c r="G3" s="564"/>
      <c r="H3" s="564"/>
      <c r="I3" s="564"/>
      <c r="J3" s="564"/>
      <c r="K3" s="565" t="s">
        <v>329</v>
      </c>
    </row>
    <row r="4" spans="1:11" s="211" customFormat="1" ht="21.75" customHeight="1">
      <c r="A4" s="559"/>
      <c r="B4" s="212"/>
      <c r="C4" s="212"/>
      <c r="D4" s="213"/>
      <c r="E4" s="214"/>
      <c r="F4" s="215"/>
      <c r="G4" s="205"/>
      <c r="H4" s="216"/>
      <c r="I4" s="217"/>
      <c r="J4" s="217"/>
      <c r="K4" s="566"/>
    </row>
    <row r="5" spans="1:11" s="211" customFormat="1" ht="21.75" customHeight="1">
      <c r="A5" s="559"/>
      <c r="B5" s="212" t="s">
        <v>330</v>
      </c>
      <c r="C5" s="99" t="s">
        <v>331</v>
      </c>
      <c r="D5" s="99" t="s">
        <v>332</v>
      </c>
      <c r="E5" s="119" t="s">
        <v>333</v>
      </c>
      <c r="F5" s="219" t="s">
        <v>334</v>
      </c>
      <c r="G5" s="219" t="s">
        <v>335</v>
      </c>
      <c r="H5" s="216" t="s">
        <v>336</v>
      </c>
      <c r="I5" s="220" t="s">
        <v>337</v>
      </c>
      <c r="J5" s="220" t="s">
        <v>338</v>
      </c>
      <c r="K5" s="566"/>
    </row>
    <row r="6" spans="1:11" s="211" customFormat="1" ht="21.75" customHeight="1">
      <c r="A6" s="560"/>
      <c r="B6" s="221"/>
      <c r="C6" s="108" t="s">
        <v>339</v>
      </c>
      <c r="D6" s="108" t="s">
        <v>340</v>
      </c>
      <c r="E6" s="222" t="s">
        <v>341</v>
      </c>
      <c r="F6" s="223" t="s">
        <v>342</v>
      </c>
      <c r="G6" s="224" t="s">
        <v>343</v>
      </c>
      <c r="H6" s="225" t="s">
        <v>344</v>
      </c>
      <c r="I6" s="225" t="s">
        <v>345</v>
      </c>
      <c r="J6" s="225" t="s">
        <v>346</v>
      </c>
      <c r="K6" s="567"/>
    </row>
    <row r="7" spans="1:11" s="211" customFormat="1" ht="26.25" customHeight="1">
      <c r="A7" s="231" t="s">
        <v>348</v>
      </c>
      <c r="B7" s="226">
        <v>207.3</v>
      </c>
      <c r="C7" s="214" t="s">
        <v>347</v>
      </c>
      <c r="D7" s="204" t="s">
        <v>347</v>
      </c>
      <c r="E7" s="227">
        <v>51</v>
      </c>
      <c r="F7" s="227">
        <v>6</v>
      </c>
      <c r="G7" s="227">
        <v>45</v>
      </c>
      <c r="H7" s="228">
        <v>13.791</v>
      </c>
      <c r="I7" s="227">
        <v>2221</v>
      </c>
      <c r="J7" s="229">
        <v>5197</v>
      </c>
      <c r="K7" s="232" t="s">
        <v>348</v>
      </c>
    </row>
    <row r="8" spans="1:11" s="241" customFormat="1" ht="26.25" customHeight="1">
      <c r="A8" s="233" t="s">
        <v>349</v>
      </c>
      <c r="B8" s="234">
        <v>240.61</v>
      </c>
      <c r="C8" s="235" t="s">
        <v>347</v>
      </c>
      <c r="D8" s="236" t="s">
        <v>347</v>
      </c>
      <c r="E8" s="237">
        <f>SUM(E13:E19)</f>
        <v>51</v>
      </c>
      <c r="F8" s="237">
        <f>SUM(F13:F19)</f>
        <v>6</v>
      </c>
      <c r="G8" s="237">
        <f>SUM(G13:G19)</f>
        <v>45</v>
      </c>
      <c r="H8" s="238">
        <v>13.792</v>
      </c>
      <c r="I8" s="237">
        <v>2079</v>
      </c>
      <c r="J8" s="239">
        <v>4842</v>
      </c>
      <c r="K8" s="240" t="s">
        <v>349</v>
      </c>
    </row>
    <row r="9" spans="1:11" s="241" customFormat="1" ht="26.25" customHeight="1">
      <c r="A9" s="236" t="s">
        <v>366</v>
      </c>
      <c r="B9" s="234">
        <v>240.61</v>
      </c>
      <c r="C9" s="234">
        <v>150.06</v>
      </c>
      <c r="D9" s="233">
        <v>90.55</v>
      </c>
      <c r="E9" s="237">
        <v>51</v>
      </c>
      <c r="F9" s="237">
        <v>6</v>
      </c>
      <c r="G9" s="237">
        <v>45</v>
      </c>
      <c r="H9" s="238">
        <v>13.792</v>
      </c>
      <c r="I9" s="237">
        <v>2116</v>
      </c>
      <c r="J9" s="239">
        <v>4899</v>
      </c>
      <c r="K9" s="242" t="s">
        <v>350</v>
      </c>
    </row>
    <row r="10" spans="1:11" s="241" customFormat="1" ht="26.25" customHeight="1">
      <c r="A10" s="236" t="s">
        <v>658</v>
      </c>
      <c r="B10" s="234">
        <v>240.61</v>
      </c>
      <c r="C10" s="234">
        <v>150.06</v>
      </c>
      <c r="D10" s="233">
        <v>90.55</v>
      </c>
      <c r="E10" s="237">
        <v>51</v>
      </c>
      <c r="F10" s="237">
        <v>6</v>
      </c>
      <c r="G10" s="237">
        <v>45</v>
      </c>
      <c r="H10" s="328">
        <v>13.792</v>
      </c>
      <c r="I10" s="237">
        <v>2154</v>
      </c>
      <c r="J10" s="237">
        <v>4657</v>
      </c>
      <c r="K10" s="242" t="s">
        <v>661</v>
      </c>
    </row>
    <row r="11" spans="1:11" s="241" customFormat="1" ht="26.25" customHeight="1">
      <c r="A11" s="236" t="s">
        <v>679</v>
      </c>
      <c r="B11" s="234">
        <v>237.28</v>
      </c>
      <c r="C11" s="234">
        <v>146.98</v>
      </c>
      <c r="D11" s="495">
        <v>90.3</v>
      </c>
      <c r="E11" s="237">
        <v>51</v>
      </c>
      <c r="F11" s="237">
        <v>6</v>
      </c>
      <c r="G11" s="237">
        <v>45</v>
      </c>
      <c r="H11" s="328">
        <v>13.793</v>
      </c>
      <c r="I11" s="237">
        <v>2114</v>
      </c>
      <c r="J11" s="237">
        <v>4499</v>
      </c>
      <c r="K11" s="242" t="s">
        <v>685</v>
      </c>
    </row>
    <row r="12" spans="1:11" s="245" customFormat="1" ht="26.25" customHeight="1">
      <c r="A12" s="382" t="s">
        <v>684</v>
      </c>
      <c r="B12" s="484">
        <v>237.28</v>
      </c>
      <c r="C12" s="485">
        <v>146.98</v>
      </c>
      <c r="D12" s="486">
        <v>90.3</v>
      </c>
      <c r="E12" s="418">
        <v>51</v>
      </c>
      <c r="F12" s="417">
        <v>6</v>
      </c>
      <c r="G12" s="417">
        <v>45</v>
      </c>
      <c r="H12" s="487">
        <v>13.812</v>
      </c>
      <c r="I12" s="418">
        <v>2038</v>
      </c>
      <c r="J12" s="417">
        <v>4295</v>
      </c>
      <c r="K12" s="383" t="s">
        <v>725</v>
      </c>
    </row>
    <row r="13" spans="1:11" s="211" customFormat="1" ht="26.25" customHeight="1">
      <c r="A13" s="213" t="s">
        <v>351</v>
      </c>
      <c r="B13" s="218"/>
      <c r="C13" s="212"/>
      <c r="D13" s="213"/>
      <c r="E13" s="490">
        <v>2</v>
      </c>
      <c r="F13" s="338">
        <v>1</v>
      </c>
      <c r="G13" s="338">
        <v>1</v>
      </c>
      <c r="H13" s="228"/>
      <c r="I13" s="332">
        <v>66</v>
      </c>
      <c r="J13" s="333">
        <v>161</v>
      </c>
      <c r="K13" s="218" t="s">
        <v>352</v>
      </c>
    </row>
    <row r="14" spans="1:11" s="211" customFormat="1" ht="26.25" customHeight="1">
      <c r="A14" s="213" t="s">
        <v>353</v>
      </c>
      <c r="B14" s="218"/>
      <c r="C14" s="212"/>
      <c r="D14" s="213"/>
      <c r="E14" s="488"/>
      <c r="F14" s="332"/>
      <c r="G14" s="331"/>
      <c r="H14" s="331"/>
      <c r="I14" s="332"/>
      <c r="J14" s="333"/>
      <c r="K14" s="218" t="s">
        <v>354</v>
      </c>
    </row>
    <row r="15" spans="1:11" s="211" customFormat="1" ht="26.25" customHeight="1">
      <c r="A15" s="213" t="s">
        <v>355</v>
      </c>
      <c r="B15" s="218"/>
      <c r="C15" s="212"/>
      <c r="D15" s="384"/>
      <c r="E15" s="336">
        <v>1</v>
      </c>
      <c r="F15" s="332"/>
      <c r="G15" s="338">
        <v>1</v>
      </c>
      <c r="H15" s="228"/>
      <c r="I15" s="332"/>
      <c r="J15" s="333"/>
      <c r="K15" s="247" t="s">
        <v>356</v>
      </c>
    </row>
    <row r="16" spans="1:11" s="211" customFormat="1" ht="26.25" customHeight="1">
      <c r="A16" s="213" t="s">
        <v>357</v>
      </c>
      <c r="B16" s="218"/>
      <c r="C16" s="212"/>
      <c r="D16" s="384"/>
      <c r="E16" s="336">
        <v>1</v>
      </c>
      <c r="F16" s="332"/>
      <c r="G16" s="338">
        <v>1</v>
      </c>
      <c r="H16" s="228"/>
      <c r="I16" s="332"/>
      <c r="J16" s="333"/>
      <c r="K16" s="247" t="s">
        <v>358</v>
      </c>
    </row>
    <row r="17" spans="1:11" s="211" customFormat="1" ht="26.25" customHeight="1">
      <c r="A17" s="213" t="s">
        <v>359</v>
      </c>
      <c r="B17" s="218"/>
      <c r="C17" s="212"/>
      <c r="D17" s="384"/>
      <c r="E17" s="336">
        <v>3</v>
      </c>
      <c r="F17" s="332"/>
      <c r="G17" s="338">
        <v>3</v>
      </c>
      <c r="H17" s="228"/>
      <c r="I17" s="332"/>
      <c r="J17" s="333"/>
      <c r="K17" s="247" t="s">
        <v>360</v>
      </c>
    </row>
    <row r="18" spans="1:11" s="211" customFormat="1" ht="26.25" customHeight="1">
      <c r="A18" s="213" t="s">
        <v>361</v>
      </c>
      <c r="B18" s="218"/>
      <c r="C18" s="212"/>
      <c r="D18" s="384"/>
      <c r="E18" s="336">
        <v>42</v>
      </c>
      <c r="F18" s="338">
        <v>4</v>
      </c>
      <c r="G18" s="338">
        <v>38</v>
      </c>
      <c r="H18" s="248"/>
      <c r="I18" s="332">
        <v>1266</v>
      </c>
      <c r="J18" s="333">
        <v>2549</v>
      </c>
      <c r="K18" s="247" t="s">
        <v>362</v>
      </c>
    </row>
    <row r="19" spans="1:11" s="211" customFormat="1" ht="26.25" customHeight="1">
      <c r="A19" s="249" t="s">
        <v>363</v>
      </c>
      <c r="B19" s="307"/>
      <c r="C19" s="221"/>
      <c r="D19" s="335"/>
      <c r="E19" s="337">
        <v>2</v>
      </c>
      <c r="F19" s="339">
        <v>1</v>
      </c>
      <c r="G19" s="340">
        <v>1</v>
      </c>
      <c r="H19" s="250"/>
      <c r="I19" s="334">
        <v>707</v>
      </c>
      <c r="J19" s="489">
        <v>1584</v>
      </c>
      <c r="K19" s="252" t="s">
        <v>364</v>
      </c>
    </row>
    <row r="20" spans="1:11" s="258" customFormat="1" ht="15.75" customHeight="1">
      <c r="A20" s="253" t="s">
        <v>365</v>
      </c>
      <c r="B20" s="253"/>
      <c r="C20" s="253"/>
      <c r="D20" s="253"/>
      <c r="E20" s="254"/>
      <c r="F20" s="254"/>
      <c r="G20" s="254"/>
      <c r="H20" s="254"/>
      <c r="I20" s="255"/>
      <c r="J20" s="256"/>
      <c r="K20" s="257" t="s">
        <v>654</v>
      </c>
    </row>
    <row r="21" spans="1:11" s="258" customFormat="1" ht="15.75" customHeight="1">
      <c r="A21" s="259" t="s">
        <v>674</v>
      </c>
      <c r="B21" s="259"/>
      <c r="C21" s="259"/>
      <c r="D21" s="259"/>
      <c r="E21" s="254"/>
      <c r="F21" s="254"/>
      <c r="G21" s="254"/>
      <c r="H21" s="260"/>
      <c r="I21" s="254"/>
      <c r="J21" s="256"/>
      <c r="K21" s="257" t="s">
        <v>675</v>
      </c>
    </row>
    <row r="23" spans="1:10" ht="13.5">
      <c r="A23" s="366"/>
      <c r="B23" s="363"/>
      <c r="C23" s="362"/>
      <c r="D23" s="363"/>
      <c r="E23" s="364"/>
      <c r="F23" s="364"/>
      <c r="G23" s="364"/>
      <c r="H23" s="365"/>
      <c r="I23" s="350"/>
      <c r="J23" s="364"/>
    </row>
  </sheetData>
  <mergeCells count="5">
    <mergeCell ref="A1:M1"/>
    <mergeCell ref="A3:A6"/>
    <mergeCell ref="B3:D3"/>
    <mergeCell ref="E3:J3"/>
    <mergeCell ref="K3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3" sqref="E13"/>
    </sheetView>
  </sheetViews>
  <sheetFormatPr defaultColWidth="8.88671875" defaultRowHeight="13.5"/>
  <cols>
    <col min="1" max="1" width="9.99609375" style="0" customWidth="1"/>
    <col min="2" max="2" width="19.5546875" style="0" customWidth="1"/>
    <col min="3" max="3" width="9.21484375" style="0" customWidth="1"/>
    <col min="4" max="4" width="7.3359375" style="0" customWidth="1"/>
    <col min="5" max="5" width="7.99609375" style="0" customWidth="1"/>
    <col min="6" max="6" width="11.5546875" style="0" customWidth="1"/>
    <col min="7" max="7" width="11.99609375" style="0" customWidth="1"/>
  </cols>
  <sheetData>
    <row r="1" spans="1:7" s="261" customFormat="1" ht="32.25" customHeight="1">
      <c r="A1" s="568" t="s">
        <v>409</v>
      </c>
      <c r="B1" s="569"/>
      <c r="C1" s="569"/>
      <c r="D1" s="569"/>
      <c r="E1" s="569"/>
      <c r="F1" s="569"/>
      <c r="G1" s="569"/>
    </row>
    <row r="2" spans="1:7" s="253" customFormat="1" ht="15.75" customHeight="1">
      <c r="A2" s="258" t="s">
        <v>410</v>
      </c>
      <c r="B2" s="258"/>
      <c r="C2" s="262"/>
      <c r="D2" s="262" t="s">
        <v>367</v>
      </c>
      <c r="E2" s="262" t="s">
        <v>367</v>
      </c>
      <c r="F2" s="262" t="s">
        <v>368</v>
      </c>
      <c r="G2" s="263" t="s">
        <v>369</v>
      </c>
    </row>
    <row r="3" spans="1:7" s="138" customFormat="1" ht="30" customHeight="1">
      <c r="A3" s="191" t="s">
        <v>370</v>
      </c>
      <c r="B3" s="192" t="s">
        <v>371</v>
      </c>
      <c r="C3" s="192" t="s">
        <v>372</v>
      </c>
      <c r="D3" s="264" t="s">
        <v>373</v>
      </c>
      <c r="E3" s="264" t="s">
        <v>374</v>
      </c>
      <c r="F3" s="279" t="s">
        <v>407</v>
      </c>
      <c r="G3" s="265" t="s">
        <v>375</v>
      </c>
    </row>
    <row r="4" spans="1:7" s="138" customFormat="1" ht="28.5" customHeight="1">
      <c r="A4" s="205"/>
      <c r="B4" s="205" t="s">
        <v>376</v>
      </c>
      <c r="C4" s="266" t="s">
        <v>344</v>
      </c>
      <c r="D4" s="137" t="s">
        <v>416</v>
      </c>
      <c r="E4" s="267" t="s">
        <v>377</v>
      </c>
      <c r="F4" s="280" t="s">
        <v>408</v>
      </c>
      <c r="G4" s="267"/>
    </row>
    <row r="5" spans="1:7" s="273" customFormat="1" ht="25.5" customHeight="1">
      <c r="A5" s="268" t="s">
        <v>378</v>
      </c>
      <c r="B5" s="269" t="s">
        <v>379</v>
      </c>
      <c r="C5" s="270">
        <f>SUM(C7:C23)</f>
        <v>12684133</v>
      </c>
      <c r="D5" s="271">
        <f>SUM(D7,D10,D13,D16,D19,D22)</f>
        <v>2038</v>
      </c>
      <c r="E5" s="243">
        <v>4295</v>
      </c>
      <c r="F5" s="243">
        <f>SUM(F7:F22)</f>
        <v>9</v>
      </c>
      <c r="G5" s="272" t="s">
        <v>380</v>
      </c>
    </row>
    <row r="6" spans="1:7" s="273" customFormat="1" ht="25.5" customHeight="1">
      <c r="A6" s="281"/>
      <c r="B6" s="269"/>
      <c r="C6" s="243"/>
      <c r="D6" s="271"/>
      <c r="E6" s="243"/>
      <c r="F6" s="243"/>
      <c r="G6" s="244"/>
    </row>
    <row r="7" spans="1:7" s="138" customFormat="1" ht="25.5" customHeight="1">
      <c r="A7" s="204" t="s">
        <v>381</v>
      </c>
      <c r="B7" s="274" t="s">
        <v>382</v>
      </c>
      <c r="C7" s="227">
        <v>517696</v>
      </c>
      <c r="D7" s="214">
        <v>65</v>
      </c>
      <c r="E7" s="227">
        <v>162</v>
      </c>
      <c r="F7" s="214">
        <v>3</v>
      </c>
      <c r="G7" s="230" t="s">
        <v>383</v>
      </c>
    </row>
    <row r="8" spans="1:7" s="138" customFormat="1" ht="28.5" customHeight="1">
      <c r="A8" s="204" t="s">
        <v>384</v>
      </c>
      <c r="B8" s="274" t="s">
        <v>385</v>
      </c>
      <c r="C8" s="227"/>
      <c r="D8" s="214"/>
      <c r="E8" s="227"/>
      <c r="F8" s="214"/>
      <c r="G8" s="230"/>
    </row>
    <row r="9" spans="1:7" s="138" customFormat="1" ht="25.5" customHeight="1">
      <c r="A9" s="204"/>
      <c r="B9" s="274"/>
      <c r="C9" s="227"/>
      <c r="D9" s="214"/>
      <c r="E9" s="227"/>
      <c r="F9" s="214"/>
      <c r="G9" s="230"/>
    </row>
    <row r="10" spans="1:7" s="138" customFormat="1" ht="29.25" customHeight="1">
      <c r="A10" s="204" t="s">
        <v>386</v>
      </c>
      <c r="B10" s="143" t="s">
        <v>411</v>
      </c>
      <c r="C10" s="227">
        <v>5999178</v>
      </c>
      <c r="D10" s="214">
        <v>707</v>
      </c>
      <c r="E10" s="227">
        <v>1584</v>
      </c>
      <c r="F10" s="214" t="s">
        <v>726</v>
      </c>
      <c r="G10" s="230" t="s">
        <v>387</v>
      </c>
    </row>
    <row r="11" spans="1:7" s="138" customFormat="1" ht="43.5" customHeight="1">
      <c r="A11" s="204" t="s">
        <v>388</v>
      </c>
      <c r="B11" s="143" t="s">
        <v>412</v>
      </c>
      <c r="C11" s="227"/>
      <c r="D11" s="214"/>
      <c r="E11" s="227"/>
      <c r="F11" s="226"/>
      <c r="G11" s="230"/>
    </row>
    <row r="12" spans="1:7" s="138" customFormat="1" ht="25.5" customHeight="1">
      <c r="A12" s="204"/>
      <c r="B12" s="274"/>
      <c r="C12" s="227"/>
      <c r="D12" s="214"/>
      <c r="E12" s="227"/>
      <c r="F12" s="226"/>
      <c r="G12" s="230"/>
    </row>
    <row r="13" spans="1:7" s="138" customFormat="1" ht="25.5" customHeight="1">
      <c r="A13" s="204" t="s">
        <v>389</v>
      </c>
      <c r="B13" s="274" t="s">
        <v>390</v>
      </c>
      <c r="C13" s="227">
        <v>1251698</v>
      </c>
      <c r="D13" s="214">
        <v>822</v>
      </c>
      <c r="E13" s="227">
        <v>1717</v>
      </c>
      <c r="F13" s="214" t="s">
        <v>726</v>
      </c>
      <c r="G13" s="230" t="s">
        <v>391</v>
      </c>
    </row>
    <row r="14" spans="1:7" s="138" customFormat="1" ht="30" customHeight="1">
      <c r="A14" s="204" t="s">
        <v>392</v>
      </c>
      <c r="B14" s="143" t="s">
        <v>413</v>
      </c>
      <c r="C14" s="227"/>
      <c r="D14" s="214"/>
      <c r="E14" s="227" t="s">
        <v>727</v>
      </c>
      <c r="F14" s="214"/>
      <c r="G14" s="230"/>
    </row>
    <row r="15" spans="1:7" s="138" customFormat="1" ht="25.5" customHeight="1">
      <c r="A15" s="204"/>
      <c r="B15" s="274"/>
      <c r="C15" s="227"/>
      <c r="D15" s="214"/>
      <c r="E15" s="227"/>
      <c r="F15" s="214"/>
      <c r="G15" s="230"/>
    </row>
    <row r="16" spans="1:7" s="138" customFormat="1" ht="33" customHeight="1">
      <c r="A16" s="204" t="s">
        <v>393</v>
      </c>
      <c r="B16" s="143" t="s">
        <v>414</v>
      </c>
      <c r="C16" s="227">
        <v>4178470</v>
      </c>
      <c r="D16" s="214">
        <v>429</v>
      </c>
      <c r="E16" s="227">
        <v>810</v>
      </c>
      <c r="F16" s="214">
        <v>1</v>
      </c>
      <c r="G16" s="230" t="s">
        <v>394</v>
      </c>
    </row>
    <row r="17" spans="1:7" s="138" customFormat="1" ht="33" customHeight="1">
      <c r="A17" s="204" t="s">
        <v>395</v>
      </c>
      <c r="B17" s="143" t="s">
        <v>415</v>
      </c>
      <c r="C17" s="227"/>
      <c r="D17" s="214"/>
      <c r="E17" s="227" t="s">
        <v>727</v>
      </c>
      <c r="F17" s="214"/>
      <c r="G17" s="230"/>
    </row>
    <row r="18" spans="1:7" s="138" customFormat="1" ht="25.5" customHeight="1">
      <c r="A18" s="204"/>
      <c r="B18" s="274"/>
      <c r="C18" s="227"/>
      <c r="D18" s="214"/>
      <c r="E18" s="227"/>
      <c r="F18" s="214"/>
      <c r="G18" s="230"/>
    </row>
    <row r="19" spans="1:7" s="138" customFormat="1" ht="25.5" customHeight="1">
      <c r="A19" s="204" t="s">
        <v>396</v>
      </c>
      <c r="B19" s="274" t="s">
        <v>397</v>
      </c>
      <c r="C19" s="227">
        <v>611240</v>
      </c>
      <c r="D19" s="214">
        <v>13</v>
      </c>
      <c r="E19" s="227">
        <v>17</v>
      </c>
      <c r="F19" s="214">
        <v>3</v>
      </c>
      <c r="G19" s="230" t="s">
        <v>398</v>
      </c>
    </row>
    <row r="20" spans="1:7" s="138" customFormat="1" ht="25.5" customHeight="1">
      <c r="A20" s="204" t="s">
        <v>399</v>
      </c>
      <c r="B20" s="274" t="s">
        <v>400</v>
      </c>
      <c r="C20" s="227"/>
      <c r="D20" s="214"/>
      <c r="E20" s="227"/>
      <c r="F20" s="214"/>
      <c r="G20" s="230"/>
    </row>
    <row r="21" spans="1:7" s="138" customFormat="1" ht="21.75" customHeight="1">
      <c r="A21" s="204"/>
      <c r="B21" s="274"/>
      <c r="C21" s="227"/>
      <c r="D21" s="214"/>
      <c r="E21" s="227"/>
      <c r="F21" s="214"/>
      <c r="G21" s="230"/>
    </row>
    <row r="22" spans="1:7" s="138" customFormat="1" ht="25.5" customHeight="1">
      <c r="A22" s="204" t="s">
        <v>401</v>
      </c>
      <c r="B22" s="274" t="s">
        <v>402</v>
      </c>
      <c r="C22" s="227">
        <v>125851</v>
      </c>
      <c r="D22" s="214">
        <v>2</v>
      </c>
      <c r="E22" s="227">
        <v>5</v>
      </c>
      <c r="F22" s="214">
        <v>2</v>
      </c>
      <c r="G22" s="230" t="s">
        <v>403</v>
      </c>
    </row>
    <row r="23" spans="1:7" s="138" customFormat="1" ht="25.5" customHeight="1">
      <c r="A23" s="205" t="s">
        <v>404</v>
      </c>
      <c r="B23" s="275" t="s">
        <v>405</v>
      </c>
      <c r="C23" s="251"/>
      <c r="D23" s="215"/>
      <c r="E23" s="251"/>
      <c r="F23" s="215"/>
      <c r="G23" s="267"/>
    </row>
    <row r="24" spans="1:7" s="138" customFormat="1" ht="28.5" customHeight="1">
      <c r="A24" s="138" t="s">
        <v>406</v>
      </c>
      <c r="C24" s="276"/>
      <c r="D24" s="276"/>
      <c r="E24" s="255"/>
      <c r="F24" s="256"/>
      <c r="G24" s="257" t="s">
        <v>654</v>
      </c>
    </row>
    <row r="25" spans="1:6" s="138" customFormat="1" ht="17.25" customHeight="1">
      <c r="A25" s="370" t="s">
        <v>671</v>
      </c>
      <c r="B25" s="100"/>
      <c r="C25" s="100"/>
      <c r="D25" s="369" t="s">
        <v>672</v>
      </c>
      <c r="E25" s="369"/>
      <c r="F25" s="369"/>
    </row>
    <row r="26" spans="1:6" s="278" customFormat="1" ht="13.5">
      <c r="A26" s="369"/>
      <c r="B26" s="113"/>
      <c r="C26" s="113"/>
      <c r="D26" s="369" t="s">
        <v>673</v>
      </c>
      <c r="E26" s="369"/>
      <c r="F26" s="369"/>
    </row>
  </sheetData>
  <mergeCells count="1">
    <mergeCell ref="A1:G1"/>
  </mergeCells>
  <printOptions/>
  <pageMargins left="0.53" right="0.48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D11" sqref="D11"/>
    </sheetView>
  </sheetViews>
  <sheetFormatPr defaultColWidth="8.88671875" defaultRowHeight="13.5"/>
  <cols>
    <col min="2" max="2" width="18.4453125" style="0" customWidth="1"/>
    <col min="4" max="4" width="17.21484375" style="0" customWidth="1"/>
  </cols>
  <sheetData>
    <row r="1" spans="1:6" s="206" customFormat="1" ht="32.25" customHeight="1">
      <c r="A1" s="570" t="s">
        <v>417</v>
      </c>
      <c r="B1" s="524"/>
      <c r="C1" s="524"/>
      <c r="D1" s="524"/>
      <c r="E1" s="524"/>
      <c r="F1" s="524"/>
    </row>
    <row r="2" spans="2:3" s="206" customFormat="1" ht="9.75" customHeight="1">
      <c r="B2" s="282"/>
      <c r="C2" s="283"/>
    </row>
    <row r="3" spans="1:6" s="16" customFormat="1" ht="18" customHeight="1">
      <c r="A3" s="571" t="s">
        <v>418</v>
      </c>
      <c r="B3" s="572"/>
      <c r="C3" s="192" t="s">
        <v>419</v>
      </c>
      <c r="D3" s="265" t="s">
        <v>420</v>
      </c>
      <c r="E3" s="573" t="s">
        <v>421</v>
      </c>
      <c r="F3" s="572"/>
    </row>
    <row r="4" spans="1:6" s="16" customFormat="1" ht="15.75" customHeight="1">
      <c r="A4" s="532" t="s">
        <v>422</v>
      </c>
      <c r="B4" s="532"/>
      <c r="C4" s="127" t="s">
        <v>423</v>
      </c>
      <c r="D4" s="44" t="s">
        <v>344</v>
      </c>
      <c r="E4" s="574" t="s">
        <v>424</v>
      </c>
      <c r="F4" s="532"/>
    </row>
    <row r="5" spans="1:6" s="288" customFormat="1" ht="18" customHeight="1">
      <c r="A5" s="284" t="s">
        <v>425</v>
      </c>
      <c r="B5" s="285" t="s">
        <v>298</v>
      </c>
      <c r="C5" s="286">
        <f>SUM(C6:C50)</f>
        <v>45</v>
      </c>
      <c r="D5" s="287">
        <f>SUM(D6:D50)</f>
        <v>1108269</v>
      </c>
      <c r="E5" s="285" t="s">
        <v>426</v>
      </c>
      <c r="F5" s="285" t="s">
        <v>427</v>
      </c>
    </row>
    <row r="6" spans="1:6" s="19" customFormat="1" ht="13.5" customHeight="1">
      <c r="A6" s="289" t="s">
        <v>428</v>
      </c>
      <c r="B6" s="22" t="s">
        <v>429</v>
      </c>
      <c r="C6" s="22">
        <v>1</v>
      </c>
      <c r="D6" s="290">
        <v>252</v>
      </c>
      <c r="E6" s="289" t="s">
        <v>430</v>
      </c>
      <c r="F6" s="22" t="s">
        <v>431</v>
      </c>
    </row>
    <row r="7" spans="1:6" s="19" customFormat="1" ht="13.5" customHeight="1">
      <c r="A7" s="289" t="s">
        <v>432</v>
      </c>
      <c r="B7" s="22" t="s">
        <v>433</v>
      </c>
      <c r="C7" s="22">
        <v>1</v>
      </c>
      <c r="D7" s="291">
        <v>3174</v>
      </c>
      <c r="E7" s="289" t="s">
        <v>434</v>
      </c>
      <c r="F7" s="22" t="s">
        <v>435</v>
      </c>
    </row>
    <row r="8" spans="1:6" s="19" customFormat="1" ht="13.5" customHeight="1">
      <c r="A8" s="289" t="s">
        <v>436</v>
      </c>
      <c r="B8" s="22" t="s">
        <v>437</v>
      </c>
      <c r="C8" s="22">
        <v>1</v>
      </c>
      <c r="D8" s="291">
        <v>24694</v>
      </c>
      <c r="E8" s="289" t="s">
        <v>438</v>
      </c>
      <c r="F8" s="22" t="s">
        <v>439</v>
      </c>
    </row>
    <row r="9" spans="1:6" s="19" customFormat="1" ht="13.5" customHeight="1">
      <c r="A9" s="289" t="s">
        <v>440</v>
      </c>
      <c r="B9" s="22" t="s">
        <v>441</v>
      </c>
      <c r="C9" s="22">
        <v>3</v>
      </c>
      <c r="D9" s="291">
        <v>155863</v>
      </c>
      <c r="E9" s="289" t="s">
        <v>442</v>
      </c>
      <c r="F9" s="22" t="s">
        <v>443</v>
      </c>
    </row>
    <row r="10" spans="1:6" s="19" customFormat="1" ht="13.5" customHeight="1">
      <c r="A10" s="289" t="s">
        <v>444</v>
      </c>
      <c r="B10" s="22"/>
      <c r="C10" s="22"/>
      <c r="D10" s="291">
        <v>5058</v>
      </c>
      <c r="E10" s="289" t="s">
        <v>445</v>
      </c>
      <c r="F10" s="22" t="s">
        <v>446</v>
      </c>
    </row>
    <row r="11" spans="1:6" s="19" customFormat="1" ht="13.5" customHeight="1">
      <c r="A11" s="289" t="s">
        <v>444</v>
      </c>
      <c r="B11" s="22"/>
      <c r="C11" s="22"/>
      <c r="D11" s="291">
        <v>2281</v>
      </c>
      <c r="E11" s="289" t="s">
        <v>447</v>
      </c>
      <c r="F11" s="22" t="s">
        <v>448</v>
      </c>
    </row>
    <row r="12" spans="1:6" s="19" customFormat="1" ht="13.5" customHeight="1">
      <c r="A12" s="289" t="s">
        <v>449</v>
      </c>
      <c r="B12" s="22" t="s">
        <v>450</v>
      </c>
      <c r="C12" s="22">
        <v>7</v>
      </c>
      <c r="D12" s="291">
        <v>1314</v>
      </c>
      <c r="E12" s="289" t="s">
        <v>451</v>
      </c>
      <c r="F12" s="22" t="s">
        <v>452</v>
      </c>
    </row>
    <row r="13" spans="1:6" s="19" customFormat="1" ht="13.5" customHeight="1">
      <c r="A13" s="289" t="s">
        <v>444</v>
      </c>
      <c r="B13" s="22"/>
      <c r="C13" s="22"/>
      <c r="D13" s="291">
        <v>6407</v>
      </c>
      <c r="E13" s="289" t="s">
        <v>453</v>
      </c>
      <c r="F13" s="22" t="s">
        <v>454</v>
      </c>
    </row>
    <row r="14" spans="1:6" s="19" customFormat="1" ht="13.5" customHeight="1">
      <c r="A14" s="289" t="s">
        <v>444</v>
      </c>
      <c r="B14" s="22"/>
      <c r="C14" s="22"/>
      <c r="D14" s="291">
        <v>14027</v>
      </c>
      <c r="E14" s="289" t="s">
        <v>455</v>
      </c>
      <c r="F14" s="22" t="s">
        <v>456</v>
      </c>
    </row>
    <row r="15" spans="1:6" s="19" customFormat="1" ht="13.5" customHeight="1">
      <c r="A15" s="289" t="s">
        <v>444</v>
      </c>
      <c r="B15" s="22"/>
      <c r="C15" s="22"/>
      <c r="D15" s="291">
        <v>29626</v>
      </c>
      <c r="E15" s="289" t="s">
        <v>457</v>
      </c>
      <c r="F15" s="22" t="s">
        <v>458</v>
      </c>
    </row>
    <row r="16" spans="1:6" s="19" customFormat="1" ht="13.5" customHeight="1">
      <c r="A16" s="289" t="s">
        <v>444</v>
      </c>
      <c r="B16" s="22"/>
      <c r="C16" s="22"/>
      <c r="D16" s="291">
        <v>1087</v>
      </c>
      <c r="E16" s="289" t="s">
        <v>459</v>
      </c>
      <c r="F16" s="22" t="s">
        <v>460</v>
      </c>
    </row>
    <row r="17" spans="1:6" s="19" customFormat="1" ht="13.5" customHeight="1">
      <c r="A17" s="289" t="s">
        <v>444</v>
      </c>
      <c r="B17" s="22"/>
      <c r="C17" s="22"/>
      <c r="D17" s="290">
        <v>954</v>
      </c>
      <c r="E17" s="289" t="s">
        <v>461</v>
      </c>
      <c r="F17" s="22" t="s">
        <v>462</v>
      </c>
    </row>
    <row r="18" spans="1:6" s="19" customFormat="1" ht="13.5" customHeight="1">
      <c r="A18" s="289" t="s">
        <v>444</v>
      </c>
      <c r="B18" s="22"/>
      <c r="C18" s="22"/>
      <c r="D18" s="291">
        <v>2077</v>
      </c>
      <c r="E18" s="289" t="s">
        <v>463</v>
      </c>
      <c r="F18" s="22" t="s">
        <v>464</v>
      </c>
    </row>
    <row r="19" spans="1:6" s="19" customFormat="1" ht="13.5" customHeight="1">
      <c r="A19" s="289" t="s">
        <v>465</v>
      </c>
      <c r="B19" s="22" t="s">
        <v>466</v>
      </c>
      <c r="C19" s="22">
        <v>12</v>
      </c>
      <c r="D19" s="291">
        <v>69223</v>
      </c>
      <c r="E19" s="289" t="s">
        <v>467</v>
      </c>
      <c r="F19" s="22" t="s">
        <v>468</v>
      </c>
    </row>
    <row r="20" spans="1:6" s="19" customFormat="1" ht="13.5" customHeight="1">
      <c r="A20" s="289" t="s">
        <v>444</v>
      </c>
      <c r="B20" s="22"/>
      <c r="C20" s="22"/>
      <c r="D20" s="291">
        <v>30347</v>
      </c>
      <c r="E20" s="289" t="s">
        <v>469</v>
      </c>
      <c r="F20" s="22" t="s">
        <v>470</v>
      </c>
    </row>
    <row r="21" spans="1:6" s="19" customFormat="1" ht="13.5" customHeight="1">
      <c r="A21" s="289" t="s">
        <v>444</v>
      </c>
      <c r="B21" s="22"/>
      <c r="C21" s="22"/>
      <c r="D21" s="291">
        <v>14380</v>
      </c>
      <c r="E21" s="289" t="s">
        <v>471</v>
      </c>
      <c r="F21" s="22" t="s">
        <v>472</v>
      </c>
    </row>
    <row r="22" spans="1:6" s="19" customFormat="1" ht="13.5" customHeight="1">
      <c r="A22" s="289" t="s">
        <v>444</v>
      </c>
      <c r="B22" s="22"/>
      <c r="C22" s="22"/>
      <c r="D22" s="291">
        <v>3968</v>
      </c>
      <c r="E22" s="289" t="s">
        <v>473</v>
      </c>
      <c r="F22" s="22" t="s">
        <v>474</v>
      </c>
    </row>
    <row r="23" spans="1:6" s="19" customFormat="1" ht="13.5" customHeight="1">
      <c r="A23" s="289" t="s">
        <v>444</v>
      </c>
      <c r="B23" s="22"/>
      <c r="C23" s="22"/>
      <c r="D23" s="291">
        <v>14261</v>
      </c>
      <c r="E23" s="289" t="s">
        <v>475</v>
      </c>
      <c r="F23" s="22" t="s">
        <v>476</v>
      </c>
    </row>
    <row r="24" spans="1:6" s="19" customFormat="1" ht="13.5" customHeight="1">
      <c r="A24" s="289" t="s">
        <v>444</v>
      </c>
      <c r="B24" s="22"/>
      <c r="C24" s="22"/>
      <c r="D24" s="291">
        <v>21757</v>
      </c>
      <c r="E24" s="289" t="s">
        <v>477</v>
      </c>
      <c r="F24" s="22" t="s">
        <v>478</v>
      </c>
    </row>
    <row r="25" spans="1:6" s="19" customFormat="1" ht="13.5" customHeight="1">
      <c r="A25" s="289" t="s">
        <v>444</v>
      </c>
      <c r="B25" s="22"/>
      <c r="C25" s="22"/>
      <c r="D25" s="291">
        <v>9844</v>
      </c>
      <c r="E25" s="289" t="s">
        <v>479</v>
      </c>
      <c r="F25" s="22" t="s">
        <v>480</v>
      </c>
    </row>
    <row r="26" spans="1:6" s="19" customFormat="1" ht="13.5" customHeight="1">
      <c r="A26" s="289" t="s">
        <v>444</v>
      </c>
      <c r="B26" s="22"/>
      <c r="C26" s="22"/>
      <c r="D26" s="291">
        <v>1998</v>
      </c>
      <c r="E26" s="289" t="s">
        <v>481</v>
      </c>
      <c r="F26" s="22" t="s">
        <v>482</v>
      </c>
    </row>
    <row r="27" spans="1:6" s="19" customFormat="1" ht="13.5" customHeight="1">
      <c r="A27" s="289" t="s">
        <v>444</v>
      </c>
      <c r="B27" s="22"/>
      <c r="C27" s="22"/>
      <c r="D27" s="291">
        <v>2303</v>
      </c>
      <c r="E27" s="289" t="s">
        <v>483</v>
      </c>
      <c r="F27" s="22" t="s">
        <v>484</v>
      </c>
    </row>
    <row r="28" spans="1:6" s="19" customFormat="1" ht="13.5" customHeight="1">
      <c r="A28" s="289" t="s">
        <v>444</v>
      </c>
      <c r="B28" s="22"/>
      <c r="C28" s="22"/>
      <c r="D28" s="291">
        <v>1989</v>
      </c>
      <c r="E28" s="289" t="s">
        <v>485</v>
      </c>
      <c r="F28" s="22" t="s">
        <v>677</v>
      </c>
    </row>
    <row r="29" spans="1:6" s="19" customFormat="1" ht="13.5" customHeight="1">
      <c r="A29" s="289" t="s">
        <v>444</v>
      </c>
      <c r="B29" s="22"/>
      <c r="C29" s="22"/>
      <c r="D29" s="291">
        <v>3735</v>
      </c>
      <c r="E29" s="289" t="s">
        <v>486</v>
      </c>
      <c r="F29" s="22" t="s">
        <v>487</v>
      </c>
    </row>
    <row r="30" spans="1:6" s="19" customFormat="1" ht="13.5" customHeight="1">
      <c r="A30" s="289" t="s">
        <v>444</v>
      </c>
      <c r="B30" s="22"/>
      <c r="C30" s="22"/>
      <c r="D30" s="291">
        <v>7944</v>
      </c>
      <c r="E30" s="289" t="s">
        <v>488</v>
      </c>
      <c r="F30" s="22" t="s">
        <v>489</v>
      </c>
    </row>
    <row r="31" spans="1:6" s="19" customFormat="1" ht="13.5" customHeight="1">
      <c r="A31" s="289" t="s">
        <v>490</v>
      </c>
      <c r="B31" s="22" t="s">
        <v>491</v>
      </c>
      <c r="C31" s="22">
        <v>10</v>
      </c>
      <c r="D31" s="291">
        <v>77157</v>
      </c>
      <c r="E31" s="289" t="s">
        <v>492</v>
      </c>
      <c r="F31" s="22" t="s">
        <v>493</v>
      </c>
    </row>
    <row r="32" spans="1:6" s="19" customFormat="1" ht="13.5" customHeight="1">
      <c r="A32" s="289" t="s">
        <v>444</v>
      </c>
      <c r="B32" s="22"/>
      <c r="C32" s="22"/>
      <c r="D32" s="291">
        <v>145884</v>
      </c>
      <c r="E32" s="289" t="s">
        <v>494</v>
      </c>
      <c r="F32" s="22" t="s">
        <v>678</v>
      </c>
    </row>
    <row r="33" spans="1:6" s="19" customFormat="1" ht="13.5" customHeight="1">
      <c r="A33" s="289" t="s">
        <v>444</v>
      </c>
      <c r="B33" s="22"/>
      <c r="C33" s="22"/>
      <c r="D33" s="291">
        <v>45719</v>
      </c>
      <c r="E33" s="289" t="s">
        <v>495</v>
      </c>
      <c r="F33" s="22" t="s">
        <v>496</v>
      </c>
    </row>
    <row r="34" spans="1:6" s="19" customFormat="1" ht="13.5" customHeight="1">
      <c r="A34" s="289" t="s">
        <v>444</v>
      </c>
      <c r="B34" s="22"/>
      <c r="C34" s="22"/>
      <c r="D34" s="291">
        <v>21719</v>
      </c>
      <c r="E34" s="289" t="s">
        <v>497</v>
      </c>
      <c r="F34" s="22" t="s">
        <v>498</v>
      </c>
    </row>
    <row r="35" spans="1:6" s="19" customFormat="1" ht="13.5" customHeight="1">
      <c r="A35" s="289" t="s">
        <v>444</v>
      </c>
      <c r="B35" s="22"/>
      <c r="C35" s="22"/>
      <c r="D35" s="291">
        <v>16552</v>
      </c>
      <c r="E35" s="289" t="s">
        <v>499</v>
      </c>
      <c r="F35" s="22" t="s">
        <v>500</v>
      </c>
    </row>
    <row r="36" spans="1:6" s="19" customFormat="1" ht="13.5" customHeight="1">
      <c r="A36" s="289" t="s">
        <v>444</v>
      </c>
      <c r="B36" s="22"/>
      <c r="C36" s="22"/>
      <c r="D36" s="291">
        <v>13787</v>
      </c>
      <c r="E36" s="289" t="s">
        <v>501</v>
      </c>
      <c r="F36" s="22" t="s">
        <v>502</v>
      </c>
    </row>
    <row r="37" spans="1:6" s="19" customFormat="1" ht="13.5" customHeight="1">
      <c r="A37" s="289" t="s">
        <v>444</v>
      </c>
      <c r="B37" s="22"/>
      <c r="C37" s="22"/>
      <c r="D37" s="291">
        <v>3305</v>
      </c>
      <c r="E37" s="289" t="s">
        <v>503</v>
      </c>
      <c r="F37" s="22" t="s">
        <v>504</v>
      </c>
    </row>
    <row r="38" spans="1:6" s="19" customFormat="1" ht="13.5" customHeight="1">
      <c r="A38" s="289" t="s">
        <v>444</v>
      </c>
      <c r="B38" s="22"/>
      <c r="C38" s="22"/>
      <c r="D38" s="290">
        <v>489</v>
      </c>
      <c r="E38" s="289" t="s">
        <v>505</v>
      </c>
      <c r="F38" s="22" t="s">
        <v>506</v>
      </c>
    </row>
    <row r="39" spans="1:6" s="19" customFormat="1" ht="13.5" customHeight="1">
      <c r="A39" s="289" t="s">
        <v>444</v>
      </c>
      <c r="B39" s="22"/>
      <c r="C39" s="22"/>
      <c r="D39" s="291">
        <v>9846</v>
      </c>
      <c r="E39" s="289" t="s">
        <v>507</v>
      </c>
      <c r="F39" s="22" t="s">
        <v>508</v>
      </c>
    </row>
    <row r="40" spans="1:6" s="19" customFormat="1" ht="13.5" customHeight="1">
      <c r="A40" s="289" t="s">
        <v>444</v>
      </c>
      <c r="B40" s="22"/>
      <c r="C40" s="22"/>
      <c r="D40" s="290">
        <v>452</v>
      </c>
      <c r="E40" s="289" t="s">
        <v>509</v>
      </c>
      <c r="F40" s="22" t="s">
        <v>510</v>
      </c>
    </row>
    <row r="41" spans="1:6" s="19" customFormat="1" ht="12.75" customHeight="1">
      <c r="A41" s="289" t="s">
        <v>511</v>
      </c>
      <c r="B41" s="22" t="s">
        <v>512</v>
      </c>
      <c r="C41" s="22">
        <v>6</v>
      </c>
      <c r="D41" s="290">
        <v>825</v>
      </c>
      <c r="E41" s="289" t="s">
        <v>513</v>
      </c>
      <c r="F41" s="22" t="s">
        <v>514</v>
      </c>
    </row>
    <row r="42" spans="1:6" s="19" customFormat="1" ht="12.75" customHeight="1">
      <c r="A42" s="289" t="s">
        <v>444</v>
      </c>
      <c r="B42" s="22"/>
      <c r="C42" s="22"/>
      <c r="D42" s="291">
        <v>35901</v>
      </c>
      <c r="E42" s="289" t="s">
        <v>515</v>
      </c>
      <c r="F42" s="22" t="s">
        <v>516</v>
      </c>
    </row>
    <row r="43" spans="1:6" s="19" customFormat="1" ht="12.75" customHeight="1">
      <c r="A43" s="289" t="s">
        <v>444</v>
      </c>
      <c r="B43" s="22"/>
      <c r="C43" s="22"/>
      <c r="D43" s="291">
        <v>167603</v>
      </c>
      <c r="E43" s="289" t="s">
        <v>517</v>
      </c>
      <c r="F43" s="22" t="s">
        <v>518</v>
      </c>
    </row>
    <row r="44" spans="1:6" s="19" customFormat="1" ht="12.75" customHeight="1">
      <c r="A44" s="289" t="s">
        <v>444</v>
      </c>
      <c r="B44" s="22"/>
      <c r="C44" s="22"/>
      <c r="D44" s="291">
        <v>3372</v>
      </c>
      <c r="E44" s="289" t="s">
        <v>519</v>
      </c>
      <c r="F44" s="22" t="s">
        <v>520</v>
      </c>
    </row>
    <row r="45" spans="1:6" s="19" customFormat="1" ht="12.75" customHeight="1">
      <c r="A45" s="289" t="s">
        <v>444</v>
      </c>
      <c r="B45" s="22"/>
      <c r="C45" s="22"/>
      <c r="D45" s="291">
        <v>27264</v>
      </c>
      <c r="E45" s="289" t="s">
        <v>521</v>
      </c>
      <c r="F45" s="22" t="s">
        <v>676</v>
      </c>
    </row>
    <row r="46" spans="1:6" s="19" customFormat="1" ht="12.75" customHeight="1">
      <c r="A46" s="289" t="s">
        <v>444</v>
      </c>
      <c r="B46" s="22"/>
      <c r="C46" s="22"/>
      <c r="D46" s="291">
        <v>33322</v>
      </c>
      <c r="E46" s="289" t="s">
        <v>522</v>
      </c>
      <c r="F46" s="22" t="s">
        <v>523</v>
      </c>
    </row>
    <row r="47" spans="1:6" s="19" customFormat="1" ht="12.75" customHeight="1">
      <c r="A47" s="289" t="s">
        <v>524</v>
      </c>
      <c r="B47" s="22" t="s">
        <v>525</v>
      </c>
      <c r="C47" s="22">
        <v>3</v>
      </c>
      <c r="D47" s="291">
        <v>2172</v>
      </c>
      <c r="E47" s="289" t="s">
        <v>526</v>
      </c>
      <c r="F47" s="22" t="s">
        <v>527</v>
      </c>
    </row>
    <row r="48" spans="1:6" s="19" customFormat="1" ht="12.75" customHeight="1">
      <c r="A48" s="289" t="s">
        <v>444</v>
      </c>
      <c r="B48" s="22"/>
      <c r="C48" s="22"/>
      <c r="D48" s="291">
        <v>44619</v>
      </c>
      <c r="E48" s="289" t="s">
        <v>528</v>
      </c>
      <c r="F48" s="22" t="s">
        <v>529</v>
      </c>
    </row>
    <row r="49" spans="1:6" s="19" customFormat="1" ht="12.75" customHeight="1">
      <c r="A49" s="289" t="s">
        <v>444</v>
      </c>
      <c r="B49" s="22"/>
      <c r="C49" s="22"/>
      <c r="D49" s="290">
        <v>815</v>
      </c>
      <c r="E49" s="289" t="s">
        <v>530</v>
      </c>
      <c r="F49" s="22" t="s">
        <v>531</v>
      </c>
    </row>
    <row r="50" spans="1:6" s="19" customFormat="1" ht="12.75" customHeight="1">
      <c r="A50" s="222" t="s">
        <v>532</v>
      </c>
      <c r="B50" s="23" t="s">
        <v>533</v>
      </c>
      <c r="C50" s="23">
        <v>1</v>
      </c>
      <c r="D50" s="292">
        <v>28903</v>
      </c>
      <c r="E50" s="222" t="s">
        <v>534</v>
      </c>
      <c r="F50" s="23" t="s">
        <v>535</v>
      </c>
    </row>
    <row r="51" spans="1:6" s="294" customFormat="1" ht="15">
      <c r="A51" s="293"/>
      <c r="B51" s="293"/>
      <c r="D51" s="295"/>
      <c r="E51" s="295"/>
      <c r="F51" s="296"/>
    </row>
  </sheetData>
  <mergeCells count="5">
    <mergeCell ref="A1:F1"/>
    <mergeCell ref="A3:B3"/>
    <mergeCell ref="E3:F3"/>
    <mergeCell ref="A4:B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2">
      <selection activeCell="B22" sqref="B22"/>
    </sheetView>
  </sheetViews>
  <sheetFormatPr defaultColWidth="8.88671875" defaultRowHeight="13.5"/>
  <cols>
    <col min="1" max="1" width="13.10546875" style="0" customWidth="1"/>
    <col min="2" max="2" width="8.77734375" style="0" customWidth="1"/>
    <col min="3" max="3" width="7.88671875" style="0" customWidth="1"/>
    <col min="4" max="4" width="6.10546875" style="0" customWidth="1"/>
    <col min="5" max="5" width="6.4453125" style="0" customWidth="1"/>
    <col min="6" max="6" width="7.3359375" style="0" customWidth="1"/>
    <col min="7" max="7" width="7.5546875" style="0" customWidth="1"/>
    <col min="8" max="8" width="7.4453125" style="0" customWidth="1"/>
    <col min="9" max="9" width="6.4453125" style="0" customWidth="1"/>
    <col min="10" max="10" width="6.10546875" style="0" customWidth="1"/>
    <col min="11" max="11" width="7.5546875" style="0" customWidth="1"/>
    <col min="12" max="12" width="7.77734375" style="0" customWidth="1"/>
    <col min="13" max="13" width="7.6640625" style="0" customWidth="1"/>
    <col min="14" max="14" width="5.4453125" style="0" customWidth="1"/>
    <col min="15" max="15" width="5.77734375" style="0" customWidth="1"/>
    <col min="16" max="16" width="5.6640625" style="0" customWidth="1"/>
    <col min="17" max="17" width="6.6640625" style="0" customWidth="1"/>
    <col min="18" max="18" width="15.77734375" style="0" customWidth="1"/>
  </cols>
  <sheetData>
    <row r="1" spans="1:21" s="95" customFormat="1" ht="32.25" customHeight="1">
      <c r="A1" s="533" t="s">
        <v>274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</row>
    <row r="2" spans="1:19" s="98" customFormat="1" ht="18" customHeight="1">
      <c r="A2" s="96" t="s">
        <v>239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78"/>
      <c r="R2" s="179" t="s">
        <v>240</v>
      </c>
      <c r="S2" s="178"/>
    </row>
    <row r="3" spans="1:21" s="182" customFormat="1" ht="18" customHeight="1">
      <c r="A3" s="502" t="s">
        <v>241</v>
      </c>
      <c r="B3" s="505" t="s">
        <v>242</v>
      </c>
      <c r="C3" s="506"/>
      <c r="D3" s="507" t="s">
        <v>243</v>
      </c>
      <c r="E3" s="508"/>
      <c r="F3" s="508"/>
      <c r="G3" s="508"/>
      <c r="H3" s="506"/>
      <c r="I3" s="507" t="s">
        <v>275</v>
      </c>
      <c r="J3" s="508"/>
      <c r="K3" s="508"/>
      <c r="L3" s="506"/>
      <c r="M3" s="99" t="s">
        <v>244</v>
      </c>
      <c r="N3" s="505" t="s">
        <v>245</v>
      </c>
      <c r="O3" s="508"/>
      <c r="P3" s="508"/>
      <c r="Q3" s="506"/>
      <c r="R3" s="509" t="s">
        <v>246</v>
      </c>
      <c r="S3" s="180"/>
      <c r="T3" s="181"/>
      <c r="U3" s="181"/>
    </row>
    <row r="4" spans="1:19" s="182" customFormat="1" ht="18" customHeight="1">
      <c r="A4" s="503"/>
      <c r="B4" s="94"/>
      <c r="C4" s="101" t="s">
        <v>247</v>
      </c>
      <c r="D4" s="94"/>
      <c r="E4" s="99" t="s">
        <v>248</v>
      </c>
      <c r="F4" s="99" t="s">
        <v>249</v>
      </c>
      <c r="G4" s="512" t="s">
        <v>250</v>
      </c>
      <c r="H4" s="513"/>
      <c r="I4" s="94"/>
      <c r="J4" s="99" t="s">
        <v>251</v>
      </c>
      <c r="K4" s="505" t="s">
        <v>252</v>
      </c>
      <c r="L4" s="506"/>
      <c r="M4" s="102"/>
      <c r="N4" s="103"/>
      <c r="O4" s="99" t="s">
        <v>253</v>
      </c>
      <c r="P4" s="99" t="s">
        <v>254</v>
      </c>
      <c r="Q4" s="104" t="s">
        <v>255</v>
      </c>
      <c r="R4" s="510"/>
      <c r="S4" s="98"/>
    </row>
    <row r="5" spans="1:19" s="182" customFormat="1" ht="18" customHeight="1">
      <c r="A5" s="503"/>
      <c r="B5" s="94" t="s">
        <v>256</v>
      </c>
      <c r="C5" s="102" t="s">
        <v>257</v>
      </c>
      <c r="D5" s="94"/>
      <c r="E5" s="102"/>
      <c r="F5" s="102"/>
      <c r="G5" s="99" t="s">
        <v>258</v>
      </c>
      <c r="H5" s="105" t="s">
        <v>259</v>
      </c>
      <c r="I5" s="94"/>
      <c r="J5" s="102"/>
      <c r="K5" s="99" t="s">
        <v>258</v>
      </c>
      <c r="L5" s="99" t="s">
        <v>259</v>
      </c>
      <c r="M5" s="102"/>
      <c r="N5" s="103"/>
      <c r="O5" s="102"/>
      <c r="P5" s="102"/>
      <c r="Q5" s="106"/>
      <c r="R5" s="510"/>
      <c r="S5" s="98"/>
    </row>
    <row r="6" spans="1:19" s="183" customFormat="1" ht="26.25" customHeight="1">
      <c r="A6" s="504"/>
      <c r="B6" s="108" t="s">
        <v>260</v>
      </c>
      <c r="C6" s="109" t="s">
        <v>261</v>
      </c>
      <c r="D6" s="110"/>
      <c r="E6" s="108" t="s">
        <v>262</v>
      </c>
      <c r="F6" s="108" t="s">
        <v>263</v>
      </c>
      <c r="G6" s="111" t="s">
        <v>264</v>
      </c>
      <c r="H6" s="112" t="s">
        <v>265</v>
      </c>
      <c r="I6" s="110"/>
      <c r="J6" s="108" t="s">
        <v>266</v>
      </c>
      <c r="K6" s="111" t="s">
        <v>264</v>
      </c>
      <c r="L6" s="108" t="s">
        <v>265</v>
      </c>
      <c r="M6" s="108" t="s">
        <v>267</v>
      </c>
      <c r="N6" s="107"/>
      <c r="O6" s="108" t="s">
        <v>268</v>
      </c>
      <c r="P6" s="111" t="s">
        <v>284</v>
      </c>
      <c r="Q6" s="111" t="s">
        <v>269</v>
      </c>
      <c r="R6" s="511"/>
      <c r="S6" s="98"/>
    </row>
    <row r="7" spans="1:18" s="155" customFormat="1" ht="14.25" customHeight="1">
      <c r="A7" s="145" t="s">
        <v>190</v>
      </c>
      <c r="B7" s="146">
        <v>255.37</v>
      </c>
      <c r="C7" s="147">
        <v>100</v>
      </c>
      <c r="D7" s="148">
        <f>SUM(E7:G7)</f>
        <v>19</v>
      </c>
      <c r="E7" s="149">
        <v>0</v>
      </c>
      <c r="F7" s="149">
        <v>0</v>
      </c>
      <c r="G7" s="150">
        <v>19</v>
      </c>
      <c r="H7" s="150">
        <v>40</v>
      </c>
      <c r="I7" s="151">
        <f>SUM(J7:K7)</f>
        <v>405</v>
      </c>
      <c r="J7" s="150">
        <v>405</v>
      </c>
      <c r="K7" s="149">
        <v>0</v>
      </c>
      <c r="L7" s="149">
        <v>0</v>
      </c>
      <c r="M7" s="405">
        <v>2525</v>
      </c>
      <c r="N7" s="397">
        <v>0</v>
      </c>
      <c r="O7" s="397">
        <v>0</v>
      </c>
      <c r="P7" s="397">
        <v>0</v>
      </c>
      <c r="Q7" s="398">
        <v>0</v>
      </c>
      <c r="R7" s="154" t="s">
        <v>191</v>
      </c>
    </row>
    <row r="8" spans="1:18" s="156" customFormat="1" ht="14.25" customHeight="1">
      <c r="A8" s="145" t="s">
        <v>192</v>
      </c>
      <c r="B8" s="146">
        <v>722.315</v>
      </c>
      <c r="C8" s="147">
        <v>100</v>
      </c>
      <c r="D8" s="148">
        <f>SUM(E8:G8)</f>
        <v>7</v>
      </c>
      <c r="E8" s="148">
        <v>4</v>
      </c>
      <c r="F8" s="148">
        <v>3</v>
      </c>
      <c r="G8" s="149">
        <v>0</v>
      </c>
      <c r="H8" s="149">
        <v>0</v>
      </c>
      <c r="I8" s="151" t="s">
        <v>189</v>
      </c>
      <c r="J8" s="149">
        <v>0</v>
      </c>
      <c r="K8" s="149">
        <v>0</v>
      </c>
      <c r="L8" s="149">
        <v>0</v>
      </c>
      <c r="M8" s="153">
        <v>0</v>
      </c>
      <c r="N8" s="153">
        <v>0</v>
      </c>
      <c r="O8" s="153">
        <v>0</v>
      </c>
      <c r="P8" s="153">
        <v>0</v>
      </c>
      <c r="Q8" s="152">
        <v>0</v>
      </c>
      <c r="R8" s="154" t="s">
        <v>193</v>
      </c>
    </row>
    <row r="9" spans="1:18" s="164" customFormat="1" ht="14.25" customHeight="1">
      <c r="A9" s="157" t="s">
        <v>194</v>
      </c>
      <c r="B9" s="158">
        <v>977.77</v>
      </c>
      <c r="C9" s="159">
        <v>100</v>
      </c>
      <c r="D9" s="148">
        <f>SUM(E9:G9)</f>
        <v>26</v>
      </c>
      <c r="E9" s="160">
        <f>SUM(E14:E39)</f>
        <v>4</v>
      </c>
      <c r="F9" s="160">
        <f>SUM(F14:F39)</f>
        <v>3</v>
      </c>
      <c r="G9" s="160">
        <f>SUM(G14:G39)</f>
        <v>19</v>
      </c>
      <c r="H9" s="160">
        <f>SUM(H14:H39)</f>
        <v>40</v>
      </c>
      <c r="I9" s="151">
        <f>SUM(J9:K9)</f>
        <v>501</v>
      </c>
      <c r="J9" s="161">
        <v>405</v>
      </c>
      <c r="K9" s="160">
        <f>SUM(K14:K39)</f>
        <v>96</v>
      </c>
      <c r="L9" s="160">
        <f>SUM(L14:L39)</f>
        <v>84</v>
      </c>
      <c r="M9" s="406">
        <v>3908</v>
      </c>
      <c r="N9" s="399">
        <v>0</v>
      </c>
      <c r="O9" s="399">
        <v>0</v>
      </c>
      <c r="P9" s="399">
        <v>0</v>
      </c>
      <c r="Q9" s="162">
        <v>0</v>
      </c>
      <c r="R9" s="163" t="s">
        <v>194</v>
      </c>
    </row>
    <row r="10" spans="1:18" s="164" customFormat="1" ht="14.25" customHeight="1">
      <c r="A10" s="157" t="s">
        <v>537</v>
      </c>
      <c r="B10" s="158">
        <v>977.77</v>
      </c>
      <c r="C10" s="159">
        <v>100</v>
      </c>
      <c r="D10" s="160">
        <v>26</v>
      </c>
      <c r="E10" s="165">
        <v>4</v>
      </c>
      <c r="F10" s="165">
        <v>3</v>
      </c>
      <c r="G10" s="165">
        <v>19</v>
      </c>
      <c r="H10" s="165">
        <v>40</v>
      </c>
      <c r="I10" s="166" t="s">
        <v>536</v>
      </c>
      <c r="J10" s="165">
        <v>414</v>
      </c>
      <c r="K10" s="165">
        <v>96</v>
      </c>
      <c r="L10" s="165">
        <v>84</v>
      </c>
      <c r="M10" s="407">
        <v>3968</v>
      </c>
      <c r="N10" s="399">
        <v>0</v>
      </c>
      <c r="O10" s="399">
        <v>0</v>
      </c>
      <c r="P10" s="399">
        <v>0</v>
      </c>
      <c r="Q10" s="162">
        <v>0</v>
      </c>
      <c r="R10" s="163" t="s">
        <v>350</v>
      </c>
    </row>
    <row r="11" spans="1:18" s="164" customFormat="1" ht="14.25" customHeight="1">
      <c r="A11" s="157" t="s">
        <v>655</v>
      </c>
      <c r="B11" s="158">
        <v>977.77</v>
      </c>
      <c r="C11" s="159">
        <v>100</v>
      </c>
      <c r="D11" s="160">
        <v>26</v>
      </c>
      <c r="E11" s="165">
        <v>4</v>
      </c>
      <c r="F11" s="165">
        <v>3</v>
      </c>
      <c r="G11" s="165">
        <v>19</v>
      </c>
      <c r="H11" s="165">
        <v>40</v>
      </c>
      <c r="I11" s="166" t="s">
        <v>536</v>
      </c>
      <c r="J11" s="165">
        <v>414</v>
      </c>
      <c r="K11" s="165">
        <v>96</v>
      </c>
      <c r="L11" s="165">
        <v>84</v>
      </c>
      <c r="M11" s="407">
        <v>3968</v>
      </c>
      <c r="N11" s="399">
        <v>0</v>
      </c>
      <c r="O11" s="399">
        <v>0</v>
      </c>
      <c r="P11" s="399">
        <v>0</v>
      </c>
      <c r="Q11" s="162">
        <v>0</v>
      </c>
      <c r="R11" s="163" t="s">
        <v>669</v>
      </c>
    </row>
    <row r="12" spans="1:18" s="164" customFormat="1" ht="14.25" customHeight="1">
      <c r="A12" s="157" t="s">
        <v>679</v>
      </c>
      <c r="B12" s="158">
        <v>977.77</v>
      </c>
      <c r="C12" s="159">
        <v>99.99969318031894</v>
      </c>
      <c r="D12" s="160">
        <v>26</v>
      </c>
      <c r="E12" s="165">
        <v>4</v>
      </c>
      <c r="F12" s="165">
        <v>3</v>
      </c>
      <c r="G12" s="165">
        <v>19</v>
      </c>
      <c r="H12" s="165">
        <v>40</v>
      </c>
      <c r="I12" s="166" t="s">
        <v>680</v>
      </c>
      <c r="J12" s="165">
        <v>414</v>
      </c>
      <c r="K12" s="165">
        <v>96</v>
      </c>
      <c r="L12" s="165">
        <v>84</v>
      </c>
      <c r="M12" s="407">
        <v>3968</v>
      </c>
      <c r="N12" s="399">
        <v>0</v>
      </c>
      <c r="O12" s="399">
        <v>0</v>
      </c>
      <c r="P12" s="399">
        <v>0</v>
      </c>
      <c r="Q12" s="162">
        <v>0</v>
      </c>
      <c r="R12" s="163" t="s">
        <v>679</v>
      </c>
    </row>
    <row r="13" spans="1:18" s="167" customFormat="1" ht="14.25" customHeight="1">
      <c r="A13" s="371" t="s">
        <v>681</v>
      </c>
      <c r="B13" s="387">
        <f>SUM(B14:B39)</f>
        <v>977.9345963999999</v>
      </c>
      <c r="C13" s="373">
        <v>100</v>
      </c>
      <c r="D13" s="386"/>
      <c r="E13" s="374">
        <v>4</v>
      </c>
      <c r="F13" s="374">
        <v>3</v>
      </c>
      <c r="G13" s="374">
        <v>19</v>
      </c>
      <c r="H13" s="374">
        <f>SUM(H14:H39)</f>
        <v>40</v>
      </c>
      <c r="I13" s="375" t="s">
        <v>686</v>
      </c>
      <c r="J13" s="374">
        <f>SUM(J14:J39)</f>
        <v>414</v>
      </c>
      <c r="K13" s="374">
        <f>SUM(K14:K39)</f>
        <v>96</v>
      </c>
      <c r="L13" s="374">
        <f>SUM(L14:L39)</f>
        <v>84</v>
      </c>
      <c r="M13" s="408">
        <f>SUM(M14:M39)</f>
        <v>3968</v>
      </c>
      <c r="N13" s="388">
        <v>0</v>
      </c>
      <c r="O13" s="388">
        <v>0</v>
      </c>
      <c r="P13" s="388">
        <v>0</v>
      </c>
      <c r="Q13" s="388">
        <v>0</v>
      </c>
      <c r="R13" s="376" t="s">
        <v>681</v>
      </c>
    </row>
    <row r="14" spans="1:18" s="155" customFormat="1" ht="14.25" customHeight="1">
      <c r="A14" s="168" t="s">
        <v>195</v>
      </c>
      <c r="B14" s="389">
        <v>91.2</v>
      </c>
      <c r="C14" s="390">
        <v>9.326183337989587</v>
      </c>
      <c r="D14" s="391"/>
      <c r="E14" s="169">
        <v>1</v>
      </c>
      <c r="F14" s="149"/>
      <c r="G14" s="149"/>
      <c r="H14" s="149"/>
      <c r="I14" s="151"/>
      <c r="J14" s="149"/>
      <c r="K14" s="400">
        <v>21</v>
      </c>
      <c r="L14" s="171">
        <v>15</v>
      </c>
      <c r="M14" s="401">
        <v>350</v>
      </c>
      <c r="N14" s="153">
        <v>0</v>
      </c>
      <c r="O14" s="153">
        <v>0</v>
      </c>
      <c r="P14" s="153">
        <v>0</v>
      </c>
      <c r="Q14" s="153">
        <v>0</v>
      </c>
      <c r="R14" s="172" t="s">
        <v>276</v>
      </c>
    </row>
    <row r="15" spans="1:18" s="155" customFormat="1" ht="14.25" customHeight="1">
      <c r="A15" s="168" t="s">
        <v>196</v>
      </c>
      <c r="B15" s="389">
        <v>202.2</v>
      </c>
      <c r="C15" s="390">
        <v>20.676500829625073</v>
      </c>
      <c r="D15" s="391"/>
      <c r="E15" s="169">
        <v>1</v>
      </c>
      <c r="F15" s="149"/>
      <c r="G15" s="149"/>
      <c r="H15" s="149"/>
      <c r="I15" s="151"/>
      <c r="J15" s="149"/>
      <c r="K15" s="400">
        <v>26</v>
      </c>
      <c r="L15" s="171">
        <v>24</v>
      </c>
      <c r="M15" s="401">
        <v>317</v>
      </c>
      <c r="N15" s="153">
        <v>0</v>
      </c>
      <c r="O15" s="153">
        <v>0</v>
      </c>
      <c r="P15" s="153">
        <v>0</v>
      </c>
      <c r="Q15" s="153">
        <v>0</v>
      </c>
      <c r="R15" s="172" t="s">
        <v>277</v>
      </c>
    </row>
    <row r="16" spans="1:18" s="155" customFormat="1" ht="14.25" customHeight="1">
      <c r="A16" s="168" t="s">
        <v>197</v>
      </c>
      <c r="B16" s="389">
        <v>185.94</v>
      </c>
      <c r="C16" s="390">
        <v>19.013636707670532</v>
      </c>
      <c r="D16" s="391"/>
      <c r="E16" s="169">
        <v>1</v>
      </c>
      <c r="F16" s="149"/>
      <c r="G16" s="149"/>
      <c r="H16" s="149"/>
      <c r="I16" s="151"/>
      <c r="J16" s="149"/>
      <c r="K16" s="400">
        <v>12</v>
      </c>
      <c r="L16" s="171">
        <v>12</v>
      </c>
      <c r="M16" s="401">
        <v>220</v>
      </c>
      <c r="N16" s="153">
        <v>0</v>
      </c>
      <c r="O16" s="153">
        <v>0</v>
      </c>
      <c r="P16" s="153">
        <v>0</v>
      </c>
      <c r="Q16" s="153">
        <v>0</v>
      </c>
      <c r="R16" s="172" t="s">
        <v>278</v>
      </c>
    </row>
    <row r="17" spans="1:18" s="155" customFormat="1" ht="14.25" customHeight="1">
      <c r="A17" s="168" t="s">
        <v>198</v>
      </c>
      <c r="B17" s="389">
        <v>150.68</v>
      </c>
      <c r="C17" s="390">
        <v>15.407786721713244</v>
      </c>
      <c r="D17" s="391"/>
      <c r="E17" s="169">
        <v>1</v>
      </c>
      <c r="F17" s="149"/>
      <c r="G17" s="149"/>
      <c r="H17" s="149"/>
      <c r="I17" s="151"/>
      <c r="J17" s="149"/>
      <c r="K17" s="400">
        <v>12</v>
      </c>
      <c r="L17" s="171">
        <v>10</v>
      </c>
      <c r="M17" s="401">
        <v>244</v>
      </c>
      <c r="N17" s="153">
        <v>0</v>
      </c>
      <c r="O17" s="153">
        <v>0</v>
      </c>
      <c r="P17" s="153">
        <v>0</v>
      </c>
      <c r="Q17" s="153">
        <v>0</v>
      </c>
      <c r="R17" s="172" t="s">
        <v>279</v>
      </c>
    </row>
    <row r="18" spans="1:18" s="155" customFormat="1" ht="14.25" customHeight="1">
      <c r="A18" s="168" t="s">
        <v>199</v>
      </c>
      <c r="B18" s="389">
        <v>79.11</v>
      </c>
      <c r="C18" s="390">
        <v>8.08918650689982</v>
      </c>
      <c r="D18" s="391"/>
      <c r="E18" s="149"/>
      <c r="F18" s="169">
        <v>1</v>
      </c>
      <c r="G18" s="149"/>
      <c r="H18" s="149"/>
      <c r="I18" s="151"/>
      <c r="J18" s="149"/>
      <c r="K18" s="400">
        <v>15</v>
      </c>
      <c r="L18" s="171">
        <v>13</v>
      </c>
      <c r="M18" s="401">
        <v>187</v>
      </c>
      <c r="N18" s="153">
        <v>0</v>
      </c>
      <c r="O18" s="153">
        <v>0</v>
      </c>
      <c r="P18" s="153">
        <v>0</v>
      </c>
      <c r="Q18" s="153">
        <v>0</v>
      </c>
      <c r="R18" s="172" t="s">
        <v>280</v>
      </c>
    </row>
    <row r="19" spans="1:18" s="155" customFormat="1" ht="14.25" customHeight="1">
      <c r="A19" s="168" t="s">
        <v>200</v>
      </c>
      <c r="B19" s="389">
        <v>7.16</v>
      </c>
      <c r="C19" s="390">
        <v>0.7321953509586118</v>
      </c>
      <c r="D19" s="391"/>
      <c r="E19" s="149"/>
      <c r="F19" s="169">
        <v>1</v>
      </c>
      <c r="G19" s="149"/>
      <c r="H19" s="149"/>
      <c r="I19" s="151"/>
      <c r="J19" s="149"/>
      <c r="K19" s="400">
        <v>6</v>
      </c>
      <c r="L19" s="171">
        <v>6</v>
      </c>
      <c r="M19" s="401">
        <v>44</v>
      </c>
      <c r="N19" s="153">
        <v>0</v>
      </c>
      <c r="O19" s="153">
        <v>0</v>
      </c>
      <c r="P19" s="153">
        <v>0</v>
      </c>
      <c r="Q19" s="153">
        <v>0</v>
      </c>
      <c r="R19" s="172" t="s">
        <v>281</v>
      </c>
    </row>
    <row r="20" spans="1:18" s="155" customFormat="1" ht="14.25" customHeight="1">
      <c r="A20" s="168" t="s">
        <v>201</v>
      </c>
      <c r="B20" s="389">
        <v>6.18</v>
      </c>
      <c r="C20" s="390">
        <v>0.632067090386201</v>
      </c>
      <c r="D20" s="391"/>
      <c r="E20" s="149"/>
      <c r="F20" s="169">
        <v>1</v>
      </c>
      <c r="G20" s="149"/>
      <c r="H20" s="149"/>
      <c r="I20" s="151"/>
      <c r="J20" s="149"/>
      <c r="K20" s="400">
        <v>4</v>
      </c>
      <c r="L20" s="171">
        <v>4</v>
      </c>
      <c r="M20" s="401">
        <v>20</v>
      </c>
      <c r="N20" s="153">
        <v>0</v>
      </c>
      <c r="O20" s="153">
        <v>0</v>
      </c>
      <c r="P20" s="153">
        <v>0</v>
      </c>
      <c r="Q20" s="153">
        <v>0</v>
      </c>
      <c r="R20" s="172" t="s">
        <v>282</v>
      </c>
    </row>
    <row r="21" spans="1:18" s="155" customFormat="1" ht="14.25" customHeight="1">
      <c r="A21" s="168" t="s">
        <v>202</v>
      </c>
      <c r="B21" s="389">
        <v>0.31</v>
      </c>
      <c r="C21" s="390">
        <v>0.03197820495973111</v>
      </c>
      <c r="D21" s="391"/>
      <c r="E21" s="149"/>
      <c r="F21" s="149"/>
      <c r="G21" s="170">
        <v>1</v>
      </c>
      <c r="H21" s="170">
        <v>1</v>
      </c>
      <c r="I21" s="151"/>
      <c r="J21" s="400">
        <v>11</v>
      </c>
      <c r="K21" s="149"/>
      <c r="L21" s="149"/>
      <c r="M21" s="401">
        <v>61</v>
      </c>
      <c r="N21" s="153">
        <v>0</v>
      </c>
      <c r="O21" s="153">
        <v>0</v>
      </c>
      <c r="P21" s="153">
        <v>0</v>
      </c>
      <c r="Q21" s="153">
        <v>0</v>
      </c>
      <c r="R21" s="172" t="s">
        <v>283</v>
      </c>
    </row>
    <row r="22" spans="1:18" s="155" customFormat="1" ht="14.25" customHeight="1">
      <c r="A22" s="168" t="s">
        <v>203</v>
      </c>
      <c r="B22" s="389">
        <v>2.2</v>
      </c>
      <c r="C22" s="390">
        <v>0.2244032682439503</v>
      </c>
      <c r="D22" s="391"/>
      <c r="E22" s="149"/>
      <c r="F22" s="149"/>
      <c r="G22" s="170">
        <v>1</v>
      </c>
      <c r="H22" s="170">
        <v>1</v>
      </c>
      <c r="I22" s="151"/>
      <c r="J22" s="402">
        <v>48</v>
      </c>
      <c r="K22" s="149"/>
      <c r="L22" s="149"/>
      <c r="M22" s="402">
        <v>326</v>
      </c>
      <c r="N22" s="153">
        <v>0</v>
      </c>
      <c r="O22" s="153">
        <v>0</v>
      </c>
      <c r="P22" s="153">
        <v>0</v>
      </c>
      <c r="Q22" s="153">
        <v>0</v>
      </c>
      <c r="R22" s="172" t="s">
        <v>204</v>
      </c>
    </row>
    <row r="23" spans="1:18" s="155" customFormat="1" ht="14.25" customHeight="1">
      <c r="A23" s="168" t="s">
        <v>205</v>
      </c>
      <c r="B23" s="389">
        <v>0.69</v>
      </c>
      <c r="C23" s="390">
        <v>0.07077590043362365</v>
      </c>
      <c r="D23" s="391"/>
      <c r="E23" s="149"/>
      <c r="F23" s="149"/>
      <c r="G23" s="170">
        <v>1</v>
      </c>
      <c r="H23" s="170">
        <v>1</v>
      </c>
      <c r="I23" s="151"/>
      <c r="J23" s="400">
        <v>16</v>
      </c>
      <c r="K23" s="149"/>
      <c r="L23" s="149"/>
      <c r="M23" s="401">
        <v>97</v>
      </c>
      <c r="N23" s="153">
        <v>0</v>
      </c>
      <c r="O23" s="153">
        <v>0</v>
      </c>
      <c r="P23" s="153">
        <v>0</v>
      </c>
      <c r="Q23" s="153">
        <v>0</v>
      </c>
      <c r="R23" s="172" t="s">
        <v>206</v>
      </c>
    </row>
    <row r="24" spans="1:18" s="155" customFormat="1" ht="14.25" customHeight="1">
      <c r="A24" s="168" t="s">
        <v>207</v>
      </c>
      <c r="B24" s="389">
        <v>5.52</v>
      </c>
      <c r="C24" s="390">
        <v>0.5643375323405188</v>
      </c>
      <c r="D24" s="391"/>
      <c r="E24" s="149"/>
      <c r="F24" s="149"/>
      <c r="G24" s="170">
        <v>1</v>
      </c>
      <c r="H24" s="170">
        <v>2</v>
      </c>
      <c r="I24" s="151"/>
      <c r="J24" s="400">
        <v>49</v>
      </c>
      <c r="K24" s="149"/>
      <c r="L24" s="149"/>
      <c r="M24" s="401">
        <v>323</v>
      </c>
      <c r="N24" s="153">
        <v>0</v>
      </c>
      <c r="O24" s="153">
        <v>0</v>
      </c>
      <c r="P24" s="153">
        <v>0</v>
      </c>
      <c r="Q24" s="153">
        <v>0</v>
      </c>
      <c r="R24" s="172" t="s">
        <v>208</v>
      </c>
    </row>
    <row r="25" spans="1:18" s="155" customFormat="1" ht="14.25" customHeight="1">
      <c r="A25" s="168" t="s">
        <v>209</v>
      </c>
      <c r="B25" s="392">
        <v>0.87</v>
      </c>
      <c r="C25" s="390">
        <v>0.08899094454757124</v>
      </c>
      <c r="D25" s="391"/>
      <c r="E25" s="149"/>
      <c r="F25" s="149"/>
      <c r="G25" s="170">
        <v>1</v>
      </c>
      <c r="H25" s="170">
        <v>1</v>
      </c>
      <c r="I25" s="151"/>
      <c r="J25" s="400">
        <v>18</v>
      </c>
      <c r="K25" s="149"/>
      <c r="L25" s="149"/>
      <c r="M25" s="401">
        <v>122</v>
      </c>
      <c r="N25" s="153">
        <v>0</v>
      </c>
      <c r="O25" s="153">
        <v>0</v>
      </c>
      <c r="P25" s="153">
        <v>0</v>
      </c>
      <c r="Q25" s="153">
        <v>0</v>
      </c>
      <c r="R25" s="172" t="s">
        <v>210</v>
      </c>
    </row>
    <row r="26" spans="1:18" s="155" customFormat="1" ht="14.25" customHeight="1">
      <c r="A26" s="168" t="s">
        <v>211</v>
      </c>
      <c r="B26" s="389">
        <v>0.83</v>
      </c>
      <c r="C26" s="390">
        <v>0.0853820606331175</v>
      </c>
      <c r="D26" s="391"/>
      <c r="E26" s="149"/>
      <c r="F26" s="149"/>
      <c r="G26" s="170">
        <v>1</v>
      </c>
      <c r="H26" s="170">
        <v>1</v>
      </c>
      <c r="I26" s="151"/>
      <c r="J26" s="400">
        <v>19</v>
      </c>
      <c r="K26" s="149"/>
      <c r="L26" s="149"/>
      <c r="M26" s="401">
        <v>109</v>
      </c>
      <c r="N26" s="153">
        <v>0</v>
      </c>
      <c r="O26" s="153">
        <v>0</v>
      </c>
      <c r="P26" s="153">
        <v>0</v>
      </c>
      <c r="Q26" s="153">
        <v>0</v>
      </c>
      <c r="R26" s="172" t="s">
        <v>212</v>
      </c>
    </row>
    <row r="27" spans="1:18" s="155" customFormat="1" ht="14.25" customHeight="1">
      <c r="A27" s="168" t="s">
        <v>213</v>
      </c>
      <c r="B27" s="389">
        <v>0.61</v>
      </c>
      <c r="C27" s="390">
        <v>0.062490016429415235</v>
      </c>
      <c r="D27" s="391"/>
      <c r="E27" s="149"/>
      <c r="F27" s="149"/>
      <c r="G27" s="170">
        <v>1</v>
      </c>
      <c r="H27" s="170">
        <v>1</v>
      </c>
      <c r="I27" s="151"/>
      <c r="J27" s="400">
        <v>15</v>
      </c>
      <c r="K27" s="149"/>
      <c r="L27" s="149"/>
      <c r="M27" s="401">
        <v>102</v>
      </c>
      <c r="N27" s="153">
        <v>0</v>
      </c>
      <c r="O27" s="153">
        <v>0</v>
      </c>
      <c r="P27" s="153">
        <v>0</v>
      </c>
      <c r="Q27" s="153">
        <v>0</v>
      </c>
      <c r="R27" s="172" t="s">
        <v>214</v>
      </c>
    </row>
    <row r="28" spans="1:18" s="155" customFormat="1" ht="14.25" customHeight="1">
      <c r="A28" s="168" t="s">
        <v>215</v>
      </c>
      <c r="B28" s="389">
        <v>4.94</v>
      </c>
      <c r="C28" s="390">
        <v>0.5048384048117189</v>
      </c>
      <c r="D28" s="391"/>
      <c r="E28" s="149"/>
      <c r="F28" s="149"/>
      <c r="G28" s="170">
        <v>1</v>
      </c>
      <c r="H28" s="170">
        <v>2</v>
      </c>
      <c r="I28" s="151"/>
      <c r="J28" s="400">
        <v>23</v>
      </c>
      <c r="K28" s="149"/>
      <c r="L28" s="149"/>
      <c r="M28" s="401">
        <v>155</v>
      </c>
      <c r="N28" s="153">
        <v>0</v>
      </c>
      <c r="O28" s="153">
        <v>0</v>
      </c>
      <c r="P28" s="153">
        <v>0</v>
      </c>
      <c r="Q28" s="153">
        <v>0</v>
      </c>
      <c r="R28" s="172" t="s">
        <v>216</v>
      </c>
    </row>
    <row r="29" spans="1:18" s="155" customFormat="1" ht="14.25" customHeight="1">
      <c r="A29" s="168" t="s">
        <v>217</v>
      </c>
      <c r="B29" s="389">
        <v>2.53</v>
      </c>
      <c r="C29" s="390">
        <v>0.2590900841183776</v>
      </c>
      <c r="D29" s="391"/>
      <c r="E29" s="149"/>
      <c r="F29" s="149"/>
      <c r="G29" s="170">
        <v>1</v>
      </c>
      <c r="H29" s="170">
        <v>1</v>
      </c>
      <c r="I29" s="151"/>
      <c r="J29" s="400">
        <v>20</v>
      </c>
      <c r="K29" s="149"/>
      <c r="L29" s="149"/>
      <c r="M29" s="401">
        <v>113</v>
      </c>
      <c r="N29" s="153">
        <v>0</v>
      </c>
      <c r="O29" s="153">
        <v>0</v>
      </c>
      <c r="P29" s="153">
        <v>0</v>
      </c>
      <c r="Q29" s="153">
        <v>0</v>
      </c>
      <c r="R29" s="172" t="s">
        <v>218</v>
      </c>
    </row>
    <row r="30" spans="1:18" s="155" customFormat="1" ht="14.25" customHeight="1">
      <c r="A30" s="168" t="s">
        <v>219</v>
      </c>
      <c r="B30" s="389">
        <v>8.28</v>
      </c>
      <c r="C30" s="390">
        <v>0.8468850858113544</v>
      </c>
      <c r="D30" s="391"/>
      <c r="E30" s="149"/>
      <c r="F30" s="149"/>
      <c r="G30" s="170">
        <v>1</v>
      </c>
      <c r="H30" s="170">
        <v>2</v>
      </c>
      <c r="I30" s="151"/>
      <c r="J30" s="400">
        <v>25</v>
      </c>
      <c r="K30" s="149"/>
      <c r="L30" s="149"/>
      <c r="M30" s="401">
        <v>165</v>
      </c>
      <c r="N30" s="153">
        <v>0</v>
      </c>
      <c r="O30" s="153">
        <v>0</v>
      </c>
      <c r="P30" s="153">
        <v>0</v>
      </c>
      <c r="Q30" s="153">
        <v>0</v>
      </c>
      <c r="R30" s="172" t="s">
        <v>220</v>
      </c>
    </row>
    <row r="31" spans="1:18" s="155" customFormat="1" ht="14.25" customHeight="1">
      <c r="A31" s="168" t="s">
        <v>221</v>
      </c>
      <c r="B31" s="389">
        <v>9.52</v>
      </c>
      <c r="C31" s="390">
        <v>0.9738871718506807</v>
      </c>
      <c r="D31" s="391"/>
      <c r="E31" s="149"/>
      <c r="F31" s="149"/>
      <c r="G31" s="170">
        <v>1</v>
      </c>
      <c r="H31" s="170">
        <v>5</v>
      </c>
      <c r="I31" s="151"/>
      <c r="J31" s="400">
        <v>16</v>
      </c>
      <c r="K31" s="149"/>
      <c r="L31" s="149"/>
      <c r="M31" s="401">
        <v>89</v>
      </c>
      <c r="N31" s="153">
        <v>0</v>
      </c>
      <c r="O31" s="153">
        <v>0</v>
      </c>
      <c r="P31" s="153">
        <v>0</v>
      </c>
      <c r="Q31" s="153">
        <v>0</v>
      </c>
      <c r="R31" s="172" t="s">
        <v>222</v>
      </c>
    </row>
    <row r="32" spans="1:18" s="155" customFormat="1" ht="14.25" customHeight="1">
      <c r="A32" s="168" t="s">
        <v>223</v>
      </c>
      <c r="B32" s="389">
        <v>47.35</v>
      </c>
      <c r="C32" s="390">
        <v>4.841826710114421</v>
      </c>
      <c r="D32" s="391"/>
      <c r="E32" s="149"/>
      <c r="F32" s="149"/>
      <c r="G32" s="170">
        <v>1</v>
      </c>
      <c r="H32" s="170">
        <v>3</v>
      </c>
      <c r="I32" s="151"/>
      <c r="J32" s="400">
        <v>7</v>
      </c>
      <c r="K32" s="149"/>
      <c r="L32" s="149"/>
      <c r="M32" s="401">
        <v>30</v>
      </c>
      <c r="N32" s="153">
        <v>0</v>
      </c>
      <c r="O32" s="153">
        <v>0</v>
      </c>
      <c r="P32" s="153">
        <v>0</v>
      </c>
      <c r="Q32" s="153">
        <v>0</v>
      </c>
      <c r="R32" s="172" t="s">
        <v>224</v>
      </c>
    </row>
    <row r="33" spans="1:18" s="155" customFormat="1" ht="14.25" customHeight="1">
      <c r="A33" s="168" t="s">
        <v>225</v>
      </c>
      <c r="B33" s="389">
        <v>70.54</v>
      </c>
      <c r="C33" s="390">
        <v>7.212941340613536</v>
      </c>
      <c r="D33" s="391"/>
      <c r="E33" s="149"/>
      <c r="F33" s="149"/>
      <c r="G33" s="170">
        <v>1</v>
      </c>
      <c r="H33" s="170">
        <v>5</v>
      </c>
      <c r="I33" s="151"/>
      <c r="J33" s="400">
        <v>19</v>
      </c>
      <c r="K33" s="149"/>
      <c r="L33" s="149"/>
      <c r="M33" s="401">
        <v>93</v>
      </c>
      <c r="N33" s="153">
        <v>0</v>
      </c>
      <c r="O33" s="153">
        <v>0</v>
      </c>
      <c r="P33" s="153">
        <v>0</v>
      </c>
      <c r="Q33" s="153">
        <v>0</v>
      </c>
      <c r="R33" s="172" t="s">
        <v>226</v>
      </c>
    </row>
    <row r="34" spans="1:18" s="155" customFormat="1" ht="14.25" customHeight="1">
      <c r="A34" s="168" t="s">
        <v>227</v>
      </c>
      <c r="B34" s="389">
        <v>28.65</v>
      </c>
      <c r="C34" s="390">
        <v>2.9293307236462045</v>
      </c>
      <c r="D34" s="391"/>
      <c r="E34" s="149"/>
      <c r="F34" s="149"/>
      <c r="G34" s="170">
        <v>1</v>
      </c>
      <c r="H34" s="170">
        <v>3</v>
      </c>
      <c r="I34" s="151"/>
      <c r="J34" s="400">
        <v>7</v>
      </c>
      <c r="K34" s="149"/>
      <c r="L34" s="149"/>
      <c r="M34" s="401">
        <v>47</v>
      </c>
      <c r="N34" s="153">
        <v>0</v>
      </c>
      <c r="O34" s="153">
        <v>0</v>
      </c>
      <c r="P34" s="153">
        <v>0</v>
      </c>
      <c r="Q34" s="153">
        <v>0</v>
      </c>
      <c r="R34" s="172" t="s">
        <v>228</v>
      </c>
    </row>
    <row r="35" spans="1:18" s="155" customFormat="1" ht="14.25" customHeight="1">
      <c r="A35" s="168" t="s">
        <v>229</v>
      </c>
      <c r="B35" s="389">
        <v>12.3245964</v>
      </c>
      <c r="C35" s="390">
        <v>1.2602652595755022</v>
      </c>
      <c r="D35" s="391"/>
      <c r="E35" s="149"/>
      <c r="F35" s="149"/>
      <c r="G35" s="170">
        <v>1</v>
      </c>
      <c r="H35" s="170">
        <v>1</v>
      </c>
      <c r="I35" s="151"/>
      <c r="J35" s="400">
        <v>41</v>
      </c>
      <c r="K35" s="149"/>
      <c r="L35" s="149"/>
      <c r="M35" s="401">
        <v>268</v>
      </c>
      <c r="N35" s="153">
        <v>0</v>
      </c>
      <c r="O35" s="153">
        <v>0</v>
      </c>
      <c r="P35" s="153">
        <v>0</v>
      </c>
      <c r="Q35" s="153">
        <v>0</v>
      </c>
      <c r="R35" s="172" t="s">
        <v>230</v>
      </c>
    </row>
    <row r="36" spans="1:18" s="155" customFormat="1" ht="14.25" customHeight="1">
      <c r="A36" s="168" t="s">
        <v>231</v>
      </c>
      <c r="B36" s="389">
        <v>45.2</v>
      </c>
      <c r="C36" s="390">
        <v>4.622385102513459</v>
      </c>
      <c r="D36" s="391"/>
      <c r="E36" s="149"/>
      <c r="F36" s="149"/>
      <c r="G36" s="170">
        <v>1</v>
      </c>
      <c r="H36" s="170">
        <v>2</v>
      </c>
      <c r="I36" s="151"/>
      <c r="J36" s="400">
        <v>50</v>
      </c>
      <c r="K36" s="149"/>
      <c r="L36" s="149"/>
      <c r="M36" s="401">
        <v>305</v>
      </c>
      <c r="N36" s="153">
        <v>0</v>
      </c>
      <c r="O36" s="153">
        <v>0</v>
      </c>
      <c r="P36" s="153">
        <v>0</v>
      </c>
      <c r="Q36" s="153">
        <v>0</v>
      </c>
      <c r="R36" s="172" t="s">
        <v>232</v>
      </c>
    </row>
    <row r="37" spans="1:18" s="155" customFormat="1" ht="14.25" customHeight="1">
      <c r="A37" s="168" t="s">
        <v>233</v>
      </c>
      <c r="B37" s="389">
        <v>8.42</v>
      </c>
      <c r="C37" s="390">
        <v>0.8604851481650019</v>
      </c>
      <c r="D37" s="391"/>
      <c r="E37" s="149"/>
      <c r="F37" s="149"/>
      <c r="G37" s="170">
        <v>1</v>
      </c>
      <c r="H37" s="170">
        <v>4</v>
      </c>
      <c r="I37" s="151"/>
      <c r="J37" s="400">
        <v>16</v>
      </c>
      <c r="K37" s="149"/>
      <c r="L37" s="149"/>
      <c r="M37" s="401">
        <v>121</v>
      </c>
      <c r="N37" s="153">
        <v>0</v>
      </c>
      <c r="O37" s="153">
        <v>0</v>
      </c>
      <c r="P37" s="153">
        <v>0</v>
      </c>
      <c r="Q37" s="153">
        <v>0</v>
      </c>
      <c r="R37" s="172" t="s">
        <v>234</v>
      </c>
    </row>
    <row r="38" spans="1:18" s="155" customFormat="1" ht="14.25" customHeight="1">
      <c r="A38" s="168" t="s">
        <v>235</v>
      </c>
      <c r="B38" s="389">
        <v>2.65</v>
      </c>
      <c r="C38" s="390">
        <v>0.27056966156204343</v>
      </c>
      <c r="D38" s="391"/>
      <c r="E38" s="149"/>
      <c r="F38" s="149"/>
      <c r="G38" s="170">
        <v>1</v>
      </c>
      <c r="H38" s="170">
        <v>2</v>
      </c>
      <c r="I38" s="151"/>
      <c r="J38" s="400">
        <v>8</v>
      </c>
      <c r="K38" s="149"/>
      <c r="L38" s="149"/>
      <c r="M38" s="401">
        <v>37</v>
      </c>
      <c r="N38" s="153">
        <v>0</v>
      </c>
      <c r="O38" s="153">
        <v>0</v>
      </c>
      <c r="P38" s="153">
        <v>0</v>
      </c>
      <c r="Q38" s="153">
        <v>0</v>
      </c>
      <c r="R38" s="172" t="s">
        <v>236</v>
      </c>
    </row>
    <row r="39" spans="1:18" s="155" customFormat="1" ht="14.25" customHeight="1">
      <c r="A39" s="173" t="s">
        <v>237</v>
      </c>
      <c r="B39" s="393">
        <v>4.03</v>
      </c>
      <c r="C39" s="394">
        <v>0.4115808343867063</v>
      </c>
      <c r="D39" s="395"/>
      <c r="E39" s="174"/>
      <c r="F39" s="174"/>
      <c r="G39" s="175">
        <v>1</v>
      </c>
      <c r="H39" s="175">
        <v>2</v>
      </c>
      <c r="I39" s="176"/>
      <c r="J39" s="403">
        <v>6</v>
      </c>
      <c r="K39" s="174"/>
      <c r="L39" s="174"/>
      <c r="M39" s="404">
        <v>23</v>
      </c>
      <c r="N39" s="396">
        <v>0</v>
      </c>
      <c r="O39" s="396">
        <v>0</v>
      </c>
      <c r="P39" s="396">
        <v>0</v>
      </c>
      <c r="Q39" s="396">
        <v>0</v>
      </c>
      <c r="R39" s="177" t="s">
        <v>238</v>
      </c>
    </row>
    <row r="40" spans="1:21" s="185" customFormat="1" ht="19.5" customHeight="1">
      <c r="A40" s="184" t="s">
        <v>651</v>
      </c>
      <c r="B40" s="100"/>
      <c r="C40" s="100"/>
      <c r="D40" s="100"/>
      <c r="E40" s="113"/>
      <c r="F40" s="113"/>
      <c r="G40" s="113"/>
      <c r="H40" s="113"/>
      <c r="I40" s="113"/>
      <c r="J40" s="113"/>
      <c r="K40" s="113"/>
      <c r="L40" s="113"/>
      <c r="N40" s="113"/>
      <c r="O40" s="113"/>
      <c r="P40" s="100" t="s">
        <v>652</v>
      </c>
      <c r="Q40" s="100"/>
      <c r="R40" s="100"/>
      <c r="S40" s="184"/>
      <c r="T40" s="184"/>
      <c r="U40" s="184"/>
    </row>
    <row r="41" spans="1:18" s="185" customFormat="1" ht="12" customHeight="1">
      <c r="A41" s="114" t="s">
        <v>270</v>
      </c>
      <c r="B41" s="114"/>
      <c r="C41" s="114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O41" s="113"/>
      <c r="P41" s="115" t="s">
        <v>271</v>
      </c>
      <c r="Q41" s="115"/>
      <c r="R41" s="113"/>
    </row>
    <row r="42" spans="1:18" s="185" customFormat="1" ht="12" customHeight="1">
      <c r="A42" s="114" t="s">
        <v>272</v>
      </c>
      <c r="B42" s="114"/>
      <c r="C42" s="11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O42" s="113"/>
      <c r="P42" s="115" t="s">
        <v>273</v>
      </c>
      <c r="R42" s="113"/>
    </row>
    <row r="43" spans="1:13" s="187" customFormat="1" ht="13.5">
      <c r="A43" s="141"/>
      <c r="B43" s="186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</sheetData>
  <mergeCells count="9">
    <mergeCell ref="A1:U1"/>
    <mergeCell ref="A3:A6"/>
    <mergeCell ref="B3:C3"/>
    <mergeCell ref="D3:H3"/>
    <mergeCell ref="I3:L3"/>
    <mergeCell ref="N3:Q3"/>
    <mergeCell ref="R3:R6"/>
    <mergeCell ref="G4:H4"/>
    <mergeCell ref="K4:L4"/>
  </mergeCells>
  <printOptions/>
  <pageMargins left="0.22" right="0.33" top="0.69" bottom="0.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12" sqref="C12"/>
    </sheetView>
  </sheetViews>
  <sheetFormatPr defaultColWidth="8.88671875" defaultRowHeight="13.5"/>
  <cols>
    <col min="1" max="1" width="12.99609375" style="0" customWidth="1"/>
    <col min="2" max="2" width="14.21484375" style="0" customWidth="1"/>
    <col min="3" max="3" width="13.3359375" style="0" customWidth="1"/>
    <col min="4" max="4" width="11.6640625" style="0" customWidth="1"/>
    <col min="5" max="5" width="12.21484375" style="0" customWidth="1"/>
    <col min="6" max="6" width="13.5546875" style="0" customWidth="1"/>
    <col min="7" max="7" width="13.6640625" style="0" customWidth="1"/>
    <col min="8" max="8" width="13.3359375" style="0" customWidth="1"/>
    <col min="9" max="9" width="10.4453125" style="0" customWidth="1"/>
    <col min="10" max="10" width="12.21484375" style="0" customWidth="1"/>
  </cols>
  <sheetData>
    <row r="1" spans="1:10" s="188" customFormat="1" ht="32.25" customHeight="1">
      <c r="A1" s="524" t="s">
        <v>285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0" s="16" customFormat="1" ht="18" customHeight="1">
      <c r="A2" s="71" t="s">
        <v>286</v>
      </c>
      <c r="B2" s="71"/>
      <c r="C2" s="71"/>
      <c r="D2" s="71"/>
      <c r="E2" s="71"/>
      <c r="F2" s="71"/>
      <c r="G2" s="71"/>
      <c r="H2" s="71"/>
      <c r="I2" s="71"/>
      <c r="J2" s="189" t="s">
        <v>287</v>
      </c>
    </row>
    <row r="3" spans="1:10" s="16" customFormat="1" ht="13.5" customHeight="1">
      <c r="A3" s="514" t="s">
        <v>288</v>
      </c>
      <c r="B3" s="192" t="s">
        <v>289</v>
      </c>
      <c r="C3" s="192" t="s">
        <v>290</v>
      </c>
      <c r="D3" s="192" t="s">
        <v>291</v>
      </c>
      <c r="E3" s="192" t="s">
        <v>292</v>
      </c>
      <c r="F3" s="192" t="s">
        <v>293</v>
      </c>
      <c r="G3" s="191" t="s">
        <v>294</v>
      </c>
      <c r="H3" s="192" t="s">
        <v>295</v>
      </c>
      <c r="I3" s="192" t="s">
        <v>296</v>
      </c>
      <c r="J3" s="497" t="s">
        <v>297</v>
      </c>
    </row>
    <row r="4" spans="1:10" s="16" customFormat="1" ht="13.5" customHeight="1">
      <c r="A4" s="515"/>
      <c r="B4" s="500" t="s">
        <v>298</v>
      </c>
      <c r="C4" s="500" t="s">
        <v>299</v>
      </c>
      <c r="D4" s="500" t="s">
        <v>300</v>
      </c>
      <c r="E4" s="500" t="s">
        <v>301</v>
      </c>
      <c r="F4" s="500" t="s">
        <v>302</v>
      </c>
      <c r="G4" s="501" t="s">
        <v>303</v>
      </c>
      <c r="H4" s="500" t="s">
        <v>304</v>
      </c>
      <c r="I4" s="190" t="s">
        <v>305</v>
      </c>
      <c r="J4" s="498"/>
    </row>
    <row r="5" spans="1:10" s="16" customFormat="1" ht="12.75">
      <c r="A5" s="496"/>
      <c r="B5" s="528"/>
      <c r="C5" s="528"/>
      <c r="D5" s="528"/>
      <c r="E5" s="528"/>
      <c r="F5" s="528"/>
      <c r="G5" s="526"/>
      <c r="H5" s="528"/>
      <c r="I5" s="127" t="s">
        <v>306</v>
      </c>
      <c r="J5" s="499"/>
    </row>
    <row r="6" spans="1:10" s="16" customFormat="1" ht="12.75" customHeight="1">
      <c r="A6" s="145" t="s">
        <v>190</v>
      </c>
      <c r="B6" s="193">
        <v>255494942</v>
      </c>
      <c r="C6" s="194">
        <v>28221669.5</v>
      </c>
      <c r="D6" s="194">
        <v>590321</v>
      </c>
      <c r="E6" s="194">
        <v>29934352</v>
      </c>
      <c r="F6" s="194">
        <v>20358360</v>
      </c>
      <c r="G6" s="194">
        <v>127368529</v>
      </c>
      <c r="H6" s="194">
        <v>14412451.3</v>
      </c>
      <c r="I6" s="195">
        <v>492625.4</v>
      </c>
      <c r="J6" s="196" t="s">
        <v>191</v>
      </c>
    </row>
    <row r="7" spans="1:10" s="16" customFormat="1" ht="12.75" customHeight="1">
      <c r="A7" s="145" t="s">
        <v>192</v>
      </c>
      <c r="B7" s="194">
        <v>722315466.4</v>
      </c>
      <c r="C7" s="194">
        <v>170102029</v>
      </c>
      <c r="D7" s="194">
        <v>2582902</v>
      </c>
      <c r="E7" s="194">
        <v>45485732</v>
      </c>
      <c r="F7" s="194">
        <v>90708601</v>
      </c>
      <c r="G7" s="194">
        <v>337886794</v>
      </c>
      <c r="H7" s="194">
        <v>14141158.9</v>
      </c>
      <c r="I7" s="195">
        <v>954191.8</v>
      </c>
      <c r="J7" s="196" t="s">
        <v>193</v>
      </c>
    </row>
    <row r="8" spans="1:10" s="16" customFormat="1" ht="12.75" customHeight="1">
      <c r="A8" s="37" t="s">
        <v>194</v>
      </c>
      <c r="B8" s="194">
        <v>977867001.5</v>
      </c>
      <c r="C8" s="194">
        <v>208845148.5</v>
      </c>
      <c r="D8" s="194">
        <v>3148889</v>
      </c>
      <c r="E8" s="194">
        <v>64295728</v>
      </c>
      <c r="F8" s="194">
        <v>109982955</v>
      </c>
      <c r="G8" s="194">
        <v>463369899</v>
      </c>
      <c r="H8" s="194">
        <v>29504317.6</v>
      </c>
      <c r="I8" s="194">
        <v>1473780.2</v>
      </c>
      <c r="J8" s="198" t="s">
        <v>307</v>
      </c>
    </row>
    <row r="9" spans="1:10" s="202" customFormat="1" ht="12.75" customHeight="1">
      <c r="A9" s="199" t="s">
        <v>319</v>
      </c>
      <c r="B9" s="200">
        <v>977758412.4</v>
      </c>
      <c r="C9" s="200">
        <v>211752448.5</v>
      </c>
      <c r="D9" s="200">
        <v>3105386</v>
      </c>
      <c r="E9" s="200">
        <v>61067132</v>
      </c>
      <c r="F9" s="200">
        <v>109416876</v>
      </c>
      <c r="G9" s="200">
        <v>462206284</v>
      </c>
      <c r="H9" s="200">
        <v>29996411.5</v>
      </c>
      <c r="I9" s="200">
        <v>1543718.2</v>
      </c>
      <c r="J9" s="201" t="s">
        <v>319</v>
      </c>
    </row>
    <row r="10" spans="1:10" s="202" customFormat="1" ht="12.75" customHeight="1">
      <c r="A10" s="199" t="s">
        <v>144</v>
      </c>
      <c r="B10" s="200">
        <v>977773257.8</v>
      </c>
      <c r="C10" s="200">
        <v>211943552.5</v>
      </c>
      <c r="D10" s="200">
        <v>3094174</v>
      </c>
      <c r="E10" s="200">
        <v>60947905</v>
      </c>
      <c r="F10" s="200">
        <v>107163906</v>
      </c>
      <c r="G10" s="200">
        <v>457645067</v>
      </c>
      <c r="H10" s="200">
        <v>30610315.4</v>
      </c>
      <c r="I10" s="200">
        <v>1620146.2</v>
      </c>
      <c r="J10" s="201" t="s">
        <v>318</v>
      </c>
    </row>
    <row r="11" spans="1:10" s="202" customFormat="1" ht="12.75" customHeight="1">
      <c r="A11" s="199" t="s">
        <v>679</v>
      </c>
      <c r="B11" s="200">
        <v>977771364.8</v>
      </c>
      <c r="C11" s="200">
        <v>212447665.5</v>
      </c>
      <c r="D11" s="200">
        <v>3053924</v>
      </c>
      <c r="E11" s="200">
        <v>60883134</v>
      </c>
      <c r="F11" s="200">
        <v>106813614</v>
      </c>
      <c r="G11" s="200">
        <v>454333767</v>
      </c>
      <c r="H11" s="200">
        <v>31100961.599999998</v>
      </c>
      <c r="I11" s="200">
        <v>1742326.2</v>
      </c>
      <c r="J11" s="201" t="s">
        <v>679</v>
      </c>
    </row>
    <row r="12" spans="1:10" s="197" customFormat="1" ht="12.75" customHeight="1">
      <c r="A12" s="371" t="s">
        <v>687</v>
      </c>
      <c r="B12" s="410">
        <v>977935737.8</v>
      </c>
      <c r="C12" s="410">
        <v>212274555.5</v>
      </c>
      <c r="D12" s="410">
        <v>2877160</v>
      </c>
      <c r="E12" s="410">
        <v>60649871</v>
      </c>
      <c r="F12" s="410">
        <v>105993470</v>
      </c>
      <c r="G12" s="410">
        <v>453420021</v>
      </c>
      <c r="H12" s="410">
        <v>32210972.9</v>
      </c>
      <c r="I12" s="410">
        <v>1772596.6</v>
      </c>
      <c r="J12" s="372" t="s">
        <v>687</v>
      </c>
    </row>
    <row r="13" spans="1:10" s="47" customFormat="1" ht="12.75" customHeight="1">
      <c r="A13" s="168" t="s">
        <v>195</v>
      </c>
      <c r="B13" s="409">
        <v>91204168.9</v>
      </c>
      <c r="C13" s="409">
        <v>30646089</v>
      </c>
      <c r="D13" s="409">
        <v>214125</v>
      </c>
      <c r="E13" s="409">
        <v>4718732</v>
      </c>
      <c r="F13" s="409">
        <v>11805670</v>
      </c>
      <c r="G13" s="409">
        <v>29333022</v>
      </c>
      <c r="H13" s="409">
        <v>3000805.4</v>
      </c>
      <c r="I13" s="494">
        <v>280680.8</v>
      </c>
      <c r="J13" s="203" t="s">
        <v>308</v>
      </c>
    </row>
    <row r="14" spans="1:10" s="47" customFormat="1" ht="12.75" customHeight="1">
      <c r="A14" s="168" t="s">
        <v>196</v>
      </c>
      <c r="B14" s="409">
        <v>202203088.4</v>
      </c>
      <c r="C14" s="409">
        <v>44092987</v>
      </c>
      <c r="D14" s="409">
        <v>653337</v>
      </c>
      <c r="E14" s="409">
        <v>10125410</v>
      </c>
      <c r="F14" s="409">
        <v>23724037</v>
      </c>
      <c r="G14" s="409">
        <v>98706318</v>
      </c>
      <c r="H14" s="409">
        <v>4600478.1</v>
      </c>
      <c r="I14" s="494">
        <v>304752</v>
      </c>
      <c r="J14" s="203" t="s">
        <v>309</v>
      </c>
    </row>
    <row r="15" spans="1:10" s="47" customFormat="1" ht="12.75" customHeight="1">
      <c r="A15" s="168" t="s">
        <v>197</v>
      </c>
      <c r="B15" s="409">
        <v>185941330</v>
      </c>
      <c r="C15" s="409">
        <v>43550342</v>
      </c>
      <c r="D15" s="409">
        <v>346381</v>
      </c>
      <c r="E15" s="409">
        <v>993357</v>
      </c>
      <c r="F15" s="409">
        <v>29108867</v>
      </c>
      <c r="G15" s="409">
        <v>90521717</v>
      </c>
      <c r="H15" s="409">
        <v>2895535.4</v>
      </c>
      <c r="I15" s="494">
        <v>234718</v>
      </c>
      <c r="J15" s="203" t="s">
        <v>310</v>
      </c>
    </row>
    <row r="16" spans="1:10" s="47" customFormat="1" ht="12.75" customHeight="1">
      <c r="A16" s="168" t="s">
        <v>198</v>
      </c>
      <c r="B16" s="409">
        <v>150678399.9</v>
      </c>
      <c r="C16" s="409">
        <v>22842232</v>
      </c>
      <c r="D16" s="409">
        <v>9586</v>
      </c>
      <c r="E16" s="409">
        <v>12936725</v>
      </c>
      <c r="F16" s="409">
        <v>21325918</v>
      </c>
      <c r="G16" s="409">
        <v>79737942</v>
      </c>
      <c r="H16" s="409">
        <v>2479747.2</v>
      </c>
      <c r="I16" s="494">
        <v>393663</v>
      </c>
      <c r="J16" s="203" t="s">
        <v>311</v>
      </c>
    </row>
    <row r="17" spans="1:10" s="47" customFormat="1" ht="12.75" customHeight="1">
      <c r="A17" s="168" t="s">
        <v>199</v>
      </c>
      <c r="B17" s="409">
        <v>79107123</v>
      </c>
      <c r="C17" s="409">
        <v>35067989</v>
      </c>
      <c r="D17" s="409">
        <v>1045157</v>
      </c>
      <c r="E17" s="409">
        <v>6277481</v>
      </c>
      <c r="F17" s="409">
        <v>380841</v>
      </c>
      <c r="G17" s="409">
        <v>25067109</v>
      </c>
      <c r="H17" s="409">
        <v>1978385.4</v>
      </c>
      <c r="I17" s="494">
        <v>38063</v>
      </c>
      <c r="J17" s="203" t="s">
        <v>312</v>
      </c>
    </row>
    <row r="18" spans="1:10" s="47" customFormat="1" ht="12.75" customHeight="1">
      <c r="A18" s="168" t="s">
        <v>200</v>
      </c>
      <c r="B18" s="409">
        <v>7160407</v>
      </c>
      <c r="C18" s="409">
        <v>1558618</v>
      </c>
      <c r="D18" s="409">
        <v>38667</v>
      </c>
      <c r="E18" s="409">
        <v>0</v>
      </c>
      <c r="F18" s="409">
        <v>0</v>
      </c>
      <c r="G18" s="409">
        <v>4738929</v>
      </c>
      <c r="H18" s="409">
        <v>281675</v>
      </c>
      <c r="I18" s="494">
        <v>2685</v>
      </c>
      <c r="J18" s="203" t="s">
        <v>313</v>
      </c>
    </row>
    <row r="19" spans="1:10" s="47" customFormat="1" ht="12.75" customHeight="1">
      <c r="A19" s="168" t="s">
        <v>201</v>
      </c>
      <c r="B19" s="409">
        <v>6181216</v>
      </c>
      <c r="C19" s="409">
        <v>4097987</v>
      </c>
      <c r="D19" s="409">
        <v>3538</v>
      </c>
      <c r="E19" s="409">
        <v>0</v>
      </c>
      <c r="F19" s="409">
        <v>2636</v>
      </c>
      <c r="G19" s="409">
        <v>946561</v>
      </c>
      <c r="H19" s="409">
        <v>384170</v>
      </c>
      <c r="I19" s="494">
        <v>0</v>
      </c>
      <c r="J19" s="203" t="s">
        <v>314</v>
      </c>
    </row>
    <row r="20" spans="1:10" s="16" customFormat="1" ht="12.75" customHeight="1">
      <c r="A20" s="168" t="s">
        <v>202</v>
      </c>
      <c r="B20" s="409">
        <v>312726.6</v>
      </c>
      <c r="C20" s="409">
        <v>83</v>
      </c>
      <c r="D20" s="409">
        <v>0</v>
      </c>
      <c r="E20" s="409">
        <v>0</v>
      </c>
      <c r="F20" s="409">
        <v>0</v>
      </c>
      <c r="G20" s="409">
        <v>344</v>
      </c>
      <c r="H20" s="409">
        <v>200479.8</v>
      </c>
      <c r="I20" s="494">
        <v>0</v>
      </c>
      <c r="J20" s="172" t="s">
        <v>315</v>
      </c>
    </row>
    <row r="21" spans="1:10" s="16" customFormat="1" ht="12.75" customHeight="1">
      <c r="A21" s="168" t="s">
        <v>203</v>
      </c>
      <c r="B21" s="409">
        <v>2194521.9</v>
      </c>
      <c r="C21" s="409">
        <v>81814</v>
      </c>
      <c r="D21" s="409">
        <v>0</v>
      </c>
      <c r="E21" s="409">
        <v>69632</v>
      </c>
      <c r="F21" s="409">
        <v>0</v>
      </c>
      <c r="G21" s="409">
        <v>33874</v>
      </c>
      <c r="H21" s="409">
        <v>1303841.3</v>
      </c>
      <c r="I21" s="494">
        <v>0</v>
      </c>
      <c r="J21" s="172" t="s">
        <v>204</v>
      </c>
    </row>
    <row r="22" spans="1:10" s="16" customFormat="1" ht="12.75" customHeight="1">
      <c r="A22" s="168" t="s">
        <v>205</v>
      </c>
      <c r="B22" s="409">
        <v>692143.5</v>
      </c>
      <c r="C22" s="409">
        <v>17672</v>
      </c>
      <c r="D22" s="409">
        <v>142</v>
      </c>
      <c r="E22" s="409">
        <v>0</v>
      </c>
      <c r="F22" s="409">
        <v>0</v>
      </c>
      <c r="G22" s="409">
        <v>0</v>
      </c>
      <c r="H22" s="409">
        <v>384503.4</v>
      </c>
      <c r="I22" s="494">
        <v>0</v>
      </c>
      <c r="J22" s="172" t="s">
        <v>206</v>
      </c>
    </row>
    <row r="23" spans="1:10" s="16" customFormat="1" ht="12.75" customHeight="1">
      <c r="A23" s="168" t="s">
        <v>207</v>
      </c>
      <c r="B23" s="409">
        <v>5518863.8</v>
      </c>
      <c r="C23" s="409">
        <v>885266</v>
      </c>
      <c r="D23" s="409">
        <v>1722</v>
      </c>
      <c r="E23" s="409">
        <v>897186</v>
      </c>
      <c r="F23" s="409">
        <v>0</v>
      </c>
      <c r="G23" s="409">
        <v>241264</v>
      </c>
      <c r="H23" s="409">
        <v>1906382.8</v>
      </c>
      <c r="I23" s="494">
        <v>1267</v>
      </c>
      <c r="J23" s="172" t="s">
        <v>208</v>
      </c>
    </row>
    <row r="24" spans="1:10" s="16" customFormat="1" ht="12.75" customHeight="1">
      <c r="A24" s="168" t="s">
        <v>209</v>
      </c>
      <c r="B24" s="409">
        <v>870275.1</v>
      </c>
      <c r="C24" s="409">
        <v>7235</v>
      </c>
      <c r="D24" s="409">
        <v>0</v>
      </c>
      <c r="E24" s="409">
        <v>0</v>
      </c>
      <c r="F24" s="409">
        <v>0</v>
      </c>
      <c r="G24" s="409">
        <v>0</v>
      </c>
      <c r="H24" s="409">
        <v>557377.5</v>
      </c>
      <c r="I24" s="494">
        <v>0</v>
      </c>
      <c r="J24" s="172" t="s">
        <v>210</v>
      </c>
    </row>
    <row r="25" spans="1:10" s="16" customFormat="1" ht="12.75" customHeight="1">
      <c r="A25" s="168" t="s">
        <v>211</v>
      </c>
      <c r="B25" s="409">
        <v>834982.5</v>
      </c>
      <c r="C25" s="409">
        <v>7223</v>
      </c>
      <c r="D25" s="409">
        <v>0</v>
      </c>
      <c r="E25" s="409">
        <v>0</v>
      </c>
      <c r="F25" s="409">
        <v>0</v>
      </c>
      <c r="G25" s="409">
        <v>0</v>
      </c>
      <c r="H25" s="409">
        <v>523695.3</v>
      </c>
      <c r="I25" s="494">
        <v>0</v>
      </c>
      <c r="J25" s="172" t="s">
        <v>212</v>
      </c>
    </row>
    <row r="26" spans="1:10" s="16" customFormat="1" ht="12.75" customHeight="1">
      <c r="A26" s="168" t="s">
        <v>213</v>
      </c>
      <c r="B26" s="409">
        <v>611112.8</v>
      </c>
      <c r="C26" s="409">
        <v>57337</v>
      </c>
      <c r="D26" s="409">
        <v>0</v>
      </c>
      <c r="E26" s="409">
        <v>0</v>
      </c>
      <c r="F26" s="409">
        <v>0</v>
      </c>
      <c r="G26" s="409">
        <v>478</v>
      </c>
      <c r="H26" s="409">
        <v>359470.7</v>
      </c>
      <c r="I26" s="494">
        <v>0</v>
      </c>
      <c r="J26" s="172" t="s">
        <v>214</v>
      </c>
    </row>
    <row r="27" spans="1:10" s="16" customFormat="1" ht="12.75" customHeight="1">
      <c r="A27" s="168" t="s">
        <v>215</v>
      </c>
      <c r="B27" s="409">
        <v>4936612.2</v>
      </c>
      <c r="C27" s="409">
        <v>1176272.5</v>
      </c>
      <c r="D27" s="409">
        <v>0</v>
      </c>
      <c r="E27" s="409">
        <v>154865</v>
      </c>
      <c r="F27" s="409">
        <v>0</v>
      </c>
      <c r="G27" s="409">
        <v>121458</v>
      </c>
      <c r="H27" s="409">
        <v>821339.7</v>
      </c>
      <c r="I27" s="494">
        <v>90</v>
      </c>
      <c r="J27" s="172" t="s">
        <v>216</v>
      </c>
    </row>
    <row r="28" spans="1:10" s="16" customFormat="1" ht="12.75" customHeight="1">
      <c r="A28" s="168" t="s">
        <v>217</v>
      </c>
      <c r="B28" s="409">
        <v>2533737</v>
      </c>
      <c r="C28" s="409">
        <v>426674</v>
      </c>
      <c r="D28" s="409">
        <v>2562</v>
      </c>
      <c r="E28" s="409">
        <v>153317</v>
      </c>
      <c r="F28" s="409">
        <v>0</v>
      </c>
      <c r="G28" s="409">
        <v>448560</v>
      </c>
      <c r="H28" s="409">
        <v>660379.6</v>
      </c>
      <c r="I28" s="494">
        <v>0</v>
      </c>
      <c r="J28" s="172" t="s">
        <v>218</v>
      </c>
    </row>
    <row r="29" spans="1:10" s="16" customFormat="1" ht="12.75" customHeight="1">
      <c r="A29" s="168" t="s">
        <v>219</v>
      </c>
      <c r="B29" s="409">
        <v>8281870.6</v>
      </c>
      <c r="C29" s="409">
        <v>1942604</v>
      </c>
      <c r="D29" s="409">
        <v>33862</v>
      </c>
      <c r="E29" s="409">
        <v>2103687</v>
      </c>
      <c r="F29" s="409">
        <v>0</v>
      </c>
      <c r="G29" s="409">
        <v>1361482</v>
      </c>
      <c r="H29" s="409">
        <v>828124.6</v>
      </c>
      <c r="I29" s="494">
        <v>256891.8</v>
      </c>
      <c r="J29" s="172" t="s">
        <v>220</v>
      </c>
    </row>
    <row r="30" spans="1:10" s="16" customFormat="1" ht="12.75" customHeight="1">
      <c r="A30" s="168" t="s">
        <v>221</v>
      </c>
      <c r="B30" s="409">
        <v>9524166</v>
      </c>
      <c r="C30" s="409">
        <v>2845924</v>
      </c>
      <c r="D30" s="409">
        <v>665</v>
      </c>
      <c r="E30" s="409">
        <v>3483822</v>
      </c>
      <c r="F30" s="409">
        <v>0</v>
      </c>
      <c r="G30" s="409">
        <v>877164</v>
      </c>
      <c r="H30" s="409">
        <v>816220</v>
      </c>
      <c r="I30" s="494">
        <v>193782</v>
      </c>
      <c r="J30" s="172" t="s">
        <v>222</v>
      </c>
    </row>
    <row r="31" spans="1:10" s="16" customFormat="1" ht="12.75" customHeight="1">
      <c r="A31" s="168" t="s">
        <v>223</v>
      </c>
      <c r="B31" s="409">
        <v>47349802</v>
      </c>
      <c r="C31" s="409">
        <v>3852092</v>
      </c>
      <c r="D31" s="409">
        <v>0</v>
      </c>
      <c r="E31" s="409">
        <v>4658860</v>
      </c>
      <c r="F31" s="409">
        <v>6197592</v>
      </c>
      <c r="G31" s="409">
        <v>27963967</v>
      </c>
      <c r="H31" s="409">
        <v>450744</v>
      </c>
      <c r="I31" s="494">
        <v>36475</v>
      </c>
      <c r="J31" s="172" t="s">
        <v>224</v>
      </c>
    </row>
    <row r="32" spans="1:10" s="16" customFormat="1" ht="12.75" customHeight="1">
      <c r="A32" s="168" t="s">
        <v>225</v>
      </c>
      <c r="B32" s="409">
        <v>70537542.1</v>
      </c>
      <c r="C32" s="409">
        <v>6458006</v>
      </c>
      <c r="D32" s="409">
        <v>17296</v>
      </c>
      <c r="E32" s="409">
        <v>7408883</v>
      </c>
      <c r="F32" s="409">
        <v>4202876</v>
      </c>
      <c r="G32" s="409">
        <v>42322546</v>
      </c>
      <c r="H32" s="409">
        <v>1776328.9</v>
      </c>
      <c r="I32" s="494">
        <v>12027</v>
      </c>
      <c r="J32" s="172" t="s">
        <v>226</v>
      </c>
    </row>
    <row r="33" spans="1:10" s="16" customFormat="1" ht="12.75" customHeight="1">
      <c r="A33" s="168" t="s">
        <v>227</v>
      </c>
      <c r="B33" s="409">
        <v>28647210.8</v>
      </c>
      <c r="C33" s="409">
        <v>2519988</v>
      </c>
      <c r="D33" s="409">
        <v>438</v>
      </c>
      <c r="E33" s="409">
        <v>1414284</v>
      </c>
      <c r="F33" s="409">
        <v>2031578</v>
      </c>
      <c r="G33" s="409">
        <v>18046035</v>
      </c>
      <c r="H33" s="409">
        <v>746639.3</v>
      </c>
      <c r="I33" s="494">
        <v>4144</v>
      </c>
      <c r="J33" s="172" t="s">
        <v>228</v>
      </c>
    </row>
    <row r="34" spans="1:10" s="16" customFormat="1" ht="12.75" customHeight="1">
      <c r="A34" s="168" t="s">
        <v>229</v>
      </c>
      <c r="B34" s="409">
        <v>12324596.4</v>
      </c>
      <c r="C34" s="409">
        <v>661413</v>
      </c>
      <c r="D34" s="409">
        <v>7358</v>
      </c>
      <c r="E34" s="409">
        <v>286930</v>
      </c>
      <c r="F34" s="409">
        <v>1534674</v>
      </c>
      <c r="G34" s="409">
        <v>5322075</v>
      </c>
      <c r="H34" s="409">
        <v>1890274.6</v>
      </c>
      <c r="I34" s="494">
        <v>1650</v>
      </c>
      <c r="J34" s="172" t="s">
        <v>230</v>
      </c>
    </row>
    <row r="35" spans="1:10" s="16" customFormat="1" ht="12.75" customHeight="1">
      <c r="A35" s="168" t="s">
        <v>231</v>
      </c>
      <c r="B35" s="409">
        <v>45203571.2</v>
      </c>
      <c r="C35" s="409">
        <v>3029169</v>
      </c>
      <c r="D35" s="409">
        <v>1701</v>
      </c>
      <c r="E35" s="409">
        <v>3087516</v>
      </c>
      <c r="F35" s="409">
        <v>5678781</v>
      </c>
      <c r="G35" s="409">
        <v>26644626</v>
      </c>
      <c r="H35" s="409">
        <v>1852404.7</v>
      </c>
      <c r="I35" s="494">
        <v>1370</v>
      </c>
      <c r="J35" s="172" t="s">
        <v>538</v>
      </c>
    </row>
    <row r="36" spans="1:10" s="16" customFormat="1" ht="12.75" customHeight="1">
      <c r="A36" s="168" t="s">
        <v>233</v>
      </c>
      <c r="B36" s="409">
        <v>8415429.4</v>
      </c>
      <c r="C36" s="409">
        <v>3502092</v>
      </c>
      <c r="D36" s="409">
        <v>470368</v>
      </c>
      <c r="E36" s="409">
        <v>1359472</v>
      </c>
      <c r="F36" s="409">
        <v>0</v>
      </c>
      <c r="G36" s="409">
        <v>647462</v>
      </c>
      <c r="H36" s="409">
        <v>943970.7</v>
      </c>
      <c r="I36" s="494">
        <v>8486</v>
      </c>
      <c r="J36" s="172" t="s">
        <v>234</v>
      </c>
    </row>
    <row r="37" spans="1:10" s="16" customFormat="1" ht="12.75" customHeight="1">
      <c r="A37" s="168" t="s">
        <v>235</v>
      </c>
      <c r="B37" s="409">
        <v>2645990</v>
      </c>
      <c r="C37" s="409">
        <v>1406354</v>
      </c>
      <c r="D37" s="409">
        <v>28970</v>
      </c>
      <c r="E37" s="409">
        <v>241422</v>
      </c>
      <c r="F37" s="409">
        <v>0</v>
      </c>
      <c r="G37" s="409">
        <v>121743</v>
      </c>
      <c r="H37" s="409">
        <v>299707</v>
      </c>
      <c r="I37" s="494">
        <v>1852</v>
      </c>
      <c r="J37" s="172" t="s">
        <v>236</v>
      </c>
    </row>
    <row r="38" spans="1:10" s="16" customFormat="1" ht="12.75" customHeight="1">
      <c r="A38" s="173" t="s">
        <v>237</v>
      </c>
      <c r="B38" s="491">
        <v>4024850.7</v>
      </c>
      <c r="C38" s="492">
        <v>1541093</v>
      </c>
      <c r="D38" s="492">
        <v>1285</v>
      </c>
      <c r="E38" s="492">
        <v>278290</v>
      </c>
      <c r="F38" s="492">
        <v>0</v>
      </c>
      <c r="G38" s="492">
        <v>215345</v>
      </c>
      <c r="H38" s="492">
        <v>268292.5</v>
      </c>
      <c r="I38" s="493">
        <v>0</v>
      </c>
      <c r="J38" s="177" t="s">
        <v>238</v>
      </c>
    </row>
    <row r="39" spans="1:8" s="16" customFormat="1" ht="12.75">
      <c r="A39" s="138" t="s">
        <v>316</v>
      </c>
      <c r="H39" s="16" t="s">
        <v>317</v>
      </c>
    </row>
    <row r="41" ht="13.5">
      <c r="B41" s="329"/>
    </row>
    <row r="42" ht="13.5">
      <c r="B42" s="330"/>
    </row>
    <row r="43" ht="13.5">
      <c r="B43" s="330"/>
    </row>
  </sheetData>
  <mergeCells count="10">
    <mergeCell ref="A1:J1"/>
    <mergeCell ref="A3:A5"/>
    <mergeCell ref="J3:J5"/>
    <mergeCell ref="B4:B5"/>
    <mergeCell ref="C4:C5"/>
    <mergeCell ref="D4:D5"/>
    <mergeCell ref="E4:E5"/>
    <mergeCell ref="F4:F5"/>
    <mergeCell ref="G4:G5"/>
    <mergeCell ref="H4:H5"/>
  </mergeCells>
  <printOptions/>
  <pageMargins left="0.22" right="0.2" top="0.5" bottom="0.27" header="0.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22" sqref="A22"/>
    </sheetView>
  </sheetViews>
  <sheetFormatPr defaultColWidth="8.88671875" defaultRowHeight="13.5"/>
  <cols>
    <col min="1" max="1" width="13.4453125" style="0" customWidth="1"/>
    <col min="2" max="2" width="12.6640625" style="0" customWidth="1"/>
    <col min="3" max="3" width="12.77734375" style="0" customWidth="1"/>
    <col min="4" max="4" width="13.10546875" style="0" customWidth="1"/>
    <col min="5" max="5" width="12.3359375" style="0" customWidth="1"/>
    <col min="6" max="6" width="13.4453125" style="0" customWidth="1"/>
    <col min="7" max="7" width="13.10546875" style="0" customWidth="1"/>
    <col min="8" max="8" width="12.5546875" style="0" customWidth="1"/>
    <col min="9" max="9" width="12.99609375" style="0" customWidth="1"/>
    <col min="10" max="10" width="12.3359375" style="0" customWidth="1"/>
    <col min="11" max="11" width="18.3359375" style="0" customWidth="1"/>
  </cols>
  <sheetData>
    <row r="1" spans="1:11" ht="23.25">
      <c r="A1" s="524" t="s">
        <v>539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ht="13.5">
      <c r="A2" s="211" t="s">
        <v>540</v>
      </c>
      <c r="B2" s="211"/>
      <c r="C2" s="211"/>
      <c r="D2" s="211"/>
      <c r="E2" s="211"/>
      <c r="F2" s="211"/>
      <c r="G2" s="211"/>
      <c r="H2" s="211"/>
      <c r="I2" s="211"/>
      <c r="J2" s="138"/>
      <c r="K2" s="277" t="s">
        <v>541</v>
      </c>
    </row>
    <row r="3" spans="1:11" ht="13.5">
      <c r="A3" s="514" t="s">
        <v>542</v>
      </c>
      <c r="B3" s="191" t="s">
        <v>543</v>
      </c>
      <c r="C3" s="192" t="s">
        <v>544</v>
      </c>
      <c r="D3" s="265" t="s">
        <v>545</v>
      </c>
      <c r="E3" s="192" t="s">
        <v>546</v>
      </c>
      <c r="F3" s="192" t="s">
        <v>547</v>
      </c>
      <c r="G3" s="192" t="s">
        <v>548</v>
      </c>
      <c r="H3" s="191" t="s">
        <v>549</v>
      </c>
      <c r="I3" s="192" t="s">
        <v>550</v>
      </c>
      <c r="J3" s="192" t="s">
        <v>551</v>
      </c>
      <c r="K3" s="535" t="s">
        <v>552</v>
      </c>
    </row>
    <row r="4" spans="1:11" ht="13.5">
      <c r="A4" s="515"/>
      <c r="B4" s="37" t="s">
        <v>553</v>
      </c>
      <c r="C4" s="190" t="s">
        <v>554</v>
      </c>
      <c r="D4" s="38" t="s">
        <v>555</v>
      </c>
      <c r="E4" s="190" t="s">
        <v>556</v>
      </c>
      <c r="F4" s="500" t="s">
        <v>557</v>
      </c>
      <c r="G4" s="500" t="s">
        <v>558</v>
      </c>
      <c r="H4" s="501" t="s">
        <v>559</v>
      </c>
      <c r="I4" s="500" t="s">
        <v>560</v>
      </c>
      <c r="J4" s="500" t="s">
        <v>561</v>
      </c>
      <c r="K4" s="536"/>
    </row>
    <row r="5" spans="1:11" ht="13.5">
      <c r="A5" s="496"/>
      <c r="B5" s="69" t="s">
        <v>562</v>
      </c>
      <c r="C5" s="127" t="s">
        <v>563</v>
      </c>
      <c r="D5" s="44" t="s">
        <v>564</v>
      </c>
      <c r="E5" s="127" t="s">
        <v>565</v>
      </c>
      <c r="F5" s="528"/>
      <c r="G5" s="528"/>
      <c r="H5" s="526"/>
      <c r="I5" s="528"/>
      <c r="J5" s="528"/>
      <c r="K5" s="537"/>
    </row>
    <row r="6" spans="1:11" ht="13.5">
      <c r="A6" s="145" t="s">
        <v>566</v>
      </c>
      <c r="B6" s="194">
        <v>2370407.7</v>
      </c>
      <c r="C6" s="194">
        <v>189264.8</v>
      </c>
      <c r="D6" s="194">
        <v>128957.1</v>
      </c>
      <c r="E6" s="194">
        <v>208090</v>
      </c>
      <c r="F6" s="194">
        <v>11722814.3</v>
      </c>
      <c r="G6" s="194">
        <v>7046302.9</v>
      </c>
      <c r="H6" s="194">
        <v>69246</v>
      </c>
      <c r="I6" s="194">
        <v>245110</v>
      </c>
      <c r="J6" s="194">
        <v>32546.6</v>
      </c>
      <c r="K6" s="196" t="s">
        <v>567</v>
      </c>
    </row>
    <row r="7" spans="1:11" ht="13.5">
      <c r="A7" s="145" t="s">
        <v>568</v>
      </c>
      <c r="B7" s="194">
        <v>1191761</v>
      </c>
      <c r="C7" s="194">
        <v>72195</v>
      </c>
      <c r="D7" s="194">
        <v>33472</v>
      </c>
      <c r="E7" s="194">
        <v>426368</v>
      </c>
      <c r="F7" s="194">
        <v>29995636.6</v>
      </c>
      <c r="G7" s="194">
        <v>3880053</v>
      </c>
      <c r="H7" s="194">
        <v>71195</v>
      </c>
      <c r="I7" s="194">
        <v>890869</v>
      </c>
      <c r="J7" s="194">
        <v>1498075</v>
      </c>
      <c r="K7" s="196" t="s">
        <v>569</v>
      </c>
    </row>
    <row r="8" spans="1:11" ht="13.5">
      <c r="A8" s="37" t="s">
        <v>129</v>
      </c>
      <c r="B8" s="194">
        <v>3593580.8</v>
      </c>
      <c r="C8" s="194">
        <v>302364.5</v>
      </c>
      <c r="D8" s="194">
        <v>197922.5</v>
      </c>
      <c r="E8" s="194">
        <v>712529</v>
      </c>
      <c r="F8" s="194">
        <v>42269150.5</v>
      </c>
      <c r="G8" s="194">
        <v>10952604.1</v>
      </c>
      <c r="H8" s="194">
        <v>140441</v>
      </c>
      <c r="I8" s="194">
        <v>1153359</v>
      </c>
      <c r="J8" s="194">
        <v>1529433</v>
      </c>
      <c r="K8" s="198" t="s">
        <v>307</v>
      </c>
    </row>
    <row r="9" spans="1:11" ht="13.5">
      <c r="A9" s="199" t="s">
        <v>623</v>
      </c>
      <c r="B9" s="200">
        <v>3643106.8</v>
      </c>
      <c r="C9" s="200">
        <v>316932.7</v>
      </c>
      <c r="D9" s="200">
        <v>219549.5</v>
      </c>
      <c r="E9" s="200">
        <v>807212</v>
      </c>
      <c r="F9" s="200">
        <v>43194087.9</v>
      </c>
      <c r="G9" s="200">
        <v>10910751.4</v>
      </c>
      <c r="H9" s="200">
        <v>152029</v>
      </c>
      <c r="I9" s="200">
        <v>1225858</v>
      </c>
      <c r="J9" s="200">
        <v>1524168</v>
      </c>
      <c r="K9" s="201" t="s">
        <v>623</v>
      </c>
    </row>
    <row r="10" spans="1:11" s="311" customFormat="1" ht="13.5">
      <c r="A10" s="199" t="s">
        <v>144</v>
      </c>
      <c r="B10" s="308">
        <v>3668606.1</v>
      </c>
      <c r="C10" s="309">
        <v>351069.2</v>
      </c>
      <c r="D10" s="309">
        <v>236019.5</v>
      </c>
      <c r="E10" s="309">
        <v>876538</v>
      </c>
      <c r="F10" s="309">
        <v>43911954.9</v>
      </c>
      <c r="G10" s="309">
        <v>10934434.4</v>
      </c>
      <c r="H10" s="310">
        <v>152029</v>
      </c>
      <c r="I10" s="310">
        <v>1229300</v>
      </c>
      <c r="J10" s="310">
        <v>1517806</v>
      </c>
      <c r="K10" s="201" t="s">
        <v>318</v>
      </c>
    </row>
    <row r="11" spans="1:11" s="311" customFormat="1" ht="13.5">
      <c r="A11" s="199" t="s">
        <v>679</v>
      </c>
      <c r="B11" s="308">
        <v>3675288.1</v>
      </c>
      <c r="C11" s="309">
        <v>377400.4</v>
      </c>
      <c r="D11" s="309">
        <v>243138.5</v>
      </c>
      <c r="E11" s="309">
        <v>968887</v>
      </c>
      <c r="F11" s="309">
        <v>44042602.699999996</v>
      </c>
      <c r="G11" s="309">
        <v>10953889</v>
      </c>
      <c r="H11" s="310">
        <v>152029</v>
      </c>
      <c r="I11" s="310">
        <v>1211018</v>
      </c>
      <c r="J11" s="310">
        <v>1515034.8</v>
      </c>
      <c r="K11" s="201" t="s">
        <v>679</v>
      </c>
    </row>
    <row r="12" spans="1:11" s="312" customFormat="1" ht="14.25">
      <c r="A12" s="371" t="s">
        <v>687</v>
      </c>
      <c r="B12" s="410">
        <v>3760343</v>
      </c>
      <c r="C12" s="410">
        <v>450925.8</v>
      </c>
      <c r="D12" s="410">
        <v>251372.8</v>
      </c>
      <c r="E12" s="410">
        <v>1038146</v>
      </c>
      <c r="F12" s="410">
        <v>44508540.2</v>
      </c>
      <c r="G12" s="410">
        <v>10966271</v>
      </c>
      <c r="H12" s="410">
        <v>165942.8</v>
      </c>
      <c r="I12" s="410">
        <v>1208815.3</v>
      </c>
      <c r="J12" s="410">
        <v>1558992.6</v>
      </c>
      <c r="K12" s="372" t="s">
        <v>683</v>
      </c>
    </row>
    <row r="13" spans="1:11" ht="14.25">
      <c r="A13" s="168" t="s">
        <v>570</v>
      </c>
      <c r="B13" s="409">
        <v>245103</v>
      </c>
      <c r="C13" s="409">
        <v>3957</v>
      </c>
      <c r="D13" s="409">
        <v>17553</v>
      </c>
      <c r="E13" s="409">
        <v>99957</v>
      </c>
      <c r="F13" s="409">
        <v>5649683.8</v>
      </c>
      <c r="G13" s="409">
        <v>148397</v>
      </c>
      <c r="H13" s="409">
        <v>18411</v>
      </c>
      <c r="I13" s="409">
        <v>252051</v>
      </c>
      <c r="J13" s="409">
        <v>122867</v>
      </c>
      <c r="K13" s="297" t="s">
        <v>571</v>
      </c>
    </row>
    <row r="14" spans="1:11" ht="14.25">
      <c r="A14" s="168" t="s">
        <v>572</v>
      </c>
      <c r="B14" s="409">
        <v>350392.6</v>
      </c>
      <c r="C14" s="409">
        <v>67364</v>
      </c>
      <c r="D14" s="409">
        <v>22450</v>
      </c>
      <c r="E14" s="409">
        <v>221506</v>
      </c>
      <c r="F14" s="409">
        <v>7960297.9</v>
      </c>
      <c r="G14" s="409">
        <v>2440502</v>
      </c>
      <c r="H14" s="409">
        <v>9389</v>
      </c>
      <c r="I14" s="409">
        <v>315360.3</v>
      </c>
      <c r="J14" s="409">
        <v>197925</v>
      </c>
      <c r="K14" s="297" t="s">
        <v>573</v>
      </c>
    </row>
    <row r="15" spans="1:11" ht="14.25">
      <c r="A15" s="168" t="s">
        <v>574</v>
      </c>
      <c r="B15" s="409">
        <v>183989</v>
      </c>
      <c r="C15" s="409">
        <v>7617.8</v>
      </c>
      <c r="D15" s="409">
        <v>4202</v>
      </c>
      <c r="E15" s="409">
        <v>107507</v>
      </c>
      <c r="F15" s="409">
        <v>7606628</v>
      </c>
      <c r="G15" s="409">
        <v>320411</v>
      </c>
      <c r="H15" s="409">
        <v>31113</v>
      </c>
      <c r="I15" s="409">
        <v>152993</v>
      </c>
      <c r="J15" s="409">
        <v>694024</v>
      </c>
      <c r="K15" s="297" t="s">
        <v>575</v>
      </c>
    </row>
    <row r="16" spans="1:11" ht="14.25">
      <c r="A16" s="168" t="s">
        <v>576</v>
      </c>
      <c r="B16" s="409">
        <v>227699</v>
      </c>
      <c r="C16" s="409">
        <v>17745.9</v>
      </c>
      <c r="D16" s="409">
        <v>12626</v>
      </c>
      <c r="E16" s="409">
        <v>159444</v>
      </c>
      <c r="F16" s="409">
        <v>4898201.1</v>
      </c>
      <c r="G16" s="409">
        <v>1025116</v>
      </c>
      <c r="H16" s="409">
        <v>2082</v>
      </c>
      <c r="I16" s="409">
        <v>82666</v>
      </c>
      <c r="J16" s="409">
        <v>171933</v>
      </c>
      <c r="K16" s="297" t="s">
        <v>577</v>
      </c>
    </row>
    <row r="17" spans="1:11" ht="14.25">
      <c r="A17" s="168" t="s">
        <v>578</v>
      </c>
      <c r="B17" s="409">
        <v>160921</v>
      </c>
      <c r="C17" s="409">
        <v>5645</v>
      </c>
      <c r="D17" s="409">
        <v>2357</v>
      </c>
      <c r="E17" s="409">
        <v>94538</v>
      </c>
      <c r="F17" s="409">
        <v>4841172.4</v>
      </c>
      <c r="G17" s="409">
        <v>0</v>
      </c>
      <c r="H17" s="409">
        <v>9437</v>
      </c>
      <c r="I17" s="409">
        <v>127900</v>
      </c>
      <c r="J17" s="409">
        <v>280089.8</v>
      </c>
      <c r="K17" s="297" t="s">
        <v>579</v>
      </c>
    </row>
    <row r="18" spans="1:11" ht="14.25">
      <c r="A18" s="168" t="s">
        <v>580</v>
      </c>
      <c r="B18" s="409">
        <v>30670</v>
      </c>
      <c r="C18" s="409">
        <v>0</v>
      </c>
      <c r="D18" s="409">
        <v>0</v>
      </c>
      <c r="E18" s="409">
        <v>4154</v>
      </c>
      <c r="F18" s="409">
        <v>223532</v>
      </c>
      <c r="G18" s="409">
        <v>0</v>
      </c>
      <c r="H18" s="409">
        <v>18872</v>
      </c>
      <c r="I18" s="409">
        <v>29671</v>
      </c>
      <c r="J18" s="409">
        <v>9161</v>
      </c>
      <c r="K18" s="297" t="s">
        <v>581</v>
      </c>
    </row>
    <row r="19" spans="1:11" ht="14.25">
      <c r="A19" s="168" t="s">
        <v>582</v>
      </c>
      <c r="B19" s="409">
        <v>37032</v>
      </c>
      <c r="C19" s="409">
        <v>8352</v>
      </c>
      <c r="D19" s="409">
        <v>0</v>
      </c>
      <c r="E19" s="409">
        <v>6062</v>
      </c>
      <c r="F19" s="409">
        <v>496681</v>
      </c>
      <c r="G19" s="409">
        <v>0</v>
      </c>
      <c r="H19" s="409">
        <v>0</v>
      </c>
      <c r="I19" s="409">
        <v>0</v>
      </c>
      <c r="J19" s="409">
        <v>10991</v>
      </c>
      <c r="K19" s="297" t="s">
        <v>583</v>
      </c>
    </row>
    <row r="20" spans="1:11" ht="14.25">
      <c r="A20" s="168" t="s">
        <v>584</v>
      </c>
      <c r="B20" s="409">
        <v>0</v>
      </c>
      <c r="C20" s="409">
        <v>1103</v>
      </c>
      <c r="D20" s="409">
        <v>0</v>
      </c>
      <c r="E20" s="409">
        <v>0</v>
      </c>
      <c r="F20" s="409">
        <v>81219.8</v>
      </c>
      <c r="G20" s="409">
        <v>27565</v>
      </c>
      <c r="H20" s="409">
        <v>0</v>
      </c>
      <c r="I20" s="409">
        <v>0</v>
      </c>
      <c r="J20" s="409">
        <v>0</v>
      </c>
      <c r="K20" s="298" t="s">
        <v>283</v>
      </c>
    </row>
    <row r="21" spans="1:11" ht="14.25">
      <c r="A21" s="168" t="s">
        <v>585</v>
      </c>
      <c r="B21" s="409">
        <v>47889.8</v>
      </c>
      <c r="C21" s="409">
        <v>15409.9</v>
      </c>
      <c r="D21" s="409">
        <v>17261.1</v>
      </c>
      <c r="E21" s="409">
        <v>1738</v>
      </c>
      <c r="F21" s="409">
        <v>488923.5</v>
      </c>
      <c r="G21" s="409">
        <v>13537</v>
      </c>
      <c r="H21" s="409">
        <v>0</v>
      </c>
      <c r="I21" s="409">
        <v>550</v>
      </c>
      <c r="J21" s="409">
        <v>0</v>
      </c>
      <c r="K21" s="298" t="s">
        <v>586</v>
      </c>
    </row>
    <row r="22" spans="1:11" ht="14.25">
      <c r="A22" s="168" t="s">
        <v>587</v>
      </c>
      <c r="B22" s="409">
        <v>29756</v>
      </c>
      <c r="C22" s="409">
        <v>378</v>
      </c>
      <c r="D22" s="409">
        <v>694.2</v>
      </c>
      <c r="E22" s="409">
        <v>0</v>
      </c>
      <c r="F22" s="409">
        <v>178642.4</v>
      </c>
      <c r="G22" s="409">
        <v>36657.9</v>
      </c>
      <c r="H22" s="409">
        <v>0</v>
      </c>
      <c r="I22" s="409">
        <v>1643</v>
      </c>
      <c r="J22" s="409">
        <v>0</v>
      </c>
      <c r="K22" s="298" t="s">
        <v>588</v>
      </c>
    </row>
    <row r="23" spans="1:11" ht="14.25">
      <c r="A23" s="168" t="s">
        <v>589</v>
      </c>
      <c r="B23" s="409">
        <v>116426</v>
      </c>
      <c r="C23" s="409">
        <v>33265.8</v>
      </c>
      <c r="D23" s="409">
        <v>12599.2</v>
      </c>
      <c r="E23" s="409">
        <v>12482</v>
      </c>
      <c r="F23" s="409">
        <v>941099.3</v>
      </c>
      <c r="G23" s="409">
        <v>211455.4</v>
      </c>
      <c r="H23" s="409">
        <v>816</v>
      </c>
      <c r="I23" s="409">
        <v>8440</v>
      </c>
      <c r="J23" s="409">
        <v>416</v>
      </c>
      <c r="K23" s="298" t="s">
        <v>590</v>
      </c>
    </row>
    <row r="24" spans="1:11" ht="14.25">
      <c r="A24" s="168" t="s">
        <v>591</v>
      </c>
      <c r="B24" s="409">
        <v>19933.5</v>
      </c>
      <c r="C24" s="409">
        <v>379.8</v>
      </c>
      <c r="D24" s="409">
        <v>636</v>
      </c>
      <c r="E24" s="409">
        <v>0</v>
      </c>
      <c r="F24" s="409">
        <v>234415.7</v>
      </c>
      <c r="G24" s="409">
        <v>42832.5</v>
      </c>
      <c r="H24" s="409">
        <v>0</v>
      </c>
      <c r="I24" s="409">
        <v>816</v>
      </c>
      <c r="J24" s="409">
        <v>0</v>
      </c>
      <c r="K24" s="298" t="s">
        <v>592</v>
      </c>
    </row>
    <row r="25" spans="1:11" ht="14.25">
      <c r="A25" s="168" t="s">
        <v>593</v>
      </c>
      <c r="B25" s="409">
        <v>36607.6</v>
      </c>
      <c r="C25" s="409">
        <v>10789.5</v>
      </c>
      <c r="D25" s="409">
        <v>0</v>
      </c>
      <c r="E25" s="409">
        <v>0</v>
      </c>
      <c r="F25" s="409">
        <v>207710.3</v>
      </c>
      <c r="G25" s="409">
        <v>26151</v>
      </c>
      <c r="H25" s="409">
        <v>1139.9</v>
      </c>
      <c r="I25" s="409">
        <v>119</v>
      </c>
      <c r="J25" s="409">
        <v>0</v>
      </c>
      <c r="K25" s="298" t="s">
        <v>594</v>
      </c>
    </row>
    <row r="26" spans="1:11" ht="14.25">
      <c r="A26" s="168" t="s">
        <v>595</v>
      </c>
      <c r="B26" s="409">
        <v>13591.9</v>
      </c>
      <c r="C26" s="409">
        <v>759.6</v>
      </c>
      <c r="D26" s="409">
        <v>1897.5</v>
      </c>
      <c r="E26" s="409">
        <v>523</v>
      </c>
      <c r="F26" s="409">
        <v>111936.6</v>
      </c>
      <c r="G26" s="409">
        <v>58568.5</v>
      </c>
      <c r="H26" s="409">
        <v>0</v>
      </c>
      <c r="I26" s="409">
        <v>0</v>
      </c>
      <c r="J26" s="409">
        <v>327</v>
      </c>
      <c r="K26" s="298" t="s">
        <v>596</v>
      </c>
    </row>
    <row r="27" spans="1:11" ht="14.25">
      <c r="A27" s="168" t="s">
        <v>597</v>
      </c>
      <c r="B27" s="409">
        <v>83403</v>
      </c>
      <c r="C27" s="409">
        <v>63902.8</v>
      </c>
      <c r="D27" s="409">
        <v>14494</v>
      </c>
      <c r="E27" s="409">
        <v>13070</v>
      </c>
      <c r="F27" s="409">
        <v>595045.4</v>
      </c>
      <c r="G27" s="409">
        <v>62513.8</v>
      </c>
      <c r="H27" s="409">
        <v>1230</v>
      </c>
      <c r="I27" s="409">
        <v>0</v>
      </c>
      <c r="J27" s="409">
        <v>165</v>
      </c>
      <c r="K27" s="298" t="s">
        <v>598</v>
      </c>
    </row>
    <row r="28" spans="1:11" ht="14.25">
      <c r="A28" s="168" t="s">
        <v>599</v>
      </c>
      <c r="B28" s="409">
        <v>55022.5</v>
      </c>
      <c r="C28" s="409">
        <v>2586.7</v>
      </c>
      <c r="D28" s="409">
        <v>8604.1</v>
      </c>
      <c r="E28" s="409">
        <v>43907</v>
      </c>
      <c r="F28" s="409">
        <v>372608.8</v>
      </c>
      <c r="G28" s="409">
        <v>21633</v>
      </c>
      <c r="H28" s="409">
        <v>37201.6</v>
      </c>
      <c r="I28" s="409">
        <v>565</v>
      </c>
      <c r="J28" s="409">
        <v>0</v>
      </c>
      <c r="K28" s="298" t="s">
        <v>600</v>
      </c>
    </row>
    <row r="29" spans="1:11" ht="14.25">
      <c r="A29" s="168" t="s">
        <v>601</v>
      </c>
      <c r="B29" s="409">
        <v>145029.2</v>
      </c>
      <c r="C29" s="409">
        <v>19068.5</v>
      </c>
      <c r="D29" s="409">
        <v>22297.3</v>
      </c>
      <c r="E29" s="409">
        <v>58713</v>
      </c>
      <c r="F29" s="409">
        <v>707106.6</v>
      </c>
      <c r="G29" s="409">
        <v>301810</v>
      </c>
      <c r="H29" s="409">
        <v>5333</v>
      </c>
      <c r="I29" s="409">
        <v>1607</v>
      </c>
      <c r="J29" s="409">
        <v>3911</v>
      </c>
      <c r="K29" s="298" t="s">
        <v>602</v>
      </c>
    </row>
    <row r="30" spans="1:11" ht="14.25">
      <c r="A30" s="168" t="s">
        <v>603</v>
      </c>
      <c r="B30" s="409">
        <v>18652</v>
      </c>
      <c r="C30" s="409">
        <v>45722.3</v>
      </c>
      <c r="D30" s="409">
        <v>5164</v>
      </c>
      <c r="E30" s="409">
        <v>42708</v>
      </c>
      <c r="F30" s="409">
        <v>700985.6</v>
      </c>
      <c r="G30" s="409">
        <v>116864</v>
      </c>
      <c r="H30" s="409">
        <v>6052</v>
      </c>
      <c r="I30" s="409">
        <v>0</v>
      </c>
      <c r="J30" s="409">
        <v>1467</v>
      </c>
      <c r="K30" s="298" t="s">
        <v>604</v>
      </c>
    </row>
    <row r="31" spans="1:11" ht="14.25">
      <c r="A31" s="168" t="s">
        <v>605</v>
      </c>
      <c r="B31" s="409">
        <v>59608</v>
      </c>
      <c r="C31" s="409">
        <v>1678</v>
      </c>
      <c r="D31" s="409">
        <v>6106</v>
      </c>
      <c r="E31" s="409">
        <v>21668</v>
      </c>
      <c r="F31" s="409">
        <v>1094768</v>
      </c>
      <c r="G31" s="409">
        <v>648995</v>
      </c>
      <c r="H31" s="409">
        <v>0</v>
      </c>
      <c r="I31" s="409">
        <v>70713</v>
      </c>
      <c r="J31" s="409">
        <v>17507</v>
      </c>
      <c r="K31" s="298" t="s">
        <v>606</v>
      </c>
    </row>
    <row r="32" spans="1:11" ht="14.25">
      <c r="A32" s="168" t="s">
        <v>607</v>
      </c>
      <c r="B32" s="409">
        <v>1273699.3</v>
      </c>
      <c r="C32" s="409">
        <v>25539.8</v>
      </c>
      <c r="D32" s="409">
        <v>12797</v>
      </c>
      <c r="E32" s="409">
        <v>30509</v>
      </c>
      <c r="F32" s="409">
        <v>1849646.1</v>
      </c>
      <c r="G32" s="409">
        <v>2503645</v>
      </c>
      <c r="H32" s="409">
        <v>0</v>
      </c>
      <c r="I32" s="409">
        <v>93807</v>
      </c>
      <c r="J32" s="409">
        <v>42267.8</v>
      </c>
      <c r="K32" s="298" t="s">
        <v>608</v>
      </c>
    </row>
    <row r="33" spans="1:11" ht="14.25">
      <c r="A33" s="168" t="s">
        <v>609</v>
      </c>
      <c r="B33" s="409">
        <v>11494</v>
      </c>
      <c r="C33" s="409">
        <v>14492</v>
      </c>
      <c r="D33" s="409">
        <v>11124.4</v>
      </c>
      <c r="E33" s="409">
        <v>14538</v>
      </c>
      <c r="F33" s="409">
        <v>967972.1</v>
      </c>
      <c r="G33" s="409">
        <v>915662.8</v>
      </c>
      <c r="H33" s="409">
        <v>0</v>
      </c>
      <c r="I33" s="409">
        <v>1326</v>
      </c>
      <c r="J33" s="409">
        <v>1347</v>
      </c>
      <c r="K33" s="298" t="s">
        <v>610</v>
      </c>
    </row>
    <row r="34" spans="1:11" ht="14.25">
      <c r="A34" s="168" t="s">
        <v>611</v>
      </c>
      <c r="B34" s="409">
        <v>104831.3</v>
      </c>
      <c r="C34" s="409">
        <v>19474.1</v>
      </c>
      <c r="D34" s="409">
        <v>11411.5</v>
      </c>
      <c r="E34" s="409">
        <v>7436</v>
      </c>
      <c r="F34" s="409">
        <v>1186360.5</v>
      </c>
      <c r="G34" s="409">
        <v>116708.5</v>
      </c>
      <c r="H34" s="409">
        <v>0</v>
      </c>
      <c r="I34" s="409">
        <v>2549</v>
      </c>
      <c r="J34" s="409">
        <v>0</v>
      </c>
      <c r="K34" s="298" t="s">
        <v>612</v>
      </c>
    </row>
    <row r="35" spans="1:11" ht="14.25">
      <c r="A35" s="168" t="s">
        <v>613</v>
      </c>
      <c r="B35" s="409">
        <v>469329.3</v>
      </c>
      <c r="C35" s="409">
        <v>44878.4</v>
      </c>
      <c r="D35" s="409">
        <v>41224.1</v>
      </c>
      <c r="E35" s="409">
        <v>23134</v>
      </c>
      <c r="F35" s="409">
        <v>1895259.6</v>
      </c>
      <c r="G35" s="409">
        <v>1399337.6</v>
      </c>
      <c r="H35" s="409">
        <v>0</v>
      </c>
      <c r="I35" s="409">
        <v>32480</v>
      </c>
      <c r="J35" s="409">
        <v>614</v>
      </c>
      <c r="K35" s="298" t="s">
        <v>614</v>
      </c>
    </row>
    <row r="36" spans="1:11" ht="14.25">
      <c r="A36" s="168" t="s">
        <v>615</v>
      </c>
      <c r="B36" s="409">
        <v>22787</v>
      </c>
      <c r="C36" s="409">
        <v>23259.8</v>
      </c>
      <c r="D36" s="409">
        <v>10077.4</v>
      </c>
      <c r="E36" s="409">
        <v>41397</v>
      </c>
      <c r="F36" s="409">
        <v>660791</v>
      </c>
      <c r="G36" s="409">
        <v>471238</v>
      </c>
      <c r="H36" s="409">
        <v>3475</v>
      </c>
      <c r="I36" s="409">
        <v>11248</v>
      </c>
      <c r="J36" s="409">
        <v>3192</v>
      </c>
      <c r="K36" s="298" t="s">
        <v>616</v>
      </c>
    </row>
    <row r="37" spans="1:11" ht="14.25">
      <c r="A37" s="168" t="s">
        <v>617</v>
      </c>
      <c r="B37" s="409">
        <v>0</v>
      </c>
      <c r="C37" s="409">
        <v>6217</v>
      </c>
      <c r="D37" s="409">
        <v>6693</v>
      </c>
      <c r="E37" s="409">
        <v>26125</v>
      </c>
      <c r="F37" s="409">
        <v>272127.1</v>
      </c>
      <c r="G37" s="409">
        <v>19727</v>
      </c>
      <c r="H37" s="409">
        <v>10901.8</v>
      </c>
      <c r="I37" s="409">
        <v>22311</v>
      </c>
      <c r="J37" s="409">
        <v>146</v>
      </c>
      <c r="K37" s="298" t="s">
        <v>618</v>
      </c>
    </row>
    <row r="38" spans="1:11" ht="14.25">
      <c r="A38" s="173" t="s">
        <v>619</v>
      </c>
      <c r="B38" s="411">
        <v>16476</v>
      </c>
      <c r="C38" s="412">
        <v>11339.1</v>
      </c>
      <c r="D38" s="412">
        <v>9104</v>
      </c>
      <c r="E38" s="412">
        <v>7030</v>
      </c>
      <c r="F38" s="412">
        <v>285725.6</v>
      </c>
      <c r="G38" s="412">
        <v>36943</v>
      </c>
      <c r="H38" s="412">
        <v>10489.5</v>
      </c>
      <c r="I38" s="412">
        <v>0</v>
      </c>
      <c r="J38" s="413">
        <v>642</v>
      </c>
      <c r="K38" s="299" t="s">
        <v>620</v>
      </c>
    </row>
    <row r="39" spans="1:11" ht="13.5">
      <c r="A39" s="138" t="s">
        <v>621</v>
      </c>
      <c r="B39" s="138"/>
      <c r="C39" s="138"/>
      <c r="D39" s="138"/>
      <c r="E39" s="138"/>
      <c r="F39" s="138"/>
      <c r="H39" s="138"/>
      <c r="I39" s="138"/>
      <c r="J39" s="138" t="s">
        <v>622</v>
      </c>
      <c r="K39" s="138"/>
    </row>
    <row r="41" ht="13.5">
      <c r="B41" s="329"/>
    </row>
  </sheetData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24" right="0.2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4" sqref="C4:C5"/>
    </sheetView>
  </sheetViews>
  <sheetFormatPr defaultColWidth="8.88671875" defaultRowHeight="13.5"/>
  <cols>
    <col min="1" max="1" width="15.77734375" style="0" customWidth="1"/>
    <col min="2" max="2" width="11.88671875" style="0" customWidth="1"/>
    <col min="3" max="4" width="11.4453125" style="0" customWidth="1"/>
    <col min="5" max="5" width="12.99609375" style="0" customWidth="1"/>
    <col min="6" max="6" width="11.6640625" style="0" customWidth="1"/>
    <col min="7" max="7" width="11.10546875" style="0" customWidth="1"/>
    <col min="8" max="8" width="11.77734375" style="0" customWidth="1"/>
    <col min="9" max="9" width="13.3359375" style="0" customWidth="1"/>
    <col min="10" max="10" width="12.99609375" style="0" customWidth="1"/>
    <col min="11" max="11" width="16.99609375" style="0" customWidth="1"/>
  </cols>
  <sheetData>
    <row r="1" spans="1:11" ht="23.25">
      <c r="A1" s="524" t="s">
        <v>539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</row>
    <row r="2" spans="1:11" ht="13.5">
      <c r="A2" s="71" t="s">
        <v>624</v>
      </c>
      <c r="B2" s="71"/>
      <c r="C2" s="71"/>
      <c r="D2" s="71"/>
      <c r="E2" s="71"/>
      <c r="F2" s="71"/>
      <c r="G2" s="71"/>
      <c r="H2" s="71"/>
      <c r="I2" s="71"/>
      <c r="J2" s="71"/>
      <c r="K2" s="189" t="s">
        <v>625</v>
      </c>
    </row>
    <row r="3" spans="1:11" ht="13.5">
      <c r="A3" s="514" t="s">
        <v>542</v>
      </c>
      <c r="B3" s="192" t="s">
        <v>626</v>
      </c>
      <c r="C3" s="191" t="s">
        <v>627</v>
      </c>
      <c r="D3" s="192" t="s">
        <v>628</v>
      </c>
      <c r="E3" s="191" t="s">
        <v>629</v>
      </c>
      <c r="F3" s="192" t="s">
        <v>630</v>
      </c>
      <c r="G3" s="192" t="s">
        <v>631</v>
      </c>
      <c r="H3" s="192" t="s">
        <v>632</v>
      </c>
      <c r="I3" s="192" t="s">
        <v>633</v>
      </c>
      <c r="J3" s="192" t="s">
        <v>634</v>
      </c>
      <c r="K3" s="497" t="s">
        <v>552</v>
      </c>
    </row>
    <row r="4" spans="1:11" ht="13.5">
      <c r="A4" s="515"/>
      <c r="B4" s="300" t="s">
        <v>635</v>
      </c>
      <c r="C4" s="538" t="s">
        <v>636</v>
      </c>
      <c r="D4" s="500" t="s">
        <v>637</v>
      </c>
      <c r="E4" s="540" t="s">
        <v>638</v>
      </c>
      <c r="F4" s="541" t="s">
        <v>639</v>
      </c>
      <c r="G4" s="543" t="s">
        <v>640</v>
      </c>
      <c r="H4" s="543" t="s">
        <v>641</v>
      </c>
      <c r="I4" s="500" t="s">
        <v>642</v>
      </c>
      <c r="J4" s="543" t="s">
        <v>643</v>
      </c>
      <c r="K4" s="498"/>
    </row>
    <row r="5" spans="1:11" ht="13.5">
      <c r="A5" s="496"/>
      <c r="B5" s="127" t="s">
        <v>644</v>
      </c>
      <c r="C5" s="539"/>
      <c r="D5" s="528"/>
      <c r="E5" s="526"/>
      <c r="F5" s="542"/>
      <c r="G5" s="528"/>
      <c r="H5" s="528"/>
      <c r="I5" s="528"/>
      <c r="J5" s="528"/>
      <c r="K5" s="499"/>
    </row>
    <row r="6" spans="1:11" ht="13.5">
      <c r="A6" s="145" t="s">
        <v>645</v>
      </c>
      <c r="B6" s="194">
        <v>3526</v>
      </c>
      <c r="C6" s="194">
        <v>323436.3</v>
      </c>
      <c r="D6" s="194">
        <v>437714.5</v>
      </c>
      <c r="E6" s="194">
        <v>3048594</v>
      </c>
      <c r="F6" s="194">
        <v>6043</v>
      </c>
      <c r="G6" s="194">
        <v>196366.7</v>
      </c>
      <c r="H6" s="194">
        <v>31785</v>
      </c>
      <c r="I6" s="194">
        <v>3072331</v>
      </c>
      <c r="J6" s="195">
        <v>4984097.9</v>
      </c>
      <c r="K6" s="196" t="s">
        <v>567</v>
      </c>
    </row>
    <row r="7" spans="1:11" ht="13.5">
      <c r="A7" s="145" t="s">
        <v>646</v>
      </c>
      <c r="B7" s="194">
        <v>490159</v>
      </c>
      <c r="C7" s="194">
        <v>215510</v>
      </c>
      <c r="D7" s="194">
        <v>17125.4</v>
      </c>
      <c r="E7" s="194">
        <v>4176226</v>
      </c>
      <c r="F7" s="194">
        <v>780110</v>
      </c>
      <c r="G7" s="194">
        <v>258858</v>
      </c>
      <c r="H7" s="194">
        <v>19814</v>
      </c>
      <c r="I7" s="194">
        <v>5479104</v>
      </c>
      <c r="J7" s="195">
        <v>10957526.7</v>
      </c>
      <c r="K7" s="196" t="s">
        <v>569</v>
      </c>
    </row>
    <row r="8" spans="1:11" ht="13.5">
      <c r="A8" s="37" t="s">
        <v>129</v>
      </c>
      <c r="B8" s="194">
        <v>507706</v>
      </c>
      <c r="C8" s="194">
        <v>541266.3</v>
      </c>
      <c r="D8" s="194">
        <v>512496.4</v>
      </c>
      <c r="E8" s="194">
        <v>8991375</v>
      </c>
      <c r="F8" s="194">
        <v>784917</v>
      </c>
      <c r="G8" s="194">
        <v>477102.2</v>
      </c>
      <c r="H8" s="194">
        <v>51599</v>
      </c>
      <c r="I8" s="194">
        <v>8525284</v>
      </c>
      <c r="J8" s="195">
        <v>16003153.899999999</v>
      </c>
      <c r="K8" s="301" t="s">
        <v>307</v>
      </c>
    </row>
    <row r="9" spans="1:11" ht="15" customHeight="1">
      <c r="A9" s="199" t="s">
        <v>649</v>
      </c>
      <c r="B9" s="200">
        <v>530280</v>
      </c>
      <c r="C9" s="200">
        <v>541122.3</v>
      </c>
      <c r="D9" s="200">
        <v>512496.4</v>
      </c>
      <c r="E9" s="200">
        <v>9110137</v>
      </c>
      <c r="F9" s="200">
        <v>784917</v>
      </c>
      <c r="G9" s="200">
        <v>496548.2</v>
      </c>
      <c r="H9" s="200">
        <v>51599</v>
      </c>
      <c r="I9" s="200">
        <v>8548817</v>
      </c>
      <c r="J9" s="200">
        <v>16100544</v>
      </c>
      <c r="K9" s="201" t="s">
        <v>650</v>
      </c>
    </row>
    <row r="10" spans="1:11" s="311" customFormat="1" ht="13.5">
      <c r="A10" s="199" t="s">
        <v>656</v>
      </c>
      <c r="B10" s="309">
        <v>544445</v>
      </c>
      <c r="C10" s="309">
        <v>546148.3</v>
      </c>
      <c r="D10" s="309">
        <v>548033.5</v>
      </c>
      <c r="E10" s="309">
        <v>14211238</v>
      </c>
      <c r="F10" s="309">
        <v>784917</v>
      </c>
      <c r="G10" s="309">
        <v>518783.2</v>
      </c>
      <c r="H10" s="309">
        <v>51599</v>
      </c>
      <c r="I10" s="309">
        <v>8523709</v>
      </c>
      <c r="J10" s="309">
        <v>16141561.6</v>
      </c>
      <c r="K10" s="201" t="s">
        <v>657</v>
      </c>
    </row>
    <row r="11" spans="1:11" s="311" customFormat="1" ht="13.5">
      <c r="A11" s="199" t="s">
        <v>679</v>
      </c>
      <c r="B11" s="309">
        <v>578346</v>
      </c>
      <c r="C11" s="309">
        <v>638811.3</v>
      </c>
      <c r="D11" s="309">
        <v>800412.9</v>
      </c>
      <c r="E11" s="309">
        <v>15955259</v>
      </c>
      <c r="F11" s="309">
        <v>961824</v>
      </c>
      <c r="G11" s="309">
        <v>537753.2</v>
      </c>
      <c r="H11" s="309">
        <v>51599</v>
      </c>
      <c r="I11" s="309">
        <v>8517860</v>
      </c>
      <c r="J11" s="309">
        <v>16214819.6</v>
      </c>
      <c r="K11" s="201" t="s">
        <v>679</v>
      </c>
    </row>
    <row r="12" spans="1:11" ht="14.25">
      <c r="A12" s="371" t="s">
        <v>683</v>
      </c>
      <c r="B12" s="410">
        <v>628586</v>
      </c>
      <c r="C12" s="410">
        <v>649557.6</v>
      </c>
      <c r="D12" s="410">
        <v>997591.1</v>
      </c>
      <c r="E12" s="410">
        <v>16032984</v>
      </c>
      <c r="F12" s="410">
        <v>1053642.6</v>
      </c>
      <c r="G12" s="410">
        <v>554495.2</v>
      </c>
      <c r="H12" s="410">
        <v>51599</v>
      </c>
      <c r="I12" s="410">
        <v>8506064</v>
      </c>
      <c r="J12" s="410">
        <v>16353221.8</v>
      </c>
      <c r="K12" s="372" t="s">
        <v>687</v>
      </c>
    </row>
    <row r="13" spans="1:11" ht="14.25">
      <c r="A13" s="168" t="s">
        <v>570</v>
      </c>
      <c r="B13" s="409">
        <v>70494</v>
      </c>
      <c r="C13" s="409">
        <v>39075</v>
      </c>
      <c r="D13" s="409">
        <v>258413</v>
      </c>
      <c r="E13" s="409">
        <v>1917488</v>
      </c>
      <c r="F13" s="409">
        <v>4645</v>
      </c>
      <c r="G13" s="409">
        <v>46225</v>
      </c>
      <c r="H13" s="409">
        <v>10648</v>
      </c>
      <c r="I13" s="409">
        <v>798022</v>
      </c>
      <c r="J13" s="409">
        <v>1502054.9</v>
      </c>
      <c r="K13" s="297" t="s">
        <v>571</v>
      </c>
    </row>
    <row r="14" spans="1:11" ht="14.25">
      <c r="A14" s="168" t="s">
        <v>572</v>
      </c>
      <c r="B14" s="409">
        <v>92766</v>
      </c>
      <c r="C14" s="409">
        <v>99209.3</v>
      </c>
      <c r="D14" s="409">
        <v>32395</v>
      </c>
      <c r="E14" s="409">
        <v>4361707</v>
      </c>
      <c r="F14" s="409">
        <v>836963</v>
      </c>
      <c r="G14" s="409">
        <v>114519</v>
      </c>
      <c r="H14" s="409">
        <v>895</v>
      </c>
      <c r="I14" s="409">
        <v>1385205</v>
      </c>
      <c r="J14" s="409">
        <v>1486923.2</v>
      </c>
      <c r="K14" s="297" t="s">
        <v>573</v>
      </c>
    </row>
    <row r="15" spans="1:11" ht="14.25">
      <c r="A15" s="168" t="s">
        <v>574</v>
      </c>
      <c r="B15" s="409">
        <v>264845</v>
      </c>
      <c r="C15" s="409">
        <v>46211</v>
      </c>
      <c r="D15" s="409">
        <v>2526.1</v>
      </c>
      <c r="E15" s="409">
        <v>1843519</v>
      </c>
      <c r="F15" s="409">
        <v>0</v>
      </c>
      <c r="G15" s="409">
        <v>25608</v>
      </c>
      <c r="H15" s="409">
        <v>7316</v>
      </c>
      <c r="I15" s="409">
        <v>1566096</v>
      </c>
      <c r="J15" s="409">
        <v>5425806.7</v>
      </c>
      <c r="K15" s="297" t="s">
        <v>575</v>
      </c>
    </row>
    <row r="16" spans="1:11" ht="14.25">
      <c r="A16" s="168" t="s">
        <v>576</v>
      </c>
      <c r="B16" s="409">
        <v>59335</v>
      </c>
      <c r="C16" s="409">
        <v>59994</v>
      </c>
      <c r="D16" s="409">
        <v>12921.7</v>
      </c>
      <c r="E16" s="409">
        <v>1999005</v>
      </c>
      <c r="F16" s="409">
        <v>94965</v>
      </c>
      <c r="G16" s="409">
        <v>73090</v>
      </c>
      <c r="H16" s="409">
        <v>0</v>
      </c>
      <c r="I16" s="409">
        <v>1074864</v>
      </c>
      <c r="J16" s="409">
        <v>980899</v>
      </c>
      <c r="K16" s="297" t="s">
        <v>577</v>
      </c>
    </row>
    <row r="17" spans="1:11" ht="14.25">
      <c r="A17" s="168" t="s">
        <v>578</v>
      </c>
      <c r="B17" s="409">
        <v>126481</v>
      </c>
      <c r="C17" s="409">
        <v>34117</v>
      </c>
      <c r="D17" s="409">
        <v>6409.4</v>
      </c>
      <c r="E17" s="409">
        <v>1281026</v>
      </c>
      <c r="F17" s="409">
        <v>10105</v>
      </c>
      <c r="G17" s="409">
        <v>52353</v>
      </c>
      <c r="H17" s="409">
        <v>942</v>
      </c>
      <c r="I17" s="409">
        <v>495785</v>
      </c>
      <c r="J17" s="409">
        <v>1722819</v>
      </c>
      <c r="K17" s="297" t="s">
        <v>579</v>
      </c>
    </row>
    <row r="18" spans="1:11" ht="14.25">
      <c r="A18" s="168" t="s">
        <v>580</v>
      </c>
      <c r="B18" s="409">
        <v>8975</v>
      </c>
      <c r="C18" s="409">
        <v>32695</v>
      </c>
      <c r="D18" s="409">
        <v>0</v>
      </c>
      <c r="E18" s="409">
        <v>0</v>
      </c>
      <c r="F18" s="409">
        <v>0</v>
      </c>
      <c r="G18" s="409">
        <v>2354</v>
      </c>
      <c r="H18" s="409">
        <v>0</v>
      </c>
      <c r="I18" s="409">
        <v>89838</v>
      </c>
      <c r="J18" s="409">
        <v>89911</v>
      </c>
      <c r="K18" s="297" t="s">
        <v>581</v>
      </c>
    </row>
    <row r="19" spans="1:11" ht="14.25">
      <c r="A19" s="168" t="s">
        <v>582</v>
      </c>
      <c r="B19" s="409">
        <v>3626</v>
      </c>
      <c r="C19" s="409">
        <v>8186</v>
      </c>
      <c r="D19" s="409">
        <v>0</v>
      </c>
      <c r="E19" s="409">
        <v>3118</v>
      </c>
      <c r="F19" s="409">
        <v>0</v>
      </c>
      <c r="G19" s="409">
        <v>0</v>
      </c>
      <c r="H19" s="409">
        <v>13</v>
      </c>
      <c r="I19" s="409">
        <v>79428</v>
      </c>
      <c r="J19" s="409">
        <v>92835</v>
      </c>
      <c r="K19" s="297" t="s">
        <v>583</v>
      </c>
    </row>
    <row r="20" spans="1:11" ht="14.25">
      <c r="A20" s="168" t="s">
        <v>584</v>
      </c>
      <c r="B20" s="409">
        <v>0</v>
      </c>
      <c r="C20" s="409">
        <v>0</v>
      </c>
      <c r="D20" s="409">
        <v>0</v>
      </c>
      <c r="E20" s="409">
        <v>0</v>
      </c>
      <c r="F20" s="409">
        <v>0</v>
      </c>
      <c r="G20" s="409">
        <v>1535</v>
      </c>
      <c r="H20" s="409">
        <v>0</v>
      </c>
      <c r="I20" s="409">
        <v>0</v>
      </c>
      <c r="J20" s="414">
        <v>397</v>
      </c>
      <c r="K20" s="302" t="s">
        <v>283</v>
      </c>
    </row>
    <row r="21" spans="1:11" ht="14.25">
      <c r="A21" s="168" t="s">
        <v>585</v>
      </c>
      <c r="B21" s="409">
        <v>0</v>
      </c>
      <c r="C21" s="409">
        <v>50.5</v>
      </c>
      <c r="D21" s="409">
        <v>82165.4</v>
      </c>
      <c r="E21" s="409">
        <v>0</v>
      </c>
      <c r="F21" s="409">
        <v>0</v>
      </c>
      <c r="G21" s="409">
        <v>4535.4</v>
      </c>
      <c r="H21" s="409">
        <v>0</v>
      </c>
      <c r="I21" s="409">
        <v>3741</v>
      </c>
      <c r="J21" s="414">
        <v>29559</v>
      </c>
      <c r="K21" s="302" t="s">
        <v>586</v>
      </c>
    </row>
    <row r="22" spans="1:11" ht="14.25">
      <c r="A22" s="168" t="s">
        <v>587</v>
      </c>
      <c r="B22" s="409">
        <v>0</v>
      </c>
      <c r="C22" s="409">
        <v>0</v>
      </c>
      <c r="D22" s="409">
        <v>0</v>
      </c>
      <c r="E22" s="409">
        <v>0</v>
      </c>
      <c r="F22" s="409">
        <v>0</v>
      </c>
      <c r="G22" s="409">
        <v>1722.6</v>
      </c>
      <c r="H22" s="409">
        <v>30573</v>
      </c>
      <c r="I22" s="409">
        <v>886</v>
      </c>
      <c r="J22" s="414">
        <v>8873</v>
      </c>
      <c r="K22" s="302" t="s">
        <v>588</v>
      </c>
    </row>
    <row r="23" spans="1:11" ht="14.25">
      <c r="A23" s="168" t="s">
        <v>589</v>
      </c>
      <c r="B23" s="409">
        <v>0</v>
      </c>
      <c r="C23" s="409">
        <v>4104.7</v>
      </c>
      <c r="D23" s="409">
        <v>108708.5</v>
      </c>
      <c r="E23" s="409">
        <v>0</v>
      </c>
      <c r="F23" s="409">
        <v>0</v>
      </c>
      <c r="G23" s="409">
        <v>7151.9</v>
      </c>
      <c r="H23" s="409">
        <v>0</v>
      </c>
      <c r="I23" s="409">
        <v>44599</v>
      </c>
      <c r="J23" s="414">
        <v>84212.2</v>
      </c>
      <c r="K23" s="302" t="s">
        <v>590</v>
      </c>
    </row>
    <row r="24" spans="1:11" ht="14.25">
      <c r="A24" s="168" t="s">
        <v>591</v>
      </c>
      <c r="B24" s="409">
        <v>0</v>
      </c>
      <c r="C24" s="409">
        <v>0</v>
      </c>
      <c r="D24" s="409">
        <v>6649.1</v>
      </c>
      <c r="E24" s="409">
        <v>0</v>
      </c>
      <c r="F24" s="409">
        <v>0</v>
      </c>
      <c r="G24" s="409">
        <v>0</v>
      </c>
      <c r="H24" s="409">
        <v>0</v>
      </c>
      <c r="I24" s="409">
        <v>0</v>
      </c>
      <c r="J24" s="414">
        <v>0</v>
      </c>
      <c r="K24" s="302" t="s">
        <v>592</v>
      </c>
    </row>
    <row r="25" spans="1:11" ht="14.25">
      <c r="A25" s="168" t="s">
        <v>593</v>
      </c>
      <c r="B25" s="409">
        <v>0</v>
      </c>
      <c r="C25" s="409">
        <v>0</v>
      </c>
      <c r="D25" s="409">
        <v>14470</v>
      </c>
      <c r="E25" s="409">
        <v>0</v>
      </c>
      <c r="F25" s="409">
        <v>0</v>
      </c>
      <c r="G25" s="409">
        <v>2040</v>
      </c>
      <c r="H25" s="409">
        <v>0</v>
      </c>
      <c r="I25" s="409">
        <v>359</v>
      </c>
      <c r="J25" s="414">
        <v>4677.9</v>
      </c>
      <c r="K25" s="302" t="s">
        <v>594</v>
      </c>
    </row>
    <row r="26" spans="1:11" ht="14.25">
      <c r="A26" s="168" t="s">
        <v>595</v>
      </c>
      <c r="B26" s="409">
        <v>0</v>
      </c>
      <c r="C26" s="409">
        <v>2893</v>
      </c>
      <c r="D26" s="409">
        <v>0</v>
      </c>
      <c r="E26" s="409">
        <v>0</v>
      </c>
      <c r="F26" s="409">
        <v>0</v>
      </c>
      <c r="G26" s="409">
        <v>446</v>
      </c>
      <c r="H26" s="409">
        <v>0</v>
      </c>
      <c r="I26" s="409">
        <v>1264</v>
      </c>
      <c r="J26" s="414">
        <v>1620</v>
      </c>
      <c r="K26" s="302" t="s">
        <v>596</v>
      </c>
    </row>
    <row r="27" spans="1:11" ht="14.25">
      <c r="A27" s="168" t="s">
        <v>597</v>
      </c>
      <c r="B27" s="409">
        <v>0</v>
      </c>
      <c r="C27" s="409">
        <v>182</v>
      </c>
      <c r="D27" s="409">
        <v>8786</v>
      </c>
      <c r="E27" s="409">
        <v>0</v>
      </c>
      <c r="F27" s="409">
        <v>0</v>
      </c>
      <c r="G27" s="409">
        <v>2484</v>
      </c>
      <c r="H27" s="409">
        <v>0</v>
      </c>
      <c r="I27" s="409">
        <v>41434</v>
      </c>
      <c r="J27" s="414">
        <v>1775877</v>
      </c>
      <c r="K27" s="302" t="s">
        <v>598</v>
      </c>
    </row>
    <row r="28" spans="1:11" ht="14.25">
      <c r="A28" s="168" t="s">
        <v>599</v>
      </c>
      <c r="B28" s="409">
        <v>0</v>
      </c>
      <c r="C28" s="409">
        <v>15031</v>
      </c>
      <c r="D28" s="409">
        <v>10606.9</v>
      </c>
      <c r="E28" s="409">
        <v>0</v>
      </c>
      <c r="F28" s="409">
        <v>0</v>
      </c>
      <c r="G28" s="409">
        <v>7122.4</v>
      </c>
      <c r="H28" s="409">
        <v>0</v>
      </c>
      <c r="I28" s="409">
        <v>21991</v>
      </c>
      <c r="J28" s="414">
        <v>245364.4</v>
      </c>
      <c r="K28" s="302" t="s">
        <v>600</v>
      </c>
    </row>
    <row r="29" spans="1:11" ht="14.25">
      <c r="A29" s="168" t="s">
        <v>601</v>
      </c>
      <c r="B29" s="409">
        <v>0</v>
      </c>
      <c r="C29" s="409">
        <v>35637</v>
      </c>
      <c r="D29" s="409">
        <v>28170.6</v>
      </c>
      <c r="E29" s="409">
        <v>4039</v>
      </c>
      <c r="F29" s="409">
        <v>0</v>
      </c>
      <c r="G29" s="409">
        <v>12422.7</v>
      </c>
      <c r="H29" s="409">
        <v>1212</v>
      </c>
      <c r="I29" s="409">
        <v>268907</v>
      </c>
      <c r="J29" s="414">
        <v>139955.3</v>
      </c>
      <c r="K29" s="302" t="s">
        <v>602</v>
      </c>
    </row>
    <row r="30" spans="1:11" ht="14.25">
      <c r="A30" s="168" t="s">
        <v>603</v>
      </c>
      <c r="B30" s="409">
        <v>0</v>
      </c>
      <c r="C30" s="409">
        <v>67137</v>
      </c>
      <c r="D30" s="409">
        <v>22145.4</v>
      </c>
      <c r="E30" s="409">
        <v>3841</v>
      </c>
      <c r="F30" s="409">
        <v>0</v>
      </c>
      <c r="G30" s="409">
        <v>11845</v>
      </c>
      <c r="H30" s="409">
        <v>0</v>
      </c>
      <c r="I30" s="409">
        <v>188820</v>
      </c>
      <c r="J30" s="414">
        <v>75185.7</v>
      </c>
      <c r="K30" s="302" t="s">
        <v>604</v>
      </c>
    </row>
    <row r="31" spans="1:11" ht="14.25">
      <c r="A31" s="168" t="s">
        <v>605</v>
      </c>
      <c r="B31" s="409">
        <v>0</v>
      </c>
      <c r="C31" s="409">
        <v>14974</v>
      </c>
      <c r="D31" s="409">
        <v>0</v>
      </c>
      <c r="E31" s="409">
        <v>1558331</v>
      </c>
      <c r="F31" s="409">
        <v>0</v>
      </c>
      <c r="G31" s="409">
        <v>10215</v>
      </c>
      <c r="H31" s="409">
        <v>0</v>
      </c>
      <c r="I31" s="409">
        <v>350036</v>
      </c>
      <c r="J31" s="414">
        <v>335473</v>
      </c>
      <c r="K31" s="302" t="s">
        <v>606</v>
      </c>
    </row>
    <row r="32" spans="1:11" ht="14.25">
      <c r="A32" s="168" t="s">
        <v>607</v>
      </c>
      <c r="B32" s="409">
        <v>0</v>
      </c>
      <c r="C32" s="409">
        <v>25540</v>
      </c>
      <c r="D32" s="409">
        <v>165399.5</v>
      </c>
      <c r="E32" s="409">
        <v>1393218</v>
      </c>
      <c r="F32" s="409">
        <v>0</v>
      </c>
      <c r="G32" s="409">
        <v>91582</v>
      </c>
      <c r="H32" s="409">
        <v>0</v>
      </c>
      <c r="I32" s="409">
        <v>439775</v>
      </c>
      <c r="J32" s="414">
        <v>392153.7</v>
      </c>
      <c r="K32" s="302" t="s">
        <v>608</v>
      </c>
    </row>
    <row r="33" spans="1:11" ht="14.25">
      <c r="A33" s="168" t="s">
        <v>609</v>
      </c>
      <c r="B33" s="409">
        <v>0</v>
      </c>
      <c r="C33" s="409">
        <v>19550</v>
      </c>
      <c r="D33" s="409">
        <v>0</v>
      </c>
      <c r="E33" s="409">
        <v>1644197</v>
      </c>
      <c r="F33" s="409">
        <v>30929</v>
      </c>
      <c r="G33" s="409">
        <v>7361</v>
      </c>
      <c r="H33" s="409">
        <v>0</v>
      </c>
      <c r="I33" s="409">
        <v>126150</v>
      </c>
      <c r="J33" s="414">
        <v>117961.2</v>
      </c>
      <c r="K33" s="302" t="s">
        <v>610</v>
      </c>
    </row>
    <row r="34" spans="1:11" ht="14.25">
      <c r="A34" s="168" t="s">
        <v>611</v>
      </c>
      <c r="B34" s="409">
        <v>0</v>
      </c>
      <c r="C34" s="409">
        <v>6431</v>
      </c>
      <c r="D34" s="409">
        <v>93885.7</v>
      </c>
      <c r="E34" s="409">
        <v>0</v>
      </c>
      <c r="F34" s="409">
        <v>0</v>
      </c>
      <c r="G34" s="409">
        <v>13259.7</v>
      </c>
      <c r="H34" s="409">
        <v>0</v>
      </c>
      <c r="I34" s="409">
        <v>757527</v>
      </c>
      <c r="J34" s="414">
        <v>300347.5</v>
      </c>
      <c r="K34" s="302" t="s">
        <v>612</v>
      </c>
    </row>
    <row r="35" spans="1:11" ht="14.25">
      <c r="A35" s="168" t="s">
        <v>613</v>
      </c>
      <c r="B35" s="409">
        <v>0</v>
      </c>
      <c r="C35" s="409">
        <v>107585</v>
      </c>
      <c r="D35" s="409">
        <v>119456.5</v>
      </c>
      <c r="E35" s="409">
        <v>0</v>
      </c>
      <c r="F35" s="409">
        <v>6043</v>
      </c>
      <c r="G35" s="409">
        <v>46332</v>
      </c>
      <c r="H35" s="409">
        <v>0</v>
      </c>
      <c r="I35" s="409">
        <v>577506</v>
      </c>
      <c r="J35" s="414">
        <v>144824</v>
      </c>
      <c r="K35" s="302" t="s">
        <v>614</v>
      </c>
    </row>
    <row r="36" spans="1:11" ht="14.25">
      <c r="A36" s="168" t="s">
        <v>615</v>
      </c>
      <c r="B36" s="409">
        <v>2064</v>
      </c>
      <c r="C36" s="409">
        <v>15526.1</v>
      </c>
      <c r="D36" s="409">
        <v>22569.2</v>
      </c>
      <c r="E36" s="409">
        <v>9967</v>
      </c>
      <c r="F36" s="409">
        <v>0</v>
      </c>
      <c r="G36" s="409">
        <v>13313.5</v>
      </c>
      <c r="H36" s="409">
        <v>0</v>
      </c>
      <c r="I36" s="409">
        <v>101162</v>
      </c>
      <c r="J36" s="414">
        <v>71511.7</v>
      </c>
      <c r="K36" s="302" t="s">
        <v>616</v>
      </c>
    </row>
    <row r="37" spans="1:11" ht="14.25">
      <c r="A37" s="168" t="s">
        <v>617</v>
      </c>
      <c r="B37" s="409">
        <v>0</v>
      </c>
      <c r="C37" s="409">
        <v>14841</v>
      </c>
      <c r="D37" s="409">
        <v>0</v>
      </c>
      <c r="E37" s="409">
        <v>13528</v>
      </c>
      <c r="F37" s="409">
        <v>69992.6</v>
      </c>
      <c r="G37" s="409">
        <v>4568</v>
      </c>
      <c r="H37" s="409">
        <v>0</v>
      </c>
      <c r="I37" s="409">
        <v>45143</v>
      </c>
      <c r="J37" s="414">
        <v>33621.5</v>
      </c>
      <c r="K37" s="302" t="s">
        <v>618</v>
      </c>
    </row>
    <row r="38" spans="1:11" ht="14.25">
      <c r="A38" s="173" t="s">
        <v>619</v>
      </c>
      <c r="B38" s="411">
        <v>0</v>
      </c>
      <c r="C38" s="412">
        <v>588</v>
      </c>
      <c r="D38" s="412">
        <v>1913.1</v>
      </c>
      <c r="E38" s="412">
        <v>0</v>
      </c>
      <c r="F38" s="412">
        <v>0</v>
      </c>
      <c r="G38" s="412">
        <v>2410</v>
      </c>
      <c r="H38" s="412">
        <v>0</v>
      </c>
      <c r="I38" s="412">
        <v>47526</v>
      </c>
      <c r="J38" s="413">
        <v>1290358.9</v>
      </c>
      <c r="K38" s="136" t="s">
        <v>620</v>
      </c>
    </row>
    <row r="39" spans="1:10" ht="13.5">
      <c r="A39" s="138" t="s">
        <v>647</v>
      </c>
      <c r="B39" s="16"/>
      <c r="C39" s="16"/>
      <c r="D39" s="16"/>
      <c r="E39" s="16"/>
      <c r="F39" s="16"/>
      <c r="G39" s="16"/>
      <c r="H39" s="16"/>
      <c r="I39" s="16" t="s">
        <v>648</v>
      </c>
      <c r="J39" s="16"/>
    </row>
    <row r="41" ht="13.5">
      <c r="B41" s="329"/>
    </row>
  </sheetData>
  <mergeCells count="11">
    <mergeCell ref="J4:J5"/>
    <mergeCell ref="A1:K1"/>
    <mergeCell ref="A3:A5"/>
    <mergeCell ref="K3:K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" sqref="A15"/>
    </sheetView>
  </sheetViews>
  <sheetFormatPr defaultColWidth="8.88671875" defaultRowHeight="13.5"/>
  <cols>
    <col min="1" max="1" width="8.5546875" style="10" customWidth="1"/>
    <col min="2" max="4" width="7.77734375" style="10" customWidth="1"/>
    <col min="5" max="5" width="7.88671875" style="10" customWidth="1"/>
    <col min="6" max="6" width="9.4453125" style="10" customWidth="1"/>
    <col min="7" max="7" width="7.88671875" style="10" customWidth="1"/>
    <col min="8" max="8" width="8.21484375" style="10" customWidth="1"/>
    <col min="9" max="9" width="8.4453125" style="10" customWidth="1"/>
    <col min="10" max="10" width="8.10546875" style="10" customWidth="1"/>
    <col min="11" max="20" width="8.77734375" style="10" customWidth="1"/>
    <col min="21" max="16384" width="8.88671875" style="10" customWidth="1"/>
  </cols>
  <sheetData>
    <row r="1" spans="1:19" ht="31.5" customHeight="1">
      <c r="A1" s="524" t="s">
        <v>10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</row>
    <row r="2" spans="1:20" s="11" customFormat="1" ht="21.75" customHeight="1">
      <c r="A2" s="420" t="s">
        <v>688</v>
      </c>
      <c r="B2" s="421"/>
      <c r="C2" s="421"/>
      <c r="D2" s="422"/>
      <c r="E2" s="422"/>
      <c r="F2" s="422"/>
      <c r="G2" s="422"/>
      <c r="H2" s="422"/>
      <c r="I2" s="423"/>
      <c r="J2" s="423"/>
      <c r="K2" s="46" t="s">
        <v>323</v>
      </c>
      <c r="L2" s="46"/>
      <c r="M2" s="46"/>
      <c r="N2" s="46"/>
      <c r="O2" s="46"/>
      <c r="Q2" s="51"/>
      <c r="R2" s="51"/>
      <c r="S2" s="51"/>
      <c r="T2" s="52"/>
    </row>
    <row r="3" spans="1:20" s="16" customFormat="1" ht="18" customHeight="1">
      <c r="A3" s="424" t="s">
        <v>11</v>
      </c>
      <c r="B3" s="425"/>
      <c r="C3" s="425"/>
      <c r="D3" s="425"/>
      <c r="E3" s="425"/>
      <c r="F3" s="425"/>
      <c r="G3" s="425"/>
      <c r="H3" s="425"/>
      <c r="I3" s="426"/>
      <c r="J3" s="426" t="s">
        <v>3</v>
      </c>
      <c r="K3" s="53" t="s">
        <v>21</v>
      </c>
      <c r="L3" s="53"/>
      <c r="M3" s="53"/>
      <c r="N3" s="23"/>
      <c r="O3" s="23"/>
      <c r="P3" s="19"/>
      <c r="Q3" s="19"/>
      <c r="R3" s="19"/>
      <c r="S3" s="19"/>
      <c r="T3" s="385"/>
    </row>
    <row r="4" spans="1:20" s="16" customFormat="1" ht="21.75" customHeight="1">
      <c r="A4" s="427" t="s">
        <v>140</v>
      </c>
      <c r="B4" s="428" t="s">
        <v>12</v>
      </c>
      <c r="C4" s="429" t="s">
        <v>13</v>
      </c>
      <c r="D4" s="430" t="s">
        <v>14</v>
      </c>
      <c r="E4" s="429" t="s">
        <v>15</v>
      </c>
      <c r="F4" s="429" t="s">
        <v>16</v>
      </c>
      <c r="G4" s="429" t="s">
        <v>4</v>
      </c>
      <c r="H4" s="429" t="s">
        <v>17</v>
      </c>
      <c r="I4" s="429" t="s">
        <v>18</v>
      </c>
      <c r="J4" s="429" t="s">
        <v>145</v>
      </c>
      <c r="K4" s="429" t="s">
        <v>716</v>
      </c>
      <c r="L4" s="429" t="s">
        <v>717</v>
      </c>
      <c r="M4" s="430" t="s">
        <v>718</v>
      </c>
      <c r="N4" s="429" t="s">
        <v>719</v>
      </c>
      <c r="O4" s="429" t="s">
        <v>720</v>
      </c>
      <c r="P4" s="429" t="s">
        <v>721</v>
      </c>
      <c r="Q4" s="429" t="s">
        <v>722</v>
      </c>
      <c r="R4" s="429" t="s">
        <v>723</v>
      </c>
      <c r="S4" s="429" t="s">
        <v>724</v>
      </c>
      <c r="T4" s="34" t="s">
        <v>136</v>
      </c>
    </row>
    <row r="5" spans="1:20" s="16" customFormat="1" ht="21.75" customHeight="1">
      <c r="A5" s="431" t="s">
        <v>689</v>
      </c>
      <c r="B5" s="103"/>
      <c r="C5" s="432"/>
      <c r="D5" s="432" t="s">
        <v>690</v>
      </c>
      <c r="E5" s="432"/>
      <c r="F5" s="432"/>
      <c r="G5" s="432"/>
      <c r="H5" s="433" t="s">
        <v>691</v>
      </c>
      <c r="I5" s="432"/>
      <c r="J5" s="432"/>
      <c r="K5" s="432"/>
      <c r="L5" s="432"/>
      <c r="M5" s="432" t="s">
        <v>690</v>
      </c>
      <c r="N5" s="432"/>
      <c r="O5" s="432"/>
      <c r="P5" s="432"/>
      <c r="Q5" s="433" t="s">
        <v>691</v>
      </c>
      <c r="R5" s="432"/>
      <c r="S5" s="432"/>
      <c r="T5" s="20" t="s">
        <v>137</v>
      </c>
    </row>
    <row r="6" spans="1:20" s="16" customFormat="1" ht="21.75" customHeight="1">
      <c r="A6" s="434"/>
      <c r="B6" s="435" t="s">
        <v>692</v>
      </c>
      <c r="C6" s="436" t="s">
        <v>693</v>
      </c>
      <c r="D6" s="437" t="s">
        <v>694</v>
      </c>
      <c r="E6" s="437" t="s">
        <v>695</v>
      </c>
      <c r="F6" s="437" t="s">
        <v>696</v>
      </c>
      <c r="G6" s="437" t="s">
        <v>697</v>
      </c>
      <c r="H6" s="437" t="s">
        <v>698</v>
      </c>
      <c r="I6" s="437" t="s">
        <v>699</v>
      </c>
      <c r="J6" s="437" t="s">
        <v>700</v>
      </c>
      <c r="K6" s="437" t="s">
        <v>692</v>
      </c>
      <c r="L6" s="436" t="s">
        <v>693</v>
      </c>
      <c r="M6" s="437" t="s">
        <v>694</v>
      </c>
      <c r="N6" s="437" t="s">
        <v>695</v>
      </c>
      <c r="O6" s="437" t="s">
        <v>696</v>
      </c>
      <c r="P6" s="437" t="s">
        <v>697</v>
      </c>
      <c r="Q6" s="436" t="s">
        <v>698</v>
      </c>
      <c r="R6" s="437" t="s">
        <v>699</v>
      </c>
      <c r="S6" s="437" t="s">
        <v>700</v>
      </c>
      <c r="T6" s="25"/>
    </row>
    <row r="7" spans="1:20" s="12" customFormat="1" ht="21.75" customHeight="1">
      <c r="A7" s="438" t="s">
        <v>130</v>
      </c>
      <c r="B7" s="178">
        <v>84</v>
      </c>
      <c r="C7" s="425">
        <v>110</v>
      </c>
      <c r="D7" s="425">
        <v>122</v>
      </c>
      <c r="E7" s="425">
        <v>5</v>
      </c>
      <c r="F7" s="425">
        <v>11</v>
      </c>
      <c r="G7" s="425">
        <v>20</v>
      </c>
      <c r="H7" s="425">
        <v>18</v>
      </c>
      <c r="I7" s="178">
        <v>2</v>
      </c>
      <c r="J7" s="439">
        <v>0</v>
      </c>
      <c r="K7" s="443">
        <v>75</v>
      </c>
      <c r="L7" s="443">
        <v>131</v>
      </c>
      <c r="M7" s="443">
        <v>123</v>
      </c>
      <c r="N7" s="443">
        <v>1</v>
      </c>
      <c r="O7" s="443">
        <v>11</v>
      </c>
      <c r="P7" s="443">
        <v>11</v>
      </c>
      <c r="Q7" s="443">
        <v>13</v>
      </c>
      <c r="R7" s="351">
        <v>96</v>
      </c>
      <c r="S7" s="444">
        <v>0</v>
      </c>
      <c r="T7" s="38" t="s">
        <v>130</v>
      </c>
    </row>
    <row r="8" spans="1:20" s="12" customFormat="1" ht="21.75" customHeight="1">
      <c r="A8" s="438" t="s">
        <v>701</v>
      </c>
      <c r="B8" s="178">
        <v>50</v>
      </c>
      <c r="C8" s="425">
        <v>99</v>
      </c>
      <c r="D8" s="425">
        <v>124</v>
      </c>
      <c r="E8" s="425">
        <v>5</v>
      </c>
      <c r="F8" s="425">
        <v>11</v>
      </c>
      <c r="G8" s="425">
        <v>33</v>
      </c>
      <c r="H8" s="425">
        <v>18</v>
      </c>
      <c r="I8" s="178">
        <v>2</v>
      </c>
      <c r="J8" s="439">
        <v>0</v>
      </c>
      <c r="K8" s="443">
        <v>41</v>
      </c>
      <c r="L8" s="443">
        <v>146</v>
      </c>
      <c r="M8" s="443">
        <v>123</v>
      </c>
      <c r="N8" s="351">
        <v>0</v>
      </c>
      <c r="O8" s="443">
        <v>8</v>
      </c>
      <c r="P8" s="443">
        <v>26</v>
      </c>
      <c r="Q8" s="443">
        <v>19</v>
      </c>
      <c r="R8" s="351">
        <v>123</v>
      </c>
      <c r="S8" s="444">
        <v>0</v>
      </c>
      <c r="T8" s="38" t="s">
        <v>129</v>
      </c>
    </row>
    <row r="9" spans="1:20" s="12" customFormat="1" ht="21.75" customHeight="1">
      <c r="A9" s="438" t="s">
        <v>143</v>
      </c>
      <c r="B9" s="178">
        <v>61</v>
      </c>
      <c r="C9" s="425">
        <v>125</v>
      </c>
      <c r="D9" s="425">
        <v>149</v>
      </c>
      <c r="E9" s="425">
        <v>5</v>
      </c>
      <c r="F9" s="425">
        <v>23</v>
      </c>
      <c r="G9" s="425">
        <v>12</v>
      </c>
      <c r="H9" s="425">
        <v>22</v>
      </c>
      <c r="I9" s="178">
        <v>1</v>
      </c>
      <c r="J9" s="439">
        <v>0</v>
      </c>
      <c r="K9" s="443">
        <v>49</v>
      </c>
      <c r="L9" s="443">
        <v>133</v>
      </c>
      <c r="M9" s="443">
        <v>138</v>
      </c>
      <c r="N9" s="351">
        <v>0</v>
      </c>
      <c r="O9" s="443">
        <v>25</v>
      </c>
      <c r="P9" s="443">
        <v>9</v>
      </c>
      <c r="Q9" s="443">
        <v>14</v>
      </c>
      <c r="R9" s="351">
        <v>101</v>
      </c>
      <c r="S9" s="444">
        <v>0</v>
      </c>
      <c r="T9" s="38" t="s">
        <v>143</v>
      </c>
    </row>
    <row r="10" spans="1:20" s="314" customFormat="1" ht="28.5" customHeight="1">
      <c r="A10" s="440" t="s">
        <v>702</v>
      </c>
      <c r="B10" s="441">
        <v>55</v>
      </c>
      <c r="C10" s="441">
        <v>135</v>
      </c>
      <c r="D10" s="441">
        <v>128</v>
      </c>
      <c r="E10" s="441">
        <v>1</v>
      </c>
      <c r="F10" s="441">
        <v>13</v>
      </c>
      <c r="G10" s="441">
        <v>9</v>
      </c>
      <c r="H10" s="441">
        <v>35</v>
      </c>
      <c r="I10" s="350">
        <v>4</v>
      </c>
      <c r="J10" s="442">
        <v>6</v>
      </c>
      <c r="K10" s="445">
        <v>47</v>
      </c>
      <c r="L10" s="350">
        <v>129</v>
      </c>
      <c r="M10" s="350">
        <v>123</v>
      </c>
      <c r="N10" s="351">
        <v>0</v>
      </c>
      <c r="O10" s="350">
        <v>17</v>
      </c>
      <c r="P10" s="350">
        <v>6</v>
      </c>
      <c r="Q10" s="350">
        <v>17</v>
      </c>
      <c r="R10" s="350">
        <v>91</v>
      </c>
      <c r="S10" s="442">
        <v>6</v>
      </c>
      <c r="T10" s="313" t="s">
        <v>144</v>
      </c>
    </row>
    <row r="11" spans="1:20" s="314" customFormat="1" ht="28.5" customHeight="1">
      <c r="A11" s="440" t="s">
        <v>703</v>
      </c>
      <c r="B11" s="441">
        <v>52</v>
      </c>
      <c r="C11" s="441">
        <v>133</v>
      </c>
      <c r="D11" s="441">
        <v>139</v>
      </c>
      <c r="E11" s="341">
        <v>0</v>
      </c>
      <c r="F11" s="441">
        <v>21</v>
      </c>
      <c r="G11" s="441">
        <v>10</v>
      </c>
      <c r="H11" s="441">
        <v>26</v>
      </c>
      <c r="I11" s="341">
        <v>0</v>
      </c>
      <c r="J11" s="442">
        <v>2</v>
      </c>
      <c r="K11" s="350">
        <v>53</v>
      </c>
      <c r="L11" s="350">
        <v>135</v>
      </c>
      <c r="M11" s="350">
        <v>130</v>
      </c>
      <c r="N11" s="351">
        <v>0</v>
      </c>
      <c r="O11" s="350">
        <v>23</v>
      </c>
      <c r="P11" s="350">
        <v>8</v>
      </c>
      <c r="Q11" s="350">
        <v>22</v>
      </c>
      <c r="R11" s="350">
        <v>95</v>
      </c>
      <c r="S11" s="442">
        <v>2</v>
      </c>
      <c r="T11" s="313" t="s">
        <v>679</v>
      </c>
    </row>
    <row r="12" spans="1:20" s="28" customFormat="1" ht="28.5" customHeight="1">
      <c r="A12" s="446" t="s">
        <v>682</v>
      </c>
      <c r="B12" s="447">
        <f>SUM(B13:B24)</f>
        <v>45</v>
      </c>
      <c r="C12" s="377">
        <f>SUM(C13:C24)</f>
        <v>144</v>
      </c>
      <c r="D12" s="377">
        <f>SUM(D13:D24)</f>
        <v>138</v>
      </c>
      <c r="E12" s="378">
        <v>1</v>
      </c>
      <c r="F12" s="377">
        <f>SUM(F13:F24)</f>
        <v>13</v>
      </c>
      <c r="G12" s="377">
        <f>SUM(G13:G24)</f>
        <v>16</v>
      </c>
      <c r="H12" s="377">
        <f>SUM(H13:H24)</f>
        <v>12</v>
      </c>
      <c r="I12" s="378">
        <v>1</v>
      </c>
      <c r="J12" s="379">
        <f>SUM(J13:J24)</f>
        <v>5</v>
      </c>
      <c r="K12" s="378">
        <f>SUM(K13:K24)</f>
        <v>50</v>
      </c>
      <c r="L12" s="378">
        <f>SUM(L13:L24)</f>
        <v>142</v>
      </c>
      <c r="M12" s="378">
        <f>SUM(M13:M24)</f>
        <v>118</v>
      </c>
      <c r="N12" s="380">
        <v>0</v>
      </c>
      <c r="O12" s="378">
        <f>SUM(O13:O24)</f>
        <v>29</v>
      </c>
      <c r="P12" s="378">
        <f>SUM(P13:P24)</f>
        <v>17</v>
      </c>
      <c r="Q12" s="378">
        <f>SUM(Q13:Q24)</f>
        <v>11</v>
      </c>
      <c r="R12" s="378">
        <f>SUM(R13:R24)</f>
        <v>93</v>
      </c>
      <c r="S12" s="379">
        <f>SUM(S13:S24)</f>
        <v>5</v>
      </c>
      <c r="T12" s="381" t="s">
        <v>682</v>
      </c>
    </row>
    <row r="13" spans="1:20" s="12" customFormat="1" ht="28.5" customHeight="1">
      <c r="A13" s="103" t="s">
        <v>704</v>
      </c>
      <c r="B13" s="415">
        <v>0</v>
      </c>
      <c r="C13" s="341">
        <v>19</v>
      </c>
      <c r="D13" s="341">
        <v>15</v>
      </c>
      <c r="E13" s="341">
        <v>0</v>
      </c>
      <c r="F13" s="341">
        <v>0</v>
      </c>
      <c r="G13" s="341">
        <v>9</v>
      </c>
      <c r="H13" s="341">
        <v>0</v>
      </c>
      <c r="I13" s="341">
        <v>0</v>
      </c>
      <c r="J13" s="439">
        <v>0</v>
      </c>
      <c r="K13" s="350">
        <v>0</v>
      </c>
      <c r="L13" s="341">
        <v>20</v>
      </c>
      <c r="M13" s="341">
        <v>13</v>
      </c>
      <c r="N13" s="351">
        <v>0</v>
      </c>
      <c r="O13" s="341">
        <v>0</v>
      </c>
      <c r="P13" s="341">
        <v>11</v>
      </c>
      <c r="Q13" s="341">
        <v>0</v>
      </c>
      <c r="R13" s="341">
        <v>17</v>
      </c>
      <c r="S13" s="342">
        <v>0</v>
      </c>
      <c r="T13" s="20" t="s">
        <v>149</v>
      </c>
    </row>
    <row r="14" spans="1:20" s="12" customFormat="1" ht="28.5" customHeight="1">
      <c r="A14" s="103" t="s">
        <v>705</v>
      </c>
      <c r="B14" s="415">
        <v>0</v>
      </c>
      <c r="C14" s="341">
        <v>15</v>
      </c>
      <c r="D14" s="341">
        <v>14</v>
      </c>
      <c r="E14" s="341">
        <v>0</v>
      </c>
      <c r="F14" s="341">
        <v>0</v>
      </c>
      <c r="G14" s="341">
        <v>0</v>
      </c>
      <c r="H14" s="341">
        <v>1</v>
      </c>
      <c r="I14" s="341">
        <v>1</v>
      </c>
      <c r="J14" s="342">
        <v>1</v>
      </c>
      <c r="K14" s="341">
        <v>0</v>
      </c>
      <c r="L14" s="341">
        <v>15</v>
      </c>
      <c r="M14" s="341">
        <v>14</v>
      </c>
      <c r="N14" s="351">
        <v>0</v>
      </c>
      <c r="O14" s="351">
        <v>0</v>
      </c>
      <c r="P14" s="341">
        <v>0</v>
      </c>
      <c r="Q14" s="341">
        <v>0</v>
      </c>
      <c r="R14" s="341">
        <v>12</v>
      </c>
      <c r="S14" s="342">
        <v>1</v>
      </c>
      <c r="T14" s="20" t="s">
        <v>151</v>
      </c>
    </row>
    <row r="15" spans="1:20" s="12" customFormat="1" ht="28.5" customHeight="1">
      <c r="A15" s="103" t="s">
        <v>706</v>
      </c>
      <c r="B15" s="348">
        <v>3</v>
      </c>
      <c r="C15" s="341">
        <v>9</v>
      </c>
      <c r="D15" s="341">
        <v>10</v>
      </c>
      <c r="E15" s="341">
        <v>0</v>
      </c>
      <c r="F15" s="341">
        <v>2</v>
      </c>
      <c r="G15" s="341">
        <v>1</v>
      </c>
      <c r="H15" s="341">
        <v>1</v>
      </c>
      <c r="I15" s="341">
        <v>0</v>
      </c>
      <c r="J15" s="439">
        <v>0</v>
      </c>
      <c r="K15" s="341">
        <v>3</v>
      </c>
      <c r="L15" s="341">
        <v>11</v>
      </c>
      <c r="M15" s="341">
        <v>7</v>
      </c>
      <c r="N15" s="351">
        <v>0</v>
      </c>
      <c r="O15" s="351">
        <v>3</v>
      </c>
      <c r="P15" s="341">
        <v>0</v>
      </c>
      <c r="Q15" s="341">
        <v>1</v>
      </c>
      <c r="R15" s="341">
        <v>12</v>
      </c>
      <c r="S15" s="342">
        <v>0</v>
      </c>
      <c r="T15" s="20" t="s">
        <v>153</v>
      </c>
    </row>
    <row r="16" spans="1:20" s="12" customFormat="1" ht="28.5" customHeight="1">
      <c r="A16" s="103" t="s">
        <v>707</v>
      </c>
      <c r="B16" s="348">
        <v>12</v>
      </c>
      <c r="C16" s="341">
        <v>8</v>
      </c>
      <c r="D16" s="341">
        <v>7</v>
      </c>
      <c r="E16" s="341">
        <v>0</v>
      </c>
      <c r="F16" s="341">
        <v>2</v>
      </c>
      <c r="G16" s="341">
        <v>0</v>
      </c>
      <c r="H16" s="341">
        <v>0</v>
      </c>
      <c r="I16" s="341">
        <v>0</v>
      </c>
      <c r="J16" s="439">
        <v>0</v>
      </c>
      <c r="K16" s="341">
        <v>12</v>
      </c>
      <c r="L16" s="341">
        <v>7</v>
      </c>
      <c r="M16" s="341">
        <v>6</v>
      </c>
      <c r="N16" s="351">
        <v>0</v>
      </c>
      <c r="O16" s="341">
        <v>8</v>
      </c>
      <c r="P16" s="341">
        <v>0</v>
      </c>
      <c r="Q16" s="341">
        <v>0</v>
      </c>
      <c r="R16" s="341">
        <v>7</v>
      </c>
      <c r="S16" s="342">
        <v>0</v>
      </c>
      <c r="T16" s="20" t="s">
        <v>155</v>
      </c>
    </row>
    <row r="17" spans="1:20" s="12" customFormat="1" ht="28.5" customHeight="1">
      <c r="A17" s="103" t="s">
        <v>708</v>
      </c>
      <c r="B17" s="348">
        <v>14</v>
      </c>
      <c r="C17" s="341">
        <v>6</v>
      </c>
      <c r="D17" s="341">
        <v>8</v>
      </c>
      <c r="E17" s="341">
        <v>0</v>
      </c>
      <c r="F17" s="341">
        <v>3</v>
      </c>
      <c r="G17" s="341">
        <v>0</v>
      </c>
      <c r="H17" s="341">
        <v>0</v>
      </c>
      <c r="I17" s="341">
        <v>0</v>
      </c>
      <c r="J17" s="439">
        <v>0</v>
      </c>
      <c r="K17" s="341">
        <v>14</v>
      </c>
      <c r="L17" s="341">
        <v>6</v>
      </c>
      <c r="M17" s="341">
        <v>8</v>
      </c>
      <c r="N17" s="351">
        <v>0</v>
      </c>
      <c r="O17" s="341">
        <v>7</v>
      </c>
      <c r="P17" s="341">
        <v>0</v>
      </c>
      <c r="Q17" s="341">
        <v>0</v>
      </c>
      <c r="R17" s="341">
        <v>3</v>
      </c>
      <c r="S17" s="342">
        <v>0</v>
      </c>
      <c r="T17" s="20" t="s">
        <v>157</v>
      </c>
    </row>
    <row r="18" spans="1:20" s="12" customFormat="1" ht="28.5" customHeight="1">
      <c r="A18" s="103" t="s">
        <v>709</v>
      </c>
      <c r="B18" s="348">
        <v>4</v>
      </c>
      <c r="C18" s="341">
        <v>11</v>
      </c>
      <c r="D18" s="341">
        <v>10</v>
      </c>
      <c r="E18" s="341">
        <v>0</v>
      </c>
      <c r="F18" s="341">
        <v>5</v>
      </c>
      <c r="G18" s="341">
        <v>0</v>
      </c>
      <c r="H18" s="341">
        <v>4</v>
      </c>
      <c r="I18" s="341">
        <v>0</v>
      </c>
      <c r="J18" s="439">
        <v>0</v>
      </c>
      <c r="K18" s="351">
        <v>3</v>
      </c>
      <c r="L18" s="341">
        <v>11</v>
      </c>
      <c r="M18" s="341">
        <v>10</v>
      </c>
      <c r="N18" s="351">
        <v>0</v>
      </c>
      <c r="O18" s="341">
        <v>8</v>
      </c>
      <c r="P18" s="341">
        <v>0</v>
      </c>
      <c r="Q18" s="341">
        <v>5</v>
      </c>
      <c r="R18" s="341">
        <v>0</v>
      </c>
      <c r="S18" s="342">
        <v>0</v>
      </c>
      <c r="T18" s="20" t="s">
        <v>159</v>
      </c>
    </row>
    <row r="19" spans="1:20" s="12" customFormat="1" ht="28.5" customHeight="1">
      <c r="A19" s="106" t="s">
        <v>710</v>
      </c>
      <c r="B19" s="341">
        <v>0</v>
      </c>
      <c r="C19" s="341">
        <v>16</v>
      </c>
      <c r="D19" s="341">
        <v>16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439">
        <v>0</v>
      </c>
      <c r="K19" s="343">
        <v>1</v>
      </c>
      <c r="L19" s="341">
        <v>19</v>
      </c>
      <c r="M19" s="341">
        <v>14</v>
      </c>
      <c r="N19" s="351">
        <v>0</v>
      </c>
      <c r="O19" s="341">
        <v>2</v>
      </c>
      <c r="P19" s="341">
        <v>0</v>
      </c>
      <c r="Q19" s="341">
        <v>1</v>
      </c>
      <c r="R19" s="341">
        <v>2</v>
      </c>
      <c r="S19" s="342">
        <v>0</v>
      </c>
      <c r="T19" s="20" t="s">
        <v>161</v>
      </c>
    </row>
    <row r="20" spans="1:20" s="12" customFormat="1" ht="28.5" customHeight="1">
      <c r="A20" s="106" t="s">
        <v>711</v>
      </c>
      <c r="B20" s="341">
        <v>1</v>
      </c>
      <c r="C20" s="341">
        <v>14</v>
      </c>
      <c r="D20" s="341">
        <v>17</v>
      </c>
      <c r="E20" s="341">
        <v>0</v>
      </c>
      <c r="F20" s="341">
        <v>1</v>
      </c>
      <c r="G20" s="341">
        <v>0</v>
      </c>
      <c r="H20" s="341">
        <v>4</v>
      </c>
      <c r="I20" s="341">
        <v>0</v>
      </c>
      <c r="J20" s="439">
        <v>0</v>
      </c>
      <c r="K20" s="343">
        <v>2</v>
      </c>
      <c r="L20" s="341">
        <v>11</v>
      </c>
      <c r="M20" s="341">
        <v>9</v>
      </c>
      <c r="N20" s="351">
        <v>0</v>
      </c>
      <c r="O20" s="351">
        <v>1</v>
      </c>
      <c r="P20" s="341">
        <v>0</v>
      </c>
      <c r="Q20" s="341">
        <v>2</v>
      </c>
      <c r="R20" s="341">
        <v>0</v>
      </c>
      <c r="S20" s="342">
        <v>0</v>
      </c>
      <c r="T20" s="20" t="s">
        <v>163</v>
      </c>
    </row>
    <row r="21" spans="1:20" s="12" customFormat="1" ht="28.5" customHeight="1">
      <c r="A21" s="106" t="s">
        <v>712</v>
      </c>
      <c r="B21" s="416">
        <v>3</v>
      </c>
      <c r="C21" s="341">
        <v>13</v>
      </c>
      <c r="D21" s="341">
        <v>10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439">
        <v>0</v>
      </c>
      <c r="K21" s="351">
        <v>5</v>
      </c>
      <c r="L21" s="341">
        <v>12</v>
      </c>
      <c r="M21" s="341">
        <v>9</v>
      </c>
      <c r="N21" s="351">
        <v>0</v>
      </c>
      <c r="O21" s="351">
        <v>0</v>
      </c>
      <c r="P21" s="341">
        <v>0</v>
      </c>
      <c r="Q21" s="341">
        <v>0</v>
      </c>
      <c r="R21" s="341">
        <v>2</v>
      </c>
      <c r="S21" s="342">
        <v>0</v>
      </c>
      <c r="T21" s="20" t="s">
        <v>165</v>
      </c>
    </row>
    <row r="22" spans="1:20" s="12" customFormat="1" ht="28.5" customHeight="1">
      <c r="A22" s="103" t="s">
        <v>713</v>
      </c>
      <c r="B22" s="348">
        <v>6</v>
      </c>
      <c r="C22" s="341">
        <v>3</v>
      </c>
      <c r="D22" s="341">
        <v>5</v>
      </c>
      <c r="E22" s="341">
        <v>0</v>
      </c>
      <c r="F22" s="341">
        <v>0</v>
      </c>
      <c r="G22" s="341">
        <v>0</v>
      </c>
      <c r="H22" s="341">
        <v>1</v>
      </c>
      <c r="I22" s="341">
        <v>0</v>
      </c>
      <c r="J22" s="342">
        <v>1</v>
      </c>
      <c r="K22" s="341">
        <v>9</v>
      </c>
      <c r="L22" s="341">
        <v>2</v>
      </c>
      <c r="M22" s="341">
        <v>3</v>
      </c>
      <c r="N22" s="351">
        <v>0</v>
      </c>
      <c r="O22" s="351">
        <v>0</v>
      </c>
      <c r="P22" s="341">
        <v>0</v>
      </c>
      <c r="Q22" s="341">
        <v>0</v>
      </c>
      <c r="R22" s="341">
        <v>7</v>
      </c>
      <c r="S22" s="342">
        <v>1</v>
      </c>
      <c r="T22" s="20" t="s">
        <v>167</v>
      </c>
    </row>
    <row r="23" spans="1:20" s="12" customFormat="1" ht="28.5" customHeight="1">
      <c r="A23" s="103" t="s">
        <v>714</v>
      </c>
      <c r="B23" s="348">
        <v>1</v>
      </c>
      <c r="C23" s="341">
        <v>13</v>
      </c>
      <c r="D23" s="341">
        <v>11</v>
      </c>
      <c r="E23" s="341">
        <v>0</v>
      </c>
      <c r="F23" s="341">
        <v>0</v>
      </c>
      <c r="G23" s="341">
        <v>0</v>
      </c>
      <c r="H23" s="341">
        <v>1</v>
      </c>
      <c r="I23" s="341">
        <v>0</v>
      </c>
      <c r="J23" s="439">
        <v>0</v>
      </c>
      <c r="K23" s="341">
        <v>1</v>
      </c>
      <c r="L23" s="341">
        <v>13</v>
      </c>
      <c r="M23" s="341">
        <v>8</v>
      </c>
      <c r="N23" s="351">
        <v>0</v>
      </c>
      <c r="O23" s="351">
        <v>0</v>
      </c>
      <c r="P23" s="341">
        <v>0</v>
      </c>
      <c r="Q23" s="341">
        <v>2</v>
      </c>
      <c r="R23" s="341">
        <v>14</v>
      </c>
      <c r="S23" s="342">
        <v>0</v>
      </c>
      <c r="T23" s="20" t="s">
        <v>169</v>
      </c>
    </row>
    <row r="24" spans="1:20" s="12" customFormat="1" ht="28.5" customHeight="1">
      <c r="A24" s="435" t="s">
        <v>715</v>
      </c>
      <c r="B24" s="349">
        <v>1</v>
      </c>
      <c r="C24" s="344">
        <v>17</v>
      </c>
      <c r="D24" s="344">
        <v>15</v>
      </c>
      <c r="E24" s="345">
        <v>1</v>
      </c>
      <c r="F24" s="345">
        <v>0</v>
      </c>
      <c r="G24" s="344">
        <v>6</v>
      </c>
      <c r="H24" s="345">
        <v>0</v>
      </c>
      <c r="I24" s="345">
        <v>0</v>
      </c>
      <c r="J24" s="346">
        <v>3</v>
      </c>
      <c r="K24" s="344">
        <v>0</v>
      </c>
      <c r="L24" s="347">
        <v>15</v>
      </c>
      <c r="M24" s="344">
        <v>17</v>
      </c>
      <c r="N24" s="352">
        <v>0</v>
      </c>
      <c r="O24" s="352">
        <v>0</v>
      </c>
      <c r="P24" s="344">
        <v>6</v>
      </c>
      <c r="Q24" s="344">
        <v>0</v>
      </c>
      <c r="R24" s="344">
        <v>17</v>
      </c>
      <c r="S24" s="346">
        <v>3</v>
      </c>
      <c r="T24" s="25" t="s">
        <v>171</v>
      </c>
    </row>
    <row r="25" spans="1:16" s="12" customFormat="1" ht="15.75" customHeight="1">
      <c r="A25" s="544" t="s">
        <v>19</v>
      </c>
      <c r="B25" s="545"/>
      <c r="C25" s="54"/>
      <c r="D25" s="54"/>
      <c r="E25" s="49"/>
      <c r="F25" s="49"/>
      <c r="G25" s="49"/>
      <c r="H25" s="545" t="s">
        <v>20</v>
      </c>
      <c r="I25" s="545"/>
      <c r="J25" s="545"/>
      <c r="K25" s="48" t="s">
        <v>320</v>
      </c>
      <c r="L25" s="48"/>
      <c r="M25" s="48"/>
      <c r="N25" s="48"/>
      <c r="O25" s="30"/>
      <c r="P25" s="30"/>
    </row>
  </sheetData>
  <mergeCells count="3">
    <mergeCell ref="A1:S1"/>
    <mergeCell ref="A25:B25"/>
    <mergeCell ref="H25:J25"/>
  </mergeCells>
  <printOptions horizontalCentered="1" verticalCentered="1"/>
  <pageMargins left="0.25" right="0.28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zoomScale="73" zoomScaleNormal="73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0" sqref="H20"/>
    </sheetView>
  </sheetViews>
  <sheetFormatPr defaultColWidth="8.88671875" defaultRowHeight="13.5"/>
  <cols>
    <col min="1" max="1" width="8.21484375" style="12" customWidth="1"/>
    <col min="2" max="2" width="8.6640625" style="12" customWidth="1"/>
    <col min="3" max="3" width="8.21484375" style="12" customWidth="1"/>
    <col min="4" max="4" width="8.5546875" style="12" customWidth="1"/>
    <col min="5" max="5" width="9.3359375" style="12" bestFit="1" customWidth="1"/>
    <col min="6" max="6" width="8.10546875" style="12" customWidth="1"/>
    <col min="7" max="7" width="9.88671875" style="12" bestFit="1" customWidth="1"/>
    <col min="8" max="8" width="8.77734375" style="12" customWidth="1"/>
    <col min="9" max="9" width="8.5546875" style="12" customWidth="1"/>
    <col min="10" max="10" width="10.5546875" style="12" customWidth="1"/>
    <col min="11" max="17" width="8.4453125" style="12" customWidth="1"/>
    <col min="18" max="16384" width="8.88671875" style="12" customWidth="1"/>
  </cols>
  <sheetData>
    <row r="1" spans="1:18" ht="24">
      <c r="A1" s="551" t="s">
        <v>23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1" s="45" customFormat="1" ht="21.75" customHeight="1">
      <c r="A3" s="552" t="s">
        <v>24</v>
      </c>
      <c r="B3" s="552"/>
      <c r="J3" s="553" t="s">
        <v>25</v>
      </c>
      <c r="K3" s="553"/>
    </row>
    <row r="4" spans="1:18" ht="18.75" customHeight="1">
      <c r="A4" s="120"/>
      <c r="B4" s="554" t="s">
        <v>26</v>
      </c>
      <c r="C4" s="555"/>
      <c r="D4" s="555"/>
      <c r="E4" s="555"/>
      <c r="F4" s="556"/>
      <c r="G4" s="3" t="s">
        <v>27</v>
      </c>
      <c r="H4" s="554" t="s">
        <v>28</v>
      </c>
      <c r="I4" s="556"/>
      <c r="J4" s="4" t="s">
        <v>29</v>
      </c>
      <c r="K4" s="6" t="s">
        <v>30</v>
      </c>
      <c r="L4" s="6" t="s">
        <v>31</v>
      </c>
      <c r="M4" s="6" t="s">
        <v>32</v>
      </c>
      <c r="N4" s="5" t="s">
        <v>33</v>
      </c>
      <c r="O4" s="554" t="s">
        <v>34</v>
      </c>
      <c r="P4" s="555"/>
      <c r="Q4" s="556"/>
      <c r="R4" s="56"/>
    </row>
    <row r="5" spans="1:18" s="58" customFormat="1" ht="18.75" customHeight="1">
      <c r="A5" s="121" t="s">
        <v>140</v>
      </c>
      <c r="B5" s="546" t="s">
        <v>35</v>
      </c>
      <c r="C5" s="547"/>
      <c r="D5" s="547"/>
      <c r="E5" s="547"/>
      <c r="F5" s="548"/>
      <c r="G5" s="20" t="s">
        <v>36</v>
      </c>
      <c r="H5" s="546" t="s">
        <v>37</v>
      </c>
      <c r="I5" s="548"/>
      <c r="J5" s="8" t="s">
        <v>38</v>
      </c>
      <c r="K5" s="21" t="s">
        <v>39</v>
      </c>
      <c r="L5" s="116" t="s">
        <v>134</v>
      </c>
      <c r="M5" s="21" t="s">
        <v>40</v>
      </c>
      <c r="N5" s="20" t="s">
        <v>41</v>
      </c>
      <c r="O5" s="549" t="s">
        <v>42</v>
      </c>
      <c r="P5" s="550"/>
      <c r="Q5" s="548"/>
      <c r="R5" s="20" t="s">
        <v>136</v>
      </c>
    </row>
    <row r="6" spans="1:18" ht="18.75" customHeight="1">
      <c r="A6" s="119" t="s">
        <v>142</v>
      </c>
      <c r="B6" s="7" t="s">
        <v>43</v>
      </c>
      <c r="C6" s="6" t="s">
        <v>44</v>
      </c>
      <c r="D6" s="6" t="s">
        <v>132</v>
      </c>
      <c r="E6" s="6" t="s">
        <v>45</v>
      </c>
      <c r="F6" s="6" t="s">
        <v>133</v>
      </c>
      <c r="G6" s="59"/>
      <c r="H6" s="7" t="s">
        <v>43</v>
      </c>
      <c r="I6" s="6" t="s">
        <v>46</v>
      </c>
      <c r="J6" s="41" t="s">
        <v>47</v>
      </c>
      <c r="K6" s="21" t="s">
        <v>48</v>
      </c>
      <c r="L6" s="60"/>
      <c r="M6" s="21"/>
      <c r="N6" s="21" t="s">
        <v>49</v>
      </c>
      <c r="O6" s="6" t="s">
        <v>50</v>
      </c>
      <c r="P6" s="6" t="s">
        <v>51</v>
      </c>
      <c r="Q6" s="9" t="s">
        <v>52</v>
      </c>
      <c r="R6" s="20" t="s">
        <v>137</v>
      </c>
    </row>
    <row r="7" spans="1:18" s="16" customFormat="1" ht="18.75" customHeight="1">
      <c r="A7" s="57"/>
      <c r="B7" s="21"/>
      <c r="C7" s="33" t="s">
        <v>48</v>
      </c>
      <c r="D7" s="21"/>
      <c r="E7" s="33" t="s">
        <v>48</v>
      </c>
      <c r="F7" s="21"/>
      <c r="G7" s="21" t="s">
        <v>53</v>
      </c>
      <c r="H7" s="22"/>
      <c r="I7" s="21"/>
      <c r="J7" s="41" t="s">
        <v>54</v>
      </c>
      <c r="K7" s="21" t="s">
        <v>55</v>
      </c>
      <c r="L7" s="21" t="s">
        <v>48</v>
      </c>
      <c r="M7" s="21" t="s">
        <v>56</v>
      </c>
      <c r="N7" s="21" t="s">
        <v>57</v>
      </c>
      <c r="O7" s="21"/>
      <c r="P7" s="21"/>
      <c r="Q7" s="22" t="s">
        <v>124</v>
      </c>
      <c r="R7" s="43"/>
    </row>
    <row r="8" spans="1:18" s="16" customFormat="1" ht="18.75" customHeight="1">
      <c r="A8" s="61"/>
      <c r="B8" s="23" t="s">
        <v>58</v>
      </c>
      <c r="C8" s="24" t="s">
        <v>59</v>
      </c>
      <c r="D8" s="24" t="s">
        <v>60</v>
      </c>
      <c r="E8" s="24" t="s">
        <v>61</v>
      </c>
      <c r="F8" s="24" t="s">
        <v>62</v>
      </c>
      <c r="G8" s="24" t="s">
        <v>63</v>
      </c>
      <c r="H8" s="23" t="s">
        <v>58</v>
      </c>
      <c r="I8" s="24" t="s">
        <v>64</v>
      </c>
      <c r="J8" s="26" t="s">
        <v>65</v>
      </c>
      <c r="K8" s="24" t="s">
        <v>66</v>
      </c>
      <c r="L8" s="24" t="s">
        <v>67</v>
      </c>
      <c r="M8" s="24" t="s">
        <v>68</v>
      </c>
      <c r="N8" s="24" t="s">
        <v>69</v>
      </c>
      <c r="O8" s="24" t="s">
        <v>58</v>
      </c>
      <c r="P8" s="24" t="s">
        <v>70</v>
      </c>
      <c r="Q8" s="62" t="s">
        <v>125</v>
      </c>
      <c r="R8" s="63"/>
    </row>
    <row r="9" spans="1:18" s="16" customFormat="1" ht="16.5" customHeight="1">
      <c r="A9" s="37" t="s">
        <v>130</v>
      </c>
      <c r="B9" s="64">
        <v>16.433333333333334</v>
      </c>
      <c r="C9" s="64">
        <v>20.025</v>
      </c>
      <c r="D9" s="64">
        <v>34.3</v>
      </c>
      <c r="E9" s="64">
        <v>13.383333333333333</v>
      </c>
      <c r="F9" s="64">
        <v>-3.2</v>
      </c>
      <c r="G9" s="64">
        <v>1333.8</v>
      </c>
      <c r="H9" s="65">
        <v>67</v>
      </c>
      <c r="I9" s="65">
        <v>16</v>
      </c>
      <c r="J9" s="64">
        <v>1016.4083333333334</v>
      </c>
      <c r="K9" s="64">
        <v>10.158333333333333</v>
      </c>
      <c r="L9" s="64">
        <v>5.291666666666667</v>
      </c>
      <c r="M9" s="64">
        <v>2106.3</v>
      </c>
      <c r="N9" s="88">
        <v>3.5</v>
      </c>
      <c r="O9" s="64">
        <v>2.841666666666667</v>
      </c>
      <c r="P9" s="67">
        <v>17.2</v>
      </c>
      <c r="Q9" s="93">
        <v>29.7</v>
      </c>
      <c r="R9" s="33" t="s">
        <v>130</v>
      </c>
    </row>
    <row r="10" spans="1:18" s="16" customFormat="1" ht="16.5" customHeight="1">
      <c r="A10" s="37" t="s">
        <v>129</v>
      </c>
      <c r="B10" s="68">
        <v>16.208333333333332</v>
      </c>
      <c r="C10" s="64">
        <v>19.333333333333332</v>
      </c>
      <c r="D10" s="64">
        <v>34.7</v>
      </c>
      <c r="E10" s="64">
        <v>13.383333333333333</v>
      </c>
      <c r="F10" s="64">
        <v>-1.5</v>
      </c>
      <c r="G10" s="64">
        <v>872.5</v>
      </c>
      <c r="H10" s="65">
        <v>64</v>
      </c>
      <c r="I10" s="65">
        <v>11</v>
      </c>
      <c r="J10" s="64">
        <v>1016.3333333333334</v>
      </c>
      <c r="K10" s="64">
        <v>9.125</v>
      </c>
      <c r="L10" s="64">
        <v>5.541666666666667</v>
      </c>
      <c r="M10" s="64">
        <v>1771</v>
      </c>
      <c r="N10" s="88">
        <v>3.4</v>
      </c>
      <c r="O10" s="64">
        <v>3.5</v>
      </c>
      <c r="P10" s="67">
        <v>16.2</v>
      </c>
      <c r="Q10" s="93" t="s">
        <v>131</v>
      </c>
      <c r="R10" s="33" t="s">
        <v>129</v>
      </c>
    </row>
    <row r="11" spans="1:18" s="16" customFormat="1" ht="16.5" customHeight="1">
      <c r="A11" s="37" t="s">
        <v>143</v>
      </c>
      <c r="B11" s="68">
        <v>16.4</v>
      </c>
      <c r="C11" s="64">
        <v>19.35</v>
      </c>
      <c r="D11" s="64">
        <v>34</v>
      </c>
      <c r="E11" s="64">
        <v>13.45</v>
      </c>
      <c r="F11" s="64">
        <v>-1.8</v>
      </c>
      <c r="G11" s="64">
        <v>1525.4</v>
      </c>
      <c r="H11" s="65">
        <v>64.355</v>
      </c>
      <c r="I11" s="65">
        <v>7</v>
      </c>
      <c r="J11" s="64">
        <v>1016</v>
      </c>
      <c r="K11" s="64">
        <v>9.341666666666667</v>
      </c>
      <c r="L11" s="64">
        <v>5.766666666666666</v>
      </c>
      <c r="M11" s="64">
        <v>1704.7</v>
      </c>
      <c r="N11" s="88">
        <v>3.5</v>
      </c>
      <c r="O11" s="64">
        <v>3.1833333333333336</v>
      </c>
      <c r="P11" s="67">
        <v>15.1</v>
      </c>
      <c r="Q11" s="93">
        <v>27.2</v>
      </c>
      <c r="R11" s="33" t="s">
        <v>143</v>
      </c>
    </row>
    <row r="12" spans="1:18" s="16" customFormat="1" ht="16.5" customHeight="1">
      <c r="A12" s="37" t="s">
        <v>658</v>
      </c>
      <c r="B12" s="68">
        <v>16.4583333333333</v>
      </c>
      <c r="C12" s="64">
        <v>19.4833333333333</v>
      </c>
      <c r="D12" s="64">
        <v>34</v>
      </c>
      <c r="E12" s="64">
        <v>13.758333333333333</v>
      </c>
      <c r="F12" s="64">
        <v>0.8</v>
      </c>
      <c r="G12" s="64">
        <v>2139.8</v>
      </c>
      <c r="H12" s="65">
        <v>61.75</v>
      </c>
      <c r="I12" s="65">
        <v>8</v>
      </c>
      <c r="J12" s="64">
        <v>1015.95</v>
      </c>
      <c r="K12" s="64">
        <v>8.916666666666668</v>
      </c>
      <c r="L12" s="64">
        <v>6</v>
      </c>
      <c r="M12" s="64">
        <v>1671.8</v>
      </c>
      <c r="N12" s="88">
        <v>1.2</v>
      </c>
      <c r="O12" s="64">
        <v>3.308333333333333</v>
      </c>
      <c r="P12" s="67">
        <v>24.8</v>
      </c>
      <c r="Q12" s="93">
        <v>36.1</v>
      </c>
      <c r="R12" s="33" t="s">
        <v>658</v>
      </c>
    </row>
    <row r="13" spans="1:18" s="16" customFormat="1" ht="16.5" customHeight="1">
      <c r="A13" s="37" t="s">
        <v>679</v>
      </c>
      <c r="B13" s="68">
        <v>16.01666666666667</v>
      </c>
      <c r="C13" s="64">
        <v>18.975</v>
      </c>
      <c r="D13" s="64">
        <v>34.8</v>
      </c>
      <c r="E13" s="64">
        <v>13.35</v>
      </c>
      <c r="F13" s="64">
        <v>-0.5</v>
      </c>
      <c r="G13" s="64">
        <v>1308.8</v>
      </c>
      <c r="H13" s="65">
        <v>63.833333333333336</v>
      </c>
      <c r="I13" s="65">
        <v>12</v>
      </c>
      <c r="J13" s="64">
        <v>1016.3333333333334</v>
      </c>
      <c r="K13" s="64">
        <v>8.858333333333334</v>
      </c>
      <c r="L13" s="64">
        <v>6.075</v>
      </c>
      <c r="M13" s="64">
        <v>1687</v>
      </c>
      <c r="N13" s="88">
        <v>0.2</v>
      </c>
      <c r="O13" s="64">
        <v>3.391666666666667</v>
      </c>
      <c r="P13" s="67">
        <v>12.7</v>
      </c>
      <c r="Q13" s="93">
        <v>22.5</v>
      </c>
      <c r="R13" s="33" t="s">
        <v>679</v>
      </c>
    </row>
    <row r="14" spans="1:18" s="317" customFormat="1" ht="24.75" customHeight="1">
      <c r="A14" s="371" t="s">
        <v>681</v>
      </c>
      <c r="B14" s="464">
        <f>AVERAGE(B15:B26)</f>
        <v>15.991666666666669</v>
      </c>
      <c r="C14" s="465">
        <f>AVERAGE(C15:C26)</f>
        <v>19.066666666666666</v>
      </c>
      <c r="D14" s="465">
        <f>MAX(D16:D27)</f>
        <v>33.6</v>
      </c>
      <c r="E14" s="465">
        <f>AVERAGE(E15:E26)</f>
        <v>13.133333333333333</v>
      </c>
      <c r="F14" s="465">
        <v>-2.5</v>
      </c>
      <c r="G14" s="466">
        <f>SUM(G15:G26)</f>
        <v>1304.8000000000002</v>
      </c>
      <c r="H14" s="467">
        <v>62</v>
      </c>
      <c r="I14" s="467">
        <f>MIN(I15:I26)</f>
        <v>6</v>
      </c>
      <c r="J14" s="466">
        <f>(AVERAGE(J15:J26))</f>
        <v>1015.8916666666668</v>
      </c>
      <c r="K14" s="465">
        <f>(AVERAGE(K15:K26))</f>
        <v>8.341666666666667</v>
      </c>
      <c r="L14" s="465">
        <f>+(AVERAGE(L15:L26))</f>
        <v>6.141666666666667</v>
      </c>
      <c r="M14" s="466">
        <f>SUM(M15:M26)</f>
        <v>1764.7</v>
      </c>
      <c r="N14" s="465">
        <f>MAX(N15:N26)</f>
        <v>4.5</v>
      </c>
      <c r="O14" s="465">
        <f>(AVERAGE(O15:O26))</f>
        <v>3.525</v>
      </c>
      <c r="P14" s="465">
        <f>MAX(P15:P26)</f>
        <v>15.7</v>
      </c>
      <c r="Q14" s="468">
        <f>MAX(Q15:Q26)</f>
        <v>26</v>
      </c>
      <c r="R14" s="469" t="s">
        <v>681</v>
      </c>
    </row>
    <row r="15" spans="1:18" ht="24.75" customHeight="1">
      <c r="A15" s="37" t="s">
        <v>148</v>
      </c>
      <c r="B15" s="461">
        <v>5.5</v>
      </c>
      <c r="C15" s="448">
        <v>7.9</v>
      </c>
      <c r="D15" s="353">
        <v>15.9</v>
      </c>
      <c r="E15" s="448">
        <v>3</v>
      </c>
      <c r="F15" s="353">
        <v>-2.5</v>
      </c>
      <c r="G15" s="449">
        <v>61.7</v>
      </c>
      <c r="H15" s="450">
        <v>60</v>
      </c>
      <c r="I15" s="450">
        <v>32</v>
      </c>
      <c r="J15" s="449">
        <v>1025.1</v>
      </c>
      <c r="K15" s="448">
        <v>-1.9</v>
      </c>
      <c r="L15" s="353">
        <v>7.7</v>
      </c>
      <c r="M15" s="353">
        <v>47.1</v>
      </c>
      <c r="N15" s="354">
        <v>4.5</v>
      </c>
      <c r="O15" s="354">
        <v>4.6</v>
      </c>
      <c r="P15" s="354">
        <v>11.9</v>
      </c>
      <c r="Q15" s="355">
        <v>21.2</v>
      </c>
      <c r="R15" s="20" t="s">
        <v>149</v>
      </c>
    </row>
    <row r="16" spans="1:18" ht="24.75" customHeight="1">
      <c r="A16" s="37" t="s">
        <v>150</v>
      </c>
      <c r="B16" s="462">
        <v>8.7</v>
      </c>
      <c r="C16" s="448">
        <v>11.6</v>
      </c>
      <c r="D16" s="448">
        <v>22.1</v>
      </c>
      <c r="E16" s="448">
        <v>5.7</v>
      </c>
      <c r="F16" s="448">
        <v>0.8</v>
      </c>
      <c r="G16" s="451">
        <v>113.7</v>
      </c>
      <c r="H16" s="450">
        <v>62</v>
      </c>
      <c r="I16" s="450">
        <v>21</v>
      </c>
      <c r="J16" s="452">
        <v>1019.8</v>
      </c>
      <c r="K16" s="448">
        <v>1.4</v>
      </c>
      <c r="L16" s="453">
        <v>7.2</v>
      </c>
      <c r="M16" s="453">
        <v>102</v>
      </c>
      <c r="N16" s="354">
        <v>0</v>
      </c>
      <c r="O16" s="453">
        <v>3.5</v>
      </c>
      <c r="P16" s="448">
        <v>15.7</v>
      </c>
      <c r="Q16" s="454">
        <v>26</v>
      </c>
      <c r="R16" s="20" t="s">
        <v>151</v>
      </c>
    </row>
    <row r="17" spans="1:18" ht="24.75" customHeight="1">
      <c r="A17" s="37" t="s">
        <v>152</v>
      </c>
      <c r="B17" s="462">
        <v>9.8</v>
      </c>
      <c r="C17" s="448">
        <v>13.4</v>
      </c>
      <c r="D17" s="448">
        <v>22.6</v>
      </c>
      <c r="E17" s="448">
        <v>6.3</v>
      </c>
      <c r="F17" s="448">
        <v>1.2</v>
      </c>
      <c r="G17" s="451">
        <v>50.9</v>
      </c>
      <c r="H17" s="450">
        <v>54</v>
      </c>
      <c r="I17" s="450">
        <v>19</v>
      </c>
      <c r="J17" s="452">
        <v>1019.6</v>
      </c>
      <c r="K17" s="448">
        <v>0.5</v>
      </c>
      <c r="L17" s="453">
        <v>6.2</v>
      </c>
      <c r="M17" s="453">
        <v>149.1</v>
      </c>
      <c r="N17" s="354">
        <v>0</v>
      </c>
      <c r="O17" s="453">
        <v>3.6</v>
      </c>
      <c r="P17" s="448">
        <v>12.2</v>
      </c>
      <c r="Q17" s="454">
        <v>19.6</v>
      </c>
      <c r="R17" s="20" t="s">
        <v>153</v>
      </c>
    </row>
    <row r="18" spans="1:18" ht="24.75" customHeight="1">
      <c r="A18" s="37" t="s">
        <v>154</v>
      </c>
      <c r="B18" s="462">
        <v>13.7</v>
      </c>
      <c r="C18" s="448">
        <v>17.3</v>
      </c>
      <c r="D18" s="448">
        <v>21.8</v>
      </c>
      <c r="E18" s="448">
        <v>10.1</v>
      </c>
      <c r="F18" s="448">
        <v>4.5</v>
      </c>
      <c r="G18" s="451">
        <v>94.4</v>
      </c>
      <c r="H18" s="450">
        <v>57</v>
      </c>
      <c r="I18" s="450">
        <v>15</v>
      </c>
      <c r="J18" s="452">
        <v>1016.6</v>
      </c>
      <c r="K18" s="448">
        <v>4.6</v>
      </c>
      <c r="L18" s="453">
        <v>4.4</v>
      </c>
      <c r="M18" s="453">
        <v>218.6</v>
      </c>
      <c r="N18" s="354">
        <v>0</v>
      </c>
      <c r="O18" s="453">
        <v>3.3</v>
      </c>
      <c r="P18" s="448">
        <v>10.8</v>
      </c>
      <c r="Q18" s="454">
        <v>23.1</v>
      </c>
      <c r="R18" s="38" t="s">
        <v>155</v>
      </c>
    </row>
    <row r="19" spans="1:18" ht="24.75" customHeight="1">
      <c r="A19" s="37" t="s">
        <v>156</v>
      </c>
      <c r="B19" s="462">
        <v>18.6</v>
      </c>
      <c r="C19" s="448">
        <v>22.7</v>
      </c>
      <c r="D19" s="448">
        <v>29.7</v>
      </c>
      <c r="E19" s="448">
        <v>14.9</v>
      </c>
      <c r="F19" s="448">
        <v>11.4</v>
      </c>
      <c r="G19" s="451">
        <v>52.2</v>
      </c>
      <c r="H19" s="450">
        <v>56</v>
      </c>
      <c r="I19" s="450">
        <v>6</v>
      </c>
      <c r="J19" s="452">
        <v>1013.2</v>
      </c>
      <c r="K19" s="448">
        <v>8.4</v>
      </c>
      <c r="L19" s="453">
        <v>3.7</v>
      </c>
      <c r="M19" s="453">
        <v>252</v>
      </c>
      <c r="N19" s="354">
        <v>0</v>
      </c>
      <c r="O19" s="453">
        <v>3</v>
      </c>
      <c r="P19" s="448">
        <v>11.1</v>
      </c>
      <c r="Q19" s="454">
        <v>18.8</v>
      </c>
      <c r="R19" s="38" t="s">
        <v>157</v>
      </c>
    </row>
    <row r="20" spans="1:18" ht="24.75" customHeight="1">
      <c r="A20" s="37" t="s">
        <v>158</v>
      </c>
      <c r="B20" s="462">
        <v>22.6</v>
      </c>
      <c r="C20" s="448">
        <v>26.1</v>
      </c>
      <c r="D20" s="448">
        <v>30.7</v>
      </c>
      <c r="E20" s="448">
        <v>19.6</v>
      </c>
      <c r="F20" s="448">
        <v>15.7</v>
      </c>
      <c r="G20" s="451">
        <v>155.8</v>
      </c>
      <c r="H20" s="450">
        <v>66</v>
      </c>
      <c r="I20" s="450">
        <v>7</v>
      </c>
      <c r="J20" s="452">
        <v>1006.1</v>
      </c>
      <c r="K20" s="448">
        <v>15.3</v>
      </c>
      <c r="L20" s="453">
        <v>5.6</v>
      </c>
      <c r="M20" s="453">
        <v>208.9</v>
      </c>
      <c r="N20" s="354">
        <v>0</v>
      </c>
      <c r="O20" s="453">
        <v>3</v>
      </c>
      <c r="P20" s="448">
        <v>11</v>
      </c>
      <c r="Q20" s="454">
        <v>19.1</v>
      </c>
      <c r="R20" s="38" t="s">
        <v>159</v>
      </c>
    </row>
    <row r="21" spans="1:18" ht="24.75" customHeight="1">
      <c r="A21" s="37" t="s">
        <v>160</v>
      </c>
      <c r="B21" s="462">
        <v>25.8</v>
      </c>
      <c r="C21" s="448">
        <v>28.8</v>
      </c>
      <c r="D21" s="448">
        <v>33.6</v>
      </c>
      <c r="E21" s="448">
        <v>23.2</v>
      </c>
      <c r="F21" s="448">
        <v>18.7</v>
      </c>
      <c r="G21" s="451">
        <v>201.1</v>
      </c>
      <c r="H21" s="450">
        <v>71</v>
      </c>
      <c r="I21" s="450">
        <v>35</v>
      </c>
      <c r="J21" s="452">
        <v>1006.1</v>
      </c>
      <c r="K21" s="448">
        <v>19.9</v>
      </c>
      <c r="L21" s="453">
        <v>7.4</v>
      </c>
      <c r="M21" s="453">
        <v>153.7</v>
      </c>
      <c r="N21" s="354">
        <v>0</v>
      </c>
      <c r="O21" s="453">
        <v>4</v>
      </c>
      <c r="P21" s="448">
        <v>12.7</v>
      </c>
      <c r="Q21" s="454">
        <v>22.9</v>
      </c>
      <c r="R21" s="38" t="s">
        <v>161</v>
      </c>
    </row>
    <row r="22" spans="1:18" ht="24.75" customHeight="1">
      <c r="A22" s="37" t="s">
        <v>162</v>
      </c>
      <c r="B22" s="462">
        <v>25.6</v>
      </c>
      <c r="C22" s="448">
        <v>28.2</v>
      </c>
      <c r="D22" s="448">
        <v>33.4</v>
      </c>
      <c r="E22" s="448">
        <v>23.4</v>
      </c>
      <c r="F22" s="448">
        <v>20.5</v>
      </c>
      <c r="G22" s="451">
        <v>240.5</v>
      </c>
      <c r="H22" s="450">
        <v>74</v>
      </c>
      <c r="I22" s="450">
        <v>31</v>
      </c>
      <c r="J22" s="452">
        <v>1008.6</v>
      </c>
      <c r="K22" s="448">
        <v>20.2</v>
      </c>
      <c r="L22" s="453">
        <v>7</v>
      </c>
      <c r="M22" s="453">
        <v>150.9</v>
      </c>
      <c r="N22" s="354">
        <v>0</v>
      </c>
      <c r="O22" s="453">
        <v>3.1</v>
      </c>
      <c r="P22" s="448">
        <v>11.4</v>
      </c>
      <c r="Q22" s="454">
        <v>18.2</v>
      </c>
      <c r="R22" s="38" t="s">
        <v>163</v>
      </c>
    </row>
    <row r="23" spans="1:18" ht="24.75" customHeight="1">
      <c r="A23" s="37" t="s">
        <v>164</v>
      </c>
      <c r="B23" s="462">
        <v>22.9</v>
      </c>
      <c r="C23" s="448">
        <v>25.4</v>
      </c>
      <c r="D23" s="448">
        <v>28.8</v>
      </c>
      <c r="E23" s="448">
        <v>20.7</v>
      </c>
      <c r="F23" s="448">
        <v>18.5</v>
      </c>
      <c r="G23" s="451">
        <v>113.3</v>
      </c>
      <c r="H23" s="450">
        <v>71</v>
      </c>
      <c r="I23" s="450">
        <v>41</v>
      </c>
      <c r="J23" s="452">
        <v>1013.2</v>
      </c>
      <c r="K23" s="448">
        <v>17.1</v>
      </c>
      <c r="L23" s="453">
        <v>6.2</v>
      </c>
      <c r="M23" s="453">
        <v>149.4</v>
      </c>
      <c r="N23" s="354">
        <v>0</v>
      </c>
      <c r="O23" s="453">
        <v>2.9</v>
      </c>
      <c r="P23" s="448">
        <v>7.6</v>
      </c>
      <c r="Q23" s="454">
        <v>11.9</v>
      </c>
      <c r="R23" s="38" t="s">
        <v>165</v>
      </c>
    </row>
    <row r="24" spans="1:18" ht="24.75" customHeight="1">
      <c r="A24" s="37" t="s">
        <v>166</v>
      </c>
      <c r="B24" s="462">
        <v>19</v>
      </c>
      <c r="C24" s="448">
        <v>22.4</v>
      </c>
      <c r="D24" s="448">
        <v>26.4</v>
      </c>
      <c r="E24" s="448">
        <v>15.9</v>
      </c>
      <c r="F24" s="448">
        <v>13</v>
      </c>
      <c r="G24" s="451">
        <v>77.4</v>
      </c>
      <c r="H24" s="450">
        <v>55</v>
      </c>
      <c r="I24" s="450">
        <v>16</v>
      </c>
      <c r="J24" s="452">
        <v>1017.1</v>
      </c>
      <c r="K24" s="448">
        <v>9.3</v>
      </c>
      <c r="L24" s="453">
        <v>4.4</v>
      </c>
      <c r="M24" s="453">
        <v>201.8</v>
      </c>
      <c r="N24" s="354">
        <v>0</v>
      </c>
      <c r="O24" s="453">
        <v>3</v>
      </c>
      <c r="P24" s="448">
        <v>9.2</v>
      </c>
      <c r="Q24" s="454">
        <v>17</v>
      </c>
      <c r="R24" s="38" t="s">
        <v>167</v>
      </c>
    </row>
    <row r="25" spans="1:18" ht="24.75" customHeight="1">
      <c r="A25" s="37" t="s">
        <v>168</v>
      </c>
      <c r="B25" s="462">
        <v>12.4</v>
      </c>
      <c r="C25" s="448">
        <v>15.2</v>
      </c>
      <c r="D25" s="448">
        <v>23.6</v>
      </c>
      <c r="E25" s="448">
        <v>10</v>
      </c>
      <c r="F25" s="448">
        <v>3.4</v>
      </c>
      <c r="G25" s="451">
        <v>115.3</v>
      </c>
      <c r="H25" s="450">
        <v>62</v>
      </c>
      <c r="I25" s="450">
        <v>30</v>
      </c>
      <c r="J25" s="452">
        <v>1022.8</v>
      </c>
      <c r="K25" s="448">
        <v>5.1</v>
      </c>
      <c r="L25" s="453">
        <v>6.9</v>
      </c>
      <c r="M25" s="453">
        <v>67.2</v>
      </c>
      <c r="N25" s="354">
        <v>0</v>
      </c>
      <c r="O25" s="453">
        <v>3.9</v>
      </c>
      <c r="P25" s="448">
        <v>11.1</v>
      </c>
      <c r="Q25" s="454">
        <v>18.7</v>
      </c>
      <c r="R25" s="38" t="s">
        <v>169</v>
      </c>
    </row>
    <row r="26" spans="1:18" ht="24.75" customHeight="1">
      <c r="A26" s="69" t="s">
        <v>170</v>
      </c>
      <c r="B26" s="463">
        <v>7.3</v>
      </c>
      <c r="C26" s="455">
        <v>9.8</v>
      </c>
      <c r="D26" s="455">
        <v>15.8</v>
      </c>
      <c r="E26" s="455">
        <v>4.8</v>
      </c>
      <c r="F26" s="455">
        <v>-0.7</v>
      </c>
      <c r="G26" s="456">
        <v>28.5</v>
      </c>
      <c r="H26" s="457">
        <v>61</v>
      </c>
      <c r="I26" s="457">
        <v>26</v>
      </c>
      <c r="J26" s="458">
        <v>1022.5</v>
      </c>
      <c r="K26" s="455">
        <v>0.2</v>
      </c>
      <c r="L26" s="459">
        <v>7</v>
      </c>
      <c r="M26" s="459">
        <v>64</v>
      </c>
      <c r="N26" s="459">
        <v>0.7</v>
      </c>
      <c r="O26" s="459">
        <v>4.4</v>
      </c>
      <c r="P26" s="455">
        <v>11.9</v>
      </c>
      <c r="Q26" s="460">
        <v>19.4</v>
      </c>
      <c r="R26" s="44" t="s">
        <v>171</v>
      </c>
    </row>
    <row r="27" spans="1:17" s="14" customFormat="1" ht="15.75" customHeight="1">
      <c r="A27" s="2" t="s">
        <v>71</v>
      </c>
      <c r="B27" s="48"/>
      <c r="N27" s="30" t="s">
        <v>653</v>
      </c>
      <c r="P27" s="30"/>
      <c r="Q27" s="30"/>
    </row>
    <row r="28" spans="1:16" s="14" customFormat="1" ht="15.75" customHeight="1">
      <c r="A28" s="31"/>
      <c r="K28" s="31"/>
      <c r="P28" s="29"/>
    </row>
    <row r="29" s="14" customFormat="1" ht="15.75" customHeight="1">
      <c r="P29" s="29"/>
    </row>
    <row r="30" ht="12.75">
      <c r="P30" s="70"/>
    </row>
    <row r="31" ht="12.75">
      <c r="P31" s="70"/>
    </row>
    <row r="32" ht="12.75">
      <c r="P32" s="70"/>
    </row>
    <row r="33" ht="12.75">
      <c r="P33" s="70"/>
    </row>
    <row r="34" ht="12.75">
      <c r="P34" s="70"/>
    </row>
    <row r="35" ht="12.75">
      <c r="P35" s="70"/>
    </row>
    <row r="36" ht="12.75">
      <c r="P36" s="70"/>
    </row>
    <row r="37" ht="12.75">
      <c r="P37" s="70"/>
    </row>
    <row r="38" ht="12.75">
      <c r="P38" s="70"/>
    </row>
    <row r="39" ht="12.75">
      <c r="P39" s="70"/>
    </row>
    <row r="40" ht="12.75">
      <c r="P40" s="70"/>
    </row>
    <row r="41" ht="12.75">
      <c r="P41" s="70"/>
    </row>
    <row r="42" ht="12.75">
      <c r="P42" s="70"/>
    </row>
    <row r="43" ht="12.75">
      <c r="P43" s="70"/>
    </row>
    <row r="44" ht="12.75">
      <c r="P44" s="70"/>
    </row>
    <row r="45" ht="12.75">
      <c r="P45" s="70"/>
    </row>
    <row r="46" ht="12.75">
      <c r="P46" s="70"/>
    </row>
    <row r="47" ht="12.75">
      <c r="P47" s="70"/>
    </row>
    <row r="48" ht="12.75">
      <c r="P48" s="70"/>
    </row>
    <row r="49" ht="12.75">
      <c r="P49" s="70"/>
    </row>
    <row r="50" ht="12.75">
      <c r="P50" s="70"/>
    </row>
    <row r="51" ht="12.75">
      <c r="P51" s="70"/>
    </row>
    <row r="52" ht="12.75">
      <c r="P52" s="70"/>
    </row>
    <row r="53" ht="12.75">
      <c r="P53" s="70"/>
    </row>
    <row r="54" ht="12.75">
      <c r="P54" s="70"/>
    </row>
    <row r="55" ht="12.75">
      <c r="P55" s="70"/>
    </row>
    <row r="56" ht="12.75">
      <c r="P56" s="70"/>
    </row>
    <row r="57" ht="12.75">
      <c r="P57" s="70"/>
    </row>
    <row r="58" ht="12.75">
      <c r="P58" s="70"/>
    </row>
    <row r="59" ht="12.75">
      <c r="P59" s="70"/>
    </row>
    <row r="60" ht="12.75">
      <c r="P60" s="70"/>
    </row>
    <row r="61" ht="12.75">
      <c r="P61" s="70"/>
    </row>
    <row r="62" ht="12.75">
      <c r="P62" s="70"/>
    </row>
    <row r="63" ht="12.75">
      <c r="P63" s="70"/>
    </row>
    <row r="64" ht="12.75">
      <c r="P64" s="70"/>
    </row>
    <row r="65" ht="12.75">
      <c r="P65" s="70"/>
    </row>
    <row r="66" ht="12.75">
      <c r="P66" s="70"/>
    </row>
    <row r="67" ht="12.75">
      <c r="P67" s="70"/>
    </row>
    <row r="68" ht="12.75">
      <c r="P68" s="70"/>
    </row>
    <row r="69" ht="12.75">
      <c r="P69" s="70"/>
    </row>
    <row r="70" ht="12.75">
      <c r="P70" s="70"/>
    </row>
    <row r="71" ht="12.75">
      <c r="P71" s="70"/>
    </row>
    <row r="72" ht="12.75">
      <c r="P72" s="70"/>
    </row>
    <row r="73" ht="12.75">
      <c r="P73" s="70"/>
    </row>
    <row r="74" ht="12.75">
      <c r="P74" s="70"/>
    </row>
    <row r="75" ht="12.75">
      <c r="P75" s="70"/>
    </row>
    <row r="76" ht="12.75">
      <c r="P76" s="70"/>
    </row>
    <row r="77" ht="12.75">
      <c r="P77" s="70"/>
    </row>
    <row r="78" ht="12.75">
      <c r="P78" s="70"/>
    </row>
    <row r="79" ht="12.75">
      <c r="P79" s="70"/>
    </row>
    <row r="80" ht="12.75">
      <c r="P80" s="70"/>
    </row>
    <row r="81" ht="12.75">
      <c r="P81" s="70"/>
    </row>
    <row r="82" ht="12.75">
      <c r="P82" s="70"/>
    </row>
    <row r="83" ht="12.75">
      <c r="P83" s="70"/>
    </row>
    <row r="84" ht="12.75">
      <c r="P84" s="70"/>
    </row>
    <row r="85" ht="12.75">
      <c r="P85" s="70"/>
    </row>
    <row r="86" ht="12.75">
      <c r="P86" s="70"/>
    </row>
    <row r="87" ht="12.75">
      <c r="P87" s="70"/>
    </row>
    <row r="88" ht="12.75">
      <c r="P88" s="70"/>
    </row>
    <row r="89" ht="12.75">
      <c r="P89" s="70"/>
    </row>
    <row r="90" ht="12.75">
      <c r="P90" s="70"/>
    </row>
    <row r="91" ht="12.75">
      <c r="P91" s="70"/>
    </row>
    <row r="92" ht="12.75">
      <c r="P92" s="70"/>
    </row>
    <row r="93" ht="12.75">
      <c r="P93" s="70"/>
    </row>
    <row r="94" ht="12.75">
      <c r="P94" s="70"/>
    </row>
    <row r="95" ht="12.75">
      <c r="P95" s="70"/>
    </row>
    <row r="96" ht="12.75">
      <c r="P96" s="70"/>
    </row>
    <row r="97" ht="12.75">
      <c r="P97" s="70"/>
    </row>
    <row r="98" ht="12.75">
      <c r="P98" s="70"/>
    </row>
    <row r="99" ht="12.75">
      <c r="P99" s="70"/>
    </row>
    <row r="100" ht="12.75">
      <c r="P100" s="70"/>
    </row>
    <row r="101" ht="12.75">
      <c r="P101" s="70"/>
    </row>
  </sheetData>
  <mergeCells count="9">
    <mergeCell ref="B5:F5"/>
    <mergeCell ref="H5:I5"/>
    <mergeCell ref="O5:Q5"/>
    <mergeCell ref="A1:R1"/>
    <mergeCell ref="A3:B3"/>
    <mergeCell ref="J3:K3"/>
    <mergeCell ref="B4:F4"/>
    <mergeCell ref="H4:I4"/>
    <mergeCell ref="O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="73" zoomScaleNormal="73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3" sqref="J13"/>
    </sheetView>
  </sheetViews>
  <sheetFormatPr defaultColWidth="8.88671875" defaultRowHeight="13.5"/>
  <cols>
    <col min="1" max="1" width="8.21484375" style="10" customWidth="1"/>
    <col min="2" max="9" width="7.6640625" style="10" customWidth="1"/>
    <col min="10" max="10" width="10.5546875" style="10" customWidth="1"/>
    <col min="11" max="11" width="9.4453125" style="10" customWidth="1"/>
    <col min="12" max="12" width="8.77734375" style="10" customWidth="1"/>
    <col min="13" max="13" width="9.5546875" style="10" customWidth="1"/>
    <col min="14" max="14" width="9.21484375" style="10" bestFit="1" customWidth="1"/>
    <col min="15" max="15" width="8.5546875" style="10" customWidth="1"/>
    <col min="16" max="16" width="8.21484375" style="10" customWidth="1"/>
    <col min="17" max="17" width="9.21484375" style="10" bestFit="1" customWidth="1"/>
    <col min="18" max="16384" width="8.88671875" style="10" customWidth="1"/>
  </cols>
  <sheetData>
    <row r="1" spans="1:18" ht="24">
      <c r="A1" s="551" t="s">
        <v>670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2" spans="1:18" s="12" customFormat="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1" s="45" customFormat="1" ht="21.75" customHeight="1">
      <c r="A3" s="552" t="s">
        <v>324</v>
      </c>
      <c r="B3" s="552"/>
      <c r="J3" s="553" t="s">
        <v>93</v>
      </c>
      <c r="K3" s="553"/>
    </row>
    <row r="4" spans="1:18" s="12" customFormat="1" ht="16.5" customHeight="1">
      <c r="A4" s="55"/>
      <c r="B4" s="554" t="s">
        <v>26</v>
      </c>
      <c r="C4" s="555"/>
      <c r="D4" s="555"/>
      <c r="E4" s="555"/>
      <c r="F4" s="556"/>
      <c r="G4" s="3" t="s">
        <v>27</v>
      </c>
      <c r="H4" s="554" t="s">
        <v>28</v>
      </c>
      <c r="I4" s="556"/>
      <c r="J4" s="4" t="s">
        <v>29</v>
      </c>
      <c r="K4" s="6" t="s">
        <v>72</v>
      </c>
      <c r="L4" s="6" t="s">
        <v>31</v>
      </c>
      <c r="M4" s="6" t="s">
        <v>32</v>
      </c>
      <c r="N4" s="5" t="s">
        <v>33</v>
      </c>
      <c r="O4" s="554" t="s">
        <v>34</v>
      </c>
      <c r="P4" s="555"/>
      <c r="Q4" s="556"/>
      <c r="R4" s="56"/>
    </row>
    <row r="5" spans="1:18" s="58" customFormat="1" ht="16.5" customHeight="1">
      <c r="A5" s="119" t="s">
        <v>140</v>
      </c>
      <c r="B5" s="546" t="s">
        <v>73</v>
      </c>
      <c r="C5" s="547"/>
      <c r="D5" s="547"/>
      <c r="E5" s="547"/>
      <c r="F5" s="548"/>
      <c r="G5" s="20" t="s">
        <v>74</v>
      </c>
      <c r="H5" s="546" t="s">
        <v>75</v>
      </c>
      <c r="I5" s="548"/>
      <c r="J5" s="8" t="s">
        <v>76</v>
      </c>
      <c r="K5" s="21" t="s">
        <v>77</v>
      </c>
      <c r="L5" s="116" t="s">
        <v>134</v>
      </c>
      <c r="M5" s="21" t="s">
        <v>78</v>
      </c>
      <c r="N5" s="20" t="s">
        <v>79</v>
      </c>
      <c r="O5" s="549" t="s">
        <v>80</v>
      </c>
      <c r="P5" s="550"/>
      <c r="Q5" s="548"/>
      <c r="R5" s="20" t="s">
        <v>138</v>
      </c>
    </row>
    <row r="6" spans="1:18" s="12" customFormat="1" ht="16.5" customHeight="1">
      <c r="A6" s="119" t="s">
        <v>142</v>
      </c>
      <c r="B6" s="7" t="s">
        <v>29</v>
      </c>
      <c r="C6" s="6" t="s">
        <v>81</v>
      </c>
      <c r="D6" s="6" t="s">
        <v>132</v>
      </c>
      <c r="E6" s="6" t="s">
        <v>82</v>
      </c>
      <c r="F6" s="6" t="s">
        <v>133</v>
      </c>
      <c r="G6" s="59"/>
      <c r="H6" s="7" t="s">
        <v>29</v>
      </c>
      <c r="I6" s="6" t="s">
        <v>83</v>
      </c>
      <c r="J6" s="41" t="s">
        <v>84</v>
      </c>
      <c r="K6" s="21" t="s">
        <v>58</v>
      </c>
      <c r="L6" s="60"/>
      <c r="M6" s="21"/>
      <c r="N6" s="21" t="s">
        <v>85</v>
      </c>
      <c r="O6" s="6" t="s">
        <v>86</v>
      </c>
      <c r="P6" s="6" t="s">
        <v>87</v>
      </c>
      <c r="Q6" s="9" t="s">
        <v>88</v>
      </c>
      <c r="R6" s="20" t="s">
        <v>139</v>
      </c>
    </row>
    <row r="7" spans="1:18" s="16" customFormat="1" ht="16.5" customHeight="1">
      <c r="A7" s="57"/>
      <c r="B7" s="21"/>
      <c r="C7" s="33" t="s">
        <v>5</v>
      </c>
      <c r="D7" s="21"/>
      <c r="E7" s="33" t="s">
        <v>5</v>
      </c>
      <c r="F7" s="21"/>
      <c r="G7" s="21" t="s">
        <v>89</v>
      </c>
      <c r="H7" s="22"/>
      <c r="I7" s="21"/>
      <c r="J7" s="41" t="s">
        <v>90</v>
      </c>
      <c r="K7" s="21" t="s">
        <v>91</v>
      </c>
      <c r="L7" s="21" t="s">
        <v>58</v>
      </c>
      <c r="M7" s="21" t="s">
        <v>92</v>
      </c>
      <c r="N7" s="21" t="s">
        <v>57</v>
      </c>
      <c r="O7" s="21"/>
      <c r="P7" s="21"/>
      <c r="Q7" s="22" t="s">
        <v>124</v>
      </c>
      <c r="R7" s="43"/>
    </row>
    <row r="8" spans="1:18" s="16" customFormat="1" ht="16.5" customHeight="1">
      <c r="A8" s="61"/>
      <c r="B8" s="23" t="s">
        <v>5</v>
      </c>
      <c r="C8" s="24" t="s">
        <v>6</v>
      </c>
      <c r="D8" s="24" t="s">
        <v>8</v>
      </c>
      <c r="E8" s="24" t="s">
        <v>7</v>
      </c>
      <c r="F8" s="24" t="s">
        <v>9</v>
      </c>
      <c r="G8" s="24" t="s">
        <v>63</v>
      </c>
      <c r="H8" s="23" t="s">
        <v>58</v>
      </c>
      <c r="I8" s="24" t="s">
        <v>64</v>
      </c>
      <c r="J8" s="26" t="s">
        <v>65</v>
      </c>
      <c r="K8" s="24" t="s">
        <v>66</v>
      </c>
      <c r="L8" s="24" t="s">
        <v>67</v>
      </c>
      <c r="M8" s="24" t="s">
        <v>68</v>
      </c>
      <c r="N8" s="24" t="s">
        <v>69</v>
      </c>
      <c r="O8" s="24" t="s">
        <v>58</v>
      </c>
      <c r="P8" s="24" t="s">
        <v>70</v>
      </c>
      <c r="Q8" s="62" t="s">
        <v>125</v>
      </c>
      <c r="R8" s="63"/>
    </row>
    <row r="9" spans="1:18" s="12" customFormat="1" ht="17.25" customHeight="1">
      <c r="A9" s="37" t="s">
        <v>130</v>
      </c>
      <c r="B9" s="64">
        <v>16.141666666666666</v>
      </c>
      <c r="C9" s="64">
        <v>19.266666666666666</v>
      </c>
      <c r="D9" s="64">
        <v>33.5</v>
      </c>
      <c r="E9" s="64">
        <v>13.375</v>
      </c>
      <c r="F9" s="64">
        <v>-4.5</v>
      </c>
      <c r="G9" s="64">
        <v>1269.9</v>
      </c>
      <c r="H9" s="65">
        <v>72</v>
      </c>
      <c r="I9" s="65">
        <v>14</v>
      </c>
      <c r="J9" s="64">
        <v>1015.8</v>
      </c>
      <c r="K9" s="64">
        <v>11</v>
      </c>
      <c r="L9" s="64">
        <v>5.666666666666668</v>
      </c>
      <c r="M9" s="64">
        <v>2139.4</v>
      </c>
      <c r="N9" s="68">
        <v>6</v>
      </c>
      <c r="O9" s="64">
        <v>7.216666666666668</v>
      </c>
      <c r="P9" s="67">
        <v>29.4</v>
      </c>
      <c r="Q9" s="93">
        <v>37.3</v>
      </c>
      <c r="R9" s="33" t="s">
        <v>130</v>
      </c>
    </row>
    <row r="10" spans="1:18" s="12" customFormat="1" ht="17.25" customHeight="1">
      <c r="A10" s="37" t="s">
        <v>129</v>
      </c>
      <c r="B10" s="64">
        <v>15.391666666666666</v>
      </c>
      <c r="C10" s="64">
        <v>18.433333333333334</v>
      </c>
      <c r="D10" s="64">
        <v>32.6</v>
      </c>
      <c r="E10" s="64">
        <v>12.85</v>
      </c>
      <c r="F10" s="64">
        <v>-2</v>
      </c>
      <c r="G10" s="64">
        <v>827.5</v>
      </c>
      <c r="H10" s="65">
        <v>72</v>
      </c>
      <c r="I10" s="65">
        <v>19</v>
      </c>
      <c r="J10" s="64">
        <v>1015.7833333333333</v>
      </c>
      <c r="K10" s="64">
        <v>10.366666666666665</v>
      </c>
      <c r="L10" s="64">
        <v>6.116666666666667</v>
      </c>
      <c r="M10" s="64">
        <v>1909.7</v>
      </c>
      <c r="N10" s="68">
        <v>1.1</v>
      </c>
      <c r="O10" s="64">
        <v>7.983333333333333</v>
      </c>
      <c r="P10" s="67">
        <v>33.9</v>
      </c>
      <c r="Q10" s="93" t="s">
        <v>135</v>
      </c>
      <c r="R10" s="33" t="s">
        <v>129</v>
      </c>
    </row>
    <row r="11" spans="1:18" s="12" customFormat="1" ht="17.25" customHeight="1">
      <c r="A11" s="37" t="s">
        <v>143</v>
      </c>
      <c r="B11" s="64">
        <v>15.525</v>
      </c>
      <c r="C11" s="64">
        <v>18.716666666666665</v>
      </c>
      <c r="D11" s="64">
        <v>33</v>
      </c>
      <c r="E11" s="64">
        <v>37.7</v>
      </c>
      <c r="F11" s="64">
        <v>-1.9</v>
      </c>
      <c r="G11" s="64">
        <v>1350.1</v>
      </c>
      <c r="H11" s="65">
        <v>73.08333333333333</v>
      </c>
      <c r="I11" s="65">
        <v>19</v>
      </c>
      <c r="J11" s="64">
        <v>1015.4166666666666</v>
      </c>
      <c r="K11" s="64">
        <v>10.708333333333334</v>
      </c>
      <c r="L11" s="64">
        <v>6.058333333333334</v>
      </c>
      <c r="M11" s="64">
        <v>1862.3</v>
      </c>
      <c r="N11" s="68">
        <v>1.1</v>
      </c>
      <c r="O11" s="64">
        <v>6.966666666666666</v>
      </c>
      <c r="P11" s="67">
        <v>16</v>
      </c>
      <c r="Q11" s="93">
        <v>20.7</v>
      </c>
      <c r="R11" s="33" t="s">
        <v>143</v>
      </c>
    </row>
    <row r="12" spans="1:18" s="12" customFormat="1" ht="17.25" customHeight="1">
      <c r="A12" s="37" t="s">
        <v>658</v>
      </c>
      <c r="B12" s="64">
        <v>16.2166666666667</v>
      </c>
      <c r="C12" s="64">
        <v>19.116666666666667</v>
      </c>
      <c r="D12" s="64">
        <v>32.7</v>
      </c>
      <c r="E12" s="64">
        <v>13.75</v>
      </c>
      <c r="F12" s="64">
        <v>0.4</v>
      </c>
      <c r="G12" s="64">
        <v>1296</v>
      </c>
      <c r="H12" s="65">
        <v>71.91666666666667</v>
      </c>
      <c r="I12" s="65">
        <v>19</v>
      </c>
      <c r="J12" s="64">
        <v>1015.4166666666666</v>
      </c>
      <c r="K12" s="64">
        <v>11.125</v>
      </c>
      <c r="L12" s="64">
        <v>5.958333333333333</v>
      </c>
      <c r="M12" s="64">
        <v>1934.4</v>
      </c>
      <c r="N12" s="68">
        <v>0</v>
      </c>
      <c r="O12" s="64">
        <v>6.666666666666667</v>
      </c>
      <c r="P12" s="67">
        <v>43</v>
      </c>
      <c r="Q12" s="327">
        <v>52</v>
      </c>
      <c r="R12" s="33" t="s">
        <v>658</v>
      </c>
    </row>
    <row r="13" spans="1:18" s="12" customFormat="1" ht="17.25" customHeight="1">
      <c r="A13" s="37" t="s">
        <v>679</v>
      </c>
      <c r="B13" s="64">
        <v>15.833333333333334</v>
      </c>
      <c r="C13" s="64">
        <v>18.758333333333333</v>
      </c>
      <c r="D13" s="64">
        <v>32.5</v>
      </c>
      <c r="E13" s="64">
        <v>13.283333333333333</v>
      </c>
      <c r="F13" s="64">
        <v>-1.2</v>
      </c>
      <c r="G13" s="64">
        <v>1308.8</v>
      </c>
      <c r="H13" s="65">
        <v>69.33333333333333</v>
      </c>
      <c r="I13" s="65">
        <v>12</v>
      </c>
      <c r="J13" s="64">
        <v>1015.58333333333</v>
      </c>
      <c r="K13" s="64">
        <v>10.033333333333333</v>
      </c>
      <c r="L13" s="64">
        <v>6.091666666666668</v>
      </c>
      <c r="M13" s="64">
        <v>1859.9</v>
      </c>
      <c r="N13" s="68">
        <v>0</v>
      </c>
      <c r="O13" s="64">
        <v>6.775</v>
      </c>
      <c r="P13" s="67">
        <v>27.6</v>
      </c>
      <c r="Q13" s="327">
        <v>32.6</v>
      </c>
      <c r="R13" s="33" t="s">
        <v>679</v>
      </c>
    </row>
    <row r="14" spans="1:18" s="28" customFormat="1" ht="24.75" customHeight="1">
      <c r="A14" s="371" t="s">
        <v>681</v>
      </c>
      <c r="B14" s="474">
        <f>AVERAGE(B15:B26)</f>
        <v>15.716666666666667</v>
      </c>
      <c r="C14" s="475">
        <f>AVERAGE(C15:C26)</f>
        <v>18.625</v>
      </c>
      <c r="D14" s="475">
        <f>MAX(D16:D27)</f>
        <v>33.2</v>
      </c>
      <c r="E14" s="475">
        <f>AVERAGE(E15:E26)</f>
        <v>13.075000000000001</v>
      </c>
      <c r="F14" s="476">
        <f>MIN(F15:F26)</f>
        <v>-3.6</v>
      </c>
      <c r="G14" s="477">
        <f>SUM(G15:G26)</f>
        <v>1133</v>
      </c>
      <c r="H14" s="478">
        <f>AVERAGE(H15:H26)</f>
        <v>68.58333333333333</v>
      </c>
      <c r="I14" s="478">
        <f>MIN(I15:I26)</f>
        <v>13</v>
      </c>
      <c r="J14" s="477">
        <f>AVERAGE(J15:J26)</f>
        <v>1015.2249999999999</v>
      </c>
      <c r="K14" s="477">
        <f>AVERAGE(K15:K26)</f>
        <v>9.683333333333332</v>
      </c>
      <c r="L14" s="479">
        <f>AVERAGE(L15:L26)</f>
        <v>6</v>
      </c>
      <c r="M14" s="477">
        <f>SUM(M15:M26)</f>
        <v>1950.6</v>
      </c>
      <c r="N14" s="480">
        <v>0.9</v>
      </c>
      <c r="O14" s="477">
        <f>AVERAGE(O15:O26)</f>
        <v>6.874999999999999</v>
      </c>
      <c r="P14" s="477">
        <f>MAX(P15:P26)</f>
        <v>27</v>
      </c>
      <c r="Q14" s="477">
        <f>MAX(Q15:Q26)</f>
        <v>33.6</v>
      </c>
      <c r="R14" s="419" t="s">
        <v>681</v>
      </c>
    </row>
    <row r="15" spans="1:18" s="12" customFormat="1" ht="24.75" customHeight="1">
      <c r="A15" s="37" t="s">
        <v>148</v>
      </c>
      <c r="B15" s="470">
        <v>6</v>
      </c>
      <c r="C15" s="178">
        <v>8.3</v>
      </c>
      <c r="D15" s="353">
        <v>14</v>
      </c>
      <c r="E15" s="178">
        <v>3.4</v>
      </c>
      <c r="F15" s="178">
        <v>-3.6</v>
      </c>
      <c r="G15" s="178">
        <v>22</v>
      </c>
      <c r="H15" s="356">
        <v>60</v>
      </c>
      <c r="I15" s="356">
        <v>32</v>
      </c>
      <c r="J15" s="178">
        <v>1024.1</v>
      </c>
      <c r="K15" s="178">
        <v>-1.2</v>
      </c>
      <c r="L15" s="178">
        <v>7.4</v>
      </c>
      <c r="M15" s="178">
        <v>68.5</v>
      </c>
      <c r="N15" s="354">
        <v>0.9</v>
      </c>
      <c r="O15" s="178">
        <v>10.4</v>
      </c>
      <c r="P15" s="178">
        <v>26.1</v>
      </c>
      <c r="Q15" s="438">
        <v>31.4</v>
      </c>
      <c r="R15" s="20" t="s">
        <v>149</v>
      </c>
    </row>
    <row r="16" spans="1:18" s="12" customFormat="1" ht="24.75" customHeight="1">
      <c r="A16" s="37" t="s">
        <v>150</v>
      </c>
      <c r="B16" s="470">
        <v>8.6</v>
      </c>
      <c r="C16" s="178">
        <v>11.3</v>
      </c>
      <c r="D16" s="178">
        <v>17.4</v>
      </c>
      <c r="E16" s="178">
        <v>6.1</v>
      </c>
      <c r="F16" s="178">
        <v>1.1</v>
      </c>
      <c r="G16" s="353">
        <v>118.2</v>
      </c>
      <c r="H16" s="356">
        <v>66</v>
      </c>
      <c r="I16" s="356">
        <v>13</v>
      </c>
      <c r="J16" s="178">
        <v>1019</v>
      </c>
      <c r="K16" s="178">
        <v>2.3</v>
      </c>
      <c r="L16" s="178">
        <v>7.2</v>
      </c>
      <c r="M16" s="178">
        <v>105.4</v>
      </c>
      <c r="N16" s="354"/>
      <c r="O16" s="178">
        <v>7.8</v>
      </c>
      <c r="P16" s="353">
        <v>21.7</v>
      </c>
      <c r="Q16" s="438">
        <v>27.5</v>
      </c>
      <c r="R16" s="20" t="s">
        <v>151</v>
      </c>
    </row>
    <row r="17" spans="1:18" s="12" customFormat="1" ht="24.75" customHeight="1">
      <c r="A17" s="37" t="s">
        <v>152</v>
      </c>
      <c r="B17" s="471">
        <v>9.3</v>
      </c>
      <c r="C17" s="178">
        <v>12.3</v>
      </c>
      <c r="D17" s="178">
        <v>19.4</v>
      </c>
      <c r="E17" s="178">
        <v>6.3</v>
      </c>
      <c r="F17" s="178">
        <v>2.5</v>
      </c>
      <c r="G17" s="178">
        <v>87.5</v>
      </c>
      <c r="H17" s="356">
        <v>62</v>
      </c>
      <c r="I17" s="356">
        <v>20</v>
      </c>
      <c r="J17" s="178">
        <v>1018.8</v>
      </c>
      <c r="K17" s="178">
        <v>2.1</v>
      </c>
      <c r="L17" s="178">
        <v>6.4</v>
      </c>
      <c r="M17" s="178">
        <v>154</v>
      </c>
      <c r="N17" s="354"/>
      <c r="O17" s="178">
        <v>8.5</v>
      </c>
      <c r="P17" s="178">
        <v>25.4</v>
      </c>
      <c r="Q17" s="438">
        <v>31.7</v>
      </c>
      <c r="R17" s="20" t="s">
        <v>153</v>
      </c>
    </row>
    <row r="18" spans="1:18" s="12" customFormat="1" ht="24.75" customHeight="1">
      <c r="A18" s="37" t="s">
        <v>154</v>
      </c>
      <c r="B18" s="470">
        <v>13.1</v>
      </c>
      <c r="C18" s="178">
        <v>16.4</v>
      </c>
      <c r="D18" s="178">
        <v>21.1</v>
      </c>
      <c r="E18" s="178">
        <v>9.9</v>
      </c>
      <c r="F18" s="178">
        <v>5.6</v>
      </c>
      <c r="G18" s="178">
        <v>111.9</v>
      </c>
      <c r="H18" s="356">
        <v>68</v>
      </c>
      <c r="I18" s="356">
        <v>18</v>
      </c>
      <c r="J18" s="178">
        <v>1016.1</v>
      </c>
      <c r="K18" s="178">
        <v>6.9</v>
      </c>
      <c r="L18" s="178">
        <v>4.4</v>
      </c>
      <c r="M18" s="178">
        <v>228.2</v>
      </c>
      <c r="N18" s="354"/>
      <c r="O18" s="178">
        <v>6.6</v>
      </c>
      <c r="P18" s="178">
        <v>22.5</v>
      </c>
      <c r="Q18" s="438">
        <v>28.2</v>
      </c>
      <c r="R18" s="38" t="s">
        <v>155</v>
      </c>
    </row>
    <row r="19" spans="1:18" s="12" customFormat="1" ht="24.75" customHeight="1">
      <c r="A19" s="37" t="s">
        <v>156</v>
      </c>
      <c r="B19" s="470">
        <v>17.3</v>
      </c>
      <c r="C19" s="178">
        <v>20.8</v>
      </c>
      <c r="D19" s="178">
        <v>24.7</v>
      </c>
      <c r="E19" s="178">
        <v>14.5</v>
      </c>
      <c r="F19" s="178">
        <v>11</v>
      </c>
      <c r="G19" s="353">
        <v>55.8</v>
      </c>
      <c r="H19" s="356">
        <v>70</v>
      </c>
      <c r="I19" s="356">
        <v>19</v>
      </c>
      <c r="J19" s="178">
        <v>1012.8</v>
      </c>
      <c r="K19" s="178">
        <v>11.2</v>
      </c>
      <c r="L19" s="178">
        <v>4</v>
      </c>
      <c r="M19" s="178">
        <v>263.4</v>
      </c>
      <c r="N19" s="354"/>
      <c r="O19" s="178">
        <v>5.8</v>
      </c>
      <c r="P19" s="178">
        <v>18</v>
      </c>
      <c r="Q19" s="438">
        <v>25.6</v>
      </c>
      <c r="R19" s="38" t="s">
        <v>157</v>
      </c>
    </row>
    <row r="20" spans="1:18" s="12" customFormat="1" ht="24.75" customHeight="1">
      <c r="A20" s="37" t="s">
        <v>158</v>
      </c>
      <c r="B20" s="470">
        <v>20.7</v>
      </c>
      <c r="C20" s="353">
        <v>23.7</v>
      </c>
      <c r="D20" s="178">
        <v>27.6</v>
      </c>
      <c r="E20" s="178">
        <v>18</v>
      </c>
      <c r="F20" s="353">
        <v>14.2</v>
      </c>
      <c r="G20" s="178">
        <v>187</v>
      </c>
      <c r="H20" s="356">
        <v>79</v>
      </c>
      <c r="I20" s="356">
        <v>30</v>
      </c>
      <c r="J20" s="178">
        <v>1006</v>
      </c>
      <c r="K20" s="178">
        <v>16.7</v>
      </c>
      <c r="L20" s="178">
        <v>6</v>
      </c>
      <c r="M20" s="178">
        <v>182.6</v>
      </c>
      <c r="N20" s="354"/>
      <c r="O20" s="178">
        <v>5</v>
      </c>
      <c r="P20" s="178">
        <v>13.8</v>
      </c>
      <c r="Q20" s="438">
        <v>20.6</v>
      </c>
      <c r="R20" s="38" t="s">
        <v>159</v>
      </c>
    </row>
    <row r="21" spans="1:18" s="12" customFormat="1" ht="24.75" customHeight="1">
      <c r="A21" s="37" t="s">
        <v>160</v>
      </c>
      <c r="B21" s="470">
        <v>24.2</v>
      </c>
      <c r="C21" s="178">
        <v>27</v>
      </c>
      <c r="D21" s="178">
        <v>29.2</v>
      </c>
      <c r="E21" s="178">
        <v>21.8</v>
      </c>
      <c r="F21" s="178">
        <v>18</v>
      </c>
      <c r="G21" s="178">
        <v>150.8</v>
      </c>
      <c r="H21" s="356">
        <v>83</v>
      </c>
      <c r="I21" s="356">
        <v>55</v>
      </c>
      <c r="J21" s="178">
        <v>1006</v>
      </c>
      <c r="K21" s="178">
        <v>20.9</v>
      </c>
      <c r="L21" s="178">
        <v>7.6</v>
      </c>
      <c r="M21" s="178">
        <v>134.8</v>
      </c>
      <c r="N21" s="354"/>
      <c r="O21" s="178">
        <v>5.4</v>
      </c>
      <c r="P21" s="178">
        <v>14.6</v>
      </c>
      <c r="Q21" s="438">
        <v>23</v>
      </c>
      <c r="R21" s="38" t="s">
        <v>161</v>
      </c>
    </row>
    <row r="22" spans="1:18" s="12" customFormat="1" ht="24.75" customHeight="1">
      <c r="A22" s="37" t="s">
        <v>162</v>
      </c>
      <c r="B22" s="470">
        <v>25.8</v>
      </c>
      <c r="C22" s="178">
        <v>28.9</v>
      </c>
      <c r="D22" s="178">
        <v>33.2</v>
      </c>
      <c r="E22" s="178">
        <v>23.3</v>
      </c>
      <c r="F22" s="178">
        <v>19.7</v>
      </c>
      <c r="G22" s="178">
        <v>98.4</v>
      </c>
      <c r="H22" s="356">
        <v>76</v>
      </c>
      <c r="I22" s="356">
        <v>43</v>
      </c>
      <c r="J22" s="178">
        <v>1007.9</v>
      </c>
      <c r="K22" s="178">
        <v>21.1</v>
      </c>
      <c r="L22" s="178">
        <v>6.1</v>
      </c>
      <c r="M22" s="178">
        <v>208.3</v>
      </c>
      <c r="N22" s="354"/>
      <c r="O22" s="178">
        <v>4.3</v>
      </c>
      <c r="P22" s="178">
        <v>12.8</v>
      </c>
      <c r="Q22" s="438">
        <v>16.1</v>
      </c>
      <c r="R22" s="38" t="s">
        <v>163</v>
      </c>
    </row>
    <row r="23" spans="1:18" s="12" customFormat="1" ht="24.75" customHeight="1">
      <c r="A23" s="37" t="s">
        <v>164</v>
      </c>
      <c r="B23" s="470">
        <v>23.1</v>
      </c>
      <c r="C23" s="178">
        <v>26.3</v>
      </c>
      <c r="D23" s="178">
        <v>29.5</v>
      </c>
      <c r="E23" s="178">
        <v>20.7</v>
      </c>
      <c r="F23" s="178">
        <v>17.5</v>
      </c>
      <c r="G23" s="178">
        <v>74</v>
      </c>
      <c r="H23" s="356">
        <v>72</v>
      </c>
      <c r="I23" s="356">
        <v>35</v>
      </c>
      <c r="J23" s="178">
        <v>1012.4</v>
      </c>
      <c r="K23" s="178">
        <v>17.6</v>
      </c>
      <c r="L23" s="178">
        <v>5.5</v>
      </c>
      <c r="M23" s="178">
        <v>188.7</v>
      </c>
      <c r="N23" s="354"/>
      <c r="O23" s="178">
        <v>4.6</v>
      </c>
      <c r="P23" s="178">
        <v>16.9</v>
      </c>
      <c r="Q23" s="438">
        <v>18.8</v>
      </c>
      <c r="R23" s="38" t="s">
        <v>165</v>
      </c>
    </row>
    <row r="24" spans="1:18" s="12" customFormat="1" ht="24.75" customHeight="1">
      <c r="A24" s="37" t="s">
        <v>166</v>
      </c>
      <c r="B24" s="470">
        <v>19.6</v>
      </c>
      <c r="C24" s="178">
        <v>22.5</v>
      </c>
      <c r="D24" s="178">
        <v>26.4</v>
      </c>
      <c r="E24" s="178">
        <v>17</v>
      </c>
      <c r="F24" s="178">
        <v>13.6</v>
      </c>
      <c r="G24" s="178">
        <v>71</v>
      </c>
      <c r="H24" s="356">
        <v>60</v>
      </c>
      <c r="I24" s="356">
        <v>18</v>
      </c>
      <c r="J24" s="178">
        <v>1016.4</v>
      </c>
      <c r="K24" s="178">
        <v>11.2</v>
      </c>
      <c r="L24" s="178">
        <v>4</v>
      </c>
      <c r="M24" s="178">
        <v>232.8</v>
      </c>
      <c r="N24" s="354"/>
      <c r="O24" s="178">
        <v>6.1</v>
      </c>
      <c r="P24" s="178">
        <v>17.6</v>
      </c>
      <c r="Q24" s="438">
        <v>22.5</v>
      </c>
      <c r="R24" s="38" t="s">
        <v>167</v>
      </c>
    </row>
    <row r="25" spans="1:18" s="12" customFormat="1" ht="24.75" customHeight="1">
      <c r="A25" s="37" t="s">
        <v>168</v>
      </c>
      <c r="B25" s="470">
        <v>12.9</v>
      </c>
      <c r="C25" s="178">
        <v>15.7</v>
      </c>
      <c r="D25" s="178">
        <v>23.8</v>
      </c>
      <c r="E25" s="178">
        <v>10.5</v>
      </c>
      <c r="F25" s="178">
        <v>4</v>
      </c>
      <c r="G25" s="178">
        <v>141.6</v>
      </c>
      <c r="H25" s="356">
        <v>66</v>
      </c>
      <c r="I25" s="356">
        <v>24</v>
      </c>
      <c r="J25" s="178">
        <v>1021.7</v>
      </c>
      <c r="K25" s="178">
        <v>6.6</v>
      </c>
      <c r="L25" s="178">
        <v>6.6</v>
      </c>
      <c r="M25" s="178">
        <v>102.2</v>
      </c>
      <c r="N25" s="354"/>
      <c r="O25" s="178">
        <v>7.9</v>
      </c>
      <c r="P25" s="353">
        <v>27</v>
      </c>
      <c r="Q25" s="438">
        <v>33.6</v>
      </c>
      <c r="R25" s="38" t="s">
        <v>169</v>
      </c>
    </row>
    <row r="26" spans="1:18" s="12" customFormat="1" ht="24.75" customHeight="1">
      <c r="A26" s="69" t="s">
        <v>170</v>
      </c>
      <c r="B26" s="472">
        <v>8</v>
      </c>
      <c r="C26" s="347">
        <v>10.3</v>
      </c>
      <c r="D26" s="347">
        <v>16.1</v>
      </c>
      <c r="E26" s="347">
        <v>5.4</v>
      </c>
      <c r="F26" s="347">
        <v>-0.9</v>
      </c>
      <c r="G26" s="347">
        <v>14.8</v>
      </c>
      <c r="H26" s="357">
        <v>61</v>
      </c>
      <c r="I26" s="357">
        <v>33</v>
      </c>
      <c r="J26" s="347">
        <v>1021.5</v>
      </c>
      <c r="K26" s="347">
        <v>0.8</v>
      </c>
      <c r="L26" s="347">
        <v>6.8</v>
      </c>
      <c r="M26" s="347">
        <v>81.7</v>
      </c>
      <c r="N26" s="358"/>
      <c r="O26" s="347">
        <v>10.1</v>
      </c>
      <c r="P26" s="347">
        <v>24.7</v>
      </c>
      <c r="Q26" s="473">
        <v>30.5</v>
      </c>
      <c r="R26" s="44" t="s">
        <v>171</v>
      </c>
    </row>
    <row r="27" spans="1:16" s="14" customFormat="1" ht="18" customHeight="1">
      <c r="A27" s="2" t="s">
        <v>22</v>
      </c>
      <c r="B27" s="48"/>
      <c r="O27" s="30"/>
      <c r="P27" s="30" t="s">
        <v>128</v>
      </c>
    </row>
    <row r="28" spans="1:11" s="14" customFormat="1" ht="18" customHeight="1">
      <c r="A28" s="31"/>
      <c r="K28" s="31"/>
    </row>
    <row r="29" s="14" customFormat="1" ht="18" customHeight="1"/>
    <row r="30" s="12" customFormat="1" ht="12.75"/>
  </sheetData>
  <mergeCells count="9">
    <mergeCell ref="B5:F5"/>
    <mergeCell ref="H5:I5"/>
    <mergeCell ref="O5:Q5"/>
    <mergeCell ref="A1:R1"/>
    <mergeCell ref="A3:B3"/>
    <mergeCell ref="J3:K3"/>
    <mergeCell ref="B4:F4"/>
    <mergeCell ref="H4:I4"/>
    <mergeCell ref="O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showZeros="0" zoomScale="80" zoomScaleNormal="8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8.88671875" defaultRowHeight="13.5"/>
  <cols>
    <col min="1" max="1" width="6.21484375" style="10" customWidth="1"/>
    <col min="2" max="2" width="10.21484375" style="10" customWidth="1"/>
    <col min="3" max="15" width="8.5546875" style="10" customWidth="1"/>
    <col min="16" max="16" width="6.21484375" style="10" customWidth="1"/>
    <col min="17" max="17" width="13.21484375" style="10" customWidth="1"/>
    <col min="18" max="18" width="5.77734375" style="10" customWidth="1"/>
    <col min="19" max="16384" width="8.88671875" style="10" customWidth="1"/>
  </cols>
  <sheetData>
    <row r="1" spans="1:17" ht="32.25" customHeight="1">
      <c r="A1" s="557" t="s">
        <v>94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s="16" customFormat="1" ht="14.25" customHeight="1">
      <c r="A2" s="32" t="s">
        <v>95</v>
      </c>
      <c r="B2" s="1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 t="s">
        <v>2</v>
      </c>
    </row>
    <row r="3" spans="1:17" s="12" customFormat="1" ht="26.25" customHeight="1">
      <c r="A3" s="122" t="s">
        <v>141</v>
      </c>
      <c r="B3" s="18"/>
      <c r="C3" s="3" t="s">
        <v>96</v>
      </c>
      <c r="D3" s="73" t="s">
        <v>97</v>
      </c>
      <c r="E3" s="17" t="s">
        <v>98</v>
      </c>
      <c r="F3" s="73" t="s">
        <v>99</v>
      </c>
      <c r="G3" s="17" t="s">
        <v>100</v>
      </c>
      <c r="H3" s="73" t="s">
        <v>101</v>
      </c>
      <c r="I3" s="17" t="s">
        <v>102</v>
      </c>
      <c r="J3" s="73" t="s">
        <v>103</v>
      </c>
      <c r="K3" s="17" t="s">
        <v>104</v>
      </c>
      <c r="L3" s="73" t="s">
        <v>105</v>
      </c>
      <c r="M3" s="17" t="s">
        <v>106</v>
      </c>
      <c r="N3" s="73" t="s">
        <v>107</v>
      </c>
      <c r="O3" s="73" t="s">
        <v>108</v>
      </c>
      <c r="P3" s="17" t="s">
        <v>138</v>
      </c>
      <c r="Q3" s="74"/>
    </row>
    <row r="4" spans="1:17" s="12" customFormat="1" ht="26.25" customHeight="1">
      <c r="A4" s="15"/>
      <c r="B4" s="36"/>
      <c r="C4" s="25" t="s">
        <v>109</v>
      </c>
      <c r="D4" s="24" t="s">
        <v>110</v>
      </c>
      <c r="E4" s="23" t="s">
        <v>111</v>
      </c>
      <c r="F4" s="24" t="s">
        <v>112</v>
      </c>
      <c r="G4" s="23" t="s">
        <v>113</v>
      </c>
      <c r="H4" s="24" t="s">
        <v>114</v>
      </c>
      <c r="I4" s="23" t="s">
        <v>115</v>
      </c>
      <c r="J4" s="24" t="s">
        <v>116</v>
      </c>
      <c r="K4" s="23" t="s">
        <v>117</v>
      </c>
      <c r="L4" s="24" t="s">
        <v>118</v>
      </c>
      <c r="M4" s="23" t="s">
        <v>119</v>
      </c>
      <c r="N4" s="25" t="s">
        <v>120</v>
      </c>
      <c r="O4" s="24" t="s">
        <v>121</v>
      </c>
      <c r="P4" s="23"/>
      <c r="Q4" s="75"/>
    </row>
    <row r="5" spans="1:17" s="12" customFormat="1" ht="18" customHeight="1">
      <c r="A5" s="27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</row>
    <row r="6" spans="1:17" s="12" customFormat="1" ht="21.75" customHeight="1">
      <c r="A6" s="27">
        <v>2004</v>
      </c>
      <c r="B6" s="89" t="s">
        <v>126</v>
      </c>
      <c r="C6" s="117">
        <f>SUM(D6:O6)</f>
        <v>1333.8000000000002</v>
      </c>
      <c r="D6" s="40">
        <v>40.6</v>
      </c>
      <c r="E6" s="40">
        <v>48</v>
      </c>
      <c r="F6" s="40">
        <v>57.7</v>
      </c>
      <c r="G6" s="40">
        <v>55.5</v>
      </c>
      <c r="H6" s="40">
        <v>124.8</v>
      </c>
      <c r="I6" s="40">
        <v>66.1</v>
      </c>
      <c r="J6" s="40">
        <v>55.7</v>
      </c>
      <c r="K6" s="40">
        <v>405.1</v>
      </c>
      <c r="L6" s="40">
        <v>348.5</v>
      </c>
      <c r="M6" s="40">
        <v>24.9</v>
      </c>
      <c r="N6" s="40">
        <v>51.5</v>
      </c>
      <c r="O6" s="40">
        <v>55.4</v>
      </c>
      <c r="P6" s="20">
        <v>2004</v>
      </c>
      <c r="Q6" s="35" t="s">
        <v>1</v>
      </c>
    </row>
    <row r="7" spans="1:17" s="12" customFormat="1" ht="21.75" customHeight="1">
      <c r="A7" s="27"/>
      <c r="B7" s="89"/>
      <c r="C7" s="117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0"/>
      <c r="Q7" s="35"/>
    </row>
    <row r="8" spans="1:17" s="12" customFormat="1" ht="21.75" customHeight="1">
      <c r="A8" s="79"/>
      <c r="B8" s="89" t="s">
        <v>127</v>
      </c>
      <c r="C8" s="117">
        <f>SUM(D8:O8)</f>
        <v>1269.8999999999999</v>
      </c>
      <c r="D8" s="66">
        <v>16.4</v>
      </c>
      <c r="E8" s="66">
        <v>70.2</v>
      </c>
      <c r="F8" s="66">
        <v>72.9</v>
      </c>
      <c r="G8" s="66">
        <v>118.3</v>
      </c>
      <c r="H8" s="66">
        <v>169.4</v>
      </c>
      <c r="I8" s="66">
        <v>85.3</v>
      </c>
      <c r="J8" s="66">
        <v>48.1</v>
      </c>
      <c r="K8" s="66">
        <v>363.7</v>
      </c>
      <c r="L8" s="66">
        <v>239.5</v>
      </c>
      <c r="M8" s="66">
        <v>24.5</v>
      </c>
      <c r="N8" s="66">
        <v>26.6</v>
      </c>
      <c r="O8" s="66">
        <v>35</v>
      </c>
      <c r="P8" s="20"/>
      <c r="Q8" s="50" t="s">
        <v>0</v>
      </c>
    </row>
    <row r="9" spans="1:17" s="28" customFormat="1" ht="21.75" customHeight="1">
      <c r="A9" s="80"/>
      <c r="B9" s="90"/>
      <c r="C9" s="118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42"/>
      <c r="Q9" s="82"/>
    </row>
    <row r="10" spans="1:17" s="12" customFormat="1" ht="21.75" customHeight="1">
      <c r="A10" s="27">
        <v>2005</v>
      </c>
      <c r="B10" s="89" t="s">
        <v>126</v>
      </c>
      <c r="C10" s="117">
        <f>SUM(D10:O10)</f>
        <v>872.5</v>
      </c>
      <c r="D10" s="40">
        <v>47</v>
      </c>
      <c r="E10" s="40">
        <v>98.3</v>
      </c>
      <c r="F10" s="40">
        <v>84.6</v>
      </c>
      <c r="G10" s="40">
        <v>33.5</v>
      </c>
      <c r="H10" s="40">
        <v>52.8</v>
      </c>
      <c r="I10" s="40">
        <v>11.5</v>
      </c>
      <c r="J10" s="40">
        <v>120.7</v>
      </c>
      <c r="K10" s="40">
        <v>217.6</v>
      </c>
      <c r="L10" s="40">
        <v>9</v>
      </c>
      <c r="M10" s="40">
        <v>26.1</v>
      </c>
      <c r="N10" s="40">
        <v>92.5</v>
      </c>
      <c r="O10" s="40">
        <v>78.9</v>
      </c>
      <c r="P10" s="20">
        <v>2005</v>
      </c>
      <c r="Q10" s="35" t="s">
        <v>1</v>
      </c>
    </row>
    <row r="11" spans="1:17" s="12" customFormat="1" ht="21.75" customHeight="1">
      <c r="A11" s="27"/>
      <c r="B11" s="89"/>
      <c r="C11" s="11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"/>
      <c r="Q11" s="35"/>
    </row>
    <row r="12" spans="1:17" s="12" customFormat="1" ht="21.75" customHeight="1">
      <c r="A12" s="79"/>
      <c r="B12" s="89" t="s">
        <v>127</v>
      </c>
      <c r="C12" s="117">
        <f>SUM(D12:O12)</f>
        <v>827.5</v>
      </c>
      <c r="D12" s="66">
        <v>33.2</v>
      </c>
      <c r="E12" s="66">
        <v>52.7</v>
      </c>
      <c r="F12" s="66">
        <v>96.8</v>
      </c>
      <c r="G12" s="66">
        <v>53.7</v>
      </c>
      <c r="H12" s="66">
        <v>81.5</v>
      </c>
      <c r="I12" s="66">
        <v>35.6</v>
      </c>
      <c r="J12" s="66">
        <v>164.5</v>
      </c>
      <c r="K12" s="66">
        <v>130.3</v>
      </c>
      <c r="L12" s="66">
        <v>10.5</v>
      </c>
      <c r="M12" s="66">
        <v>45</v>
      </c>
      <c r="N12" s="66">
        <v>93.1</v>
      </c>
      <c r="O12" s="66">
        <v>30.6</v>
      </c>
      <c r="P12" s="20"/>
      <c r="Q12" s="50" t="s">
        <v>0</v>
      </c>
    </row>
    <row r="13" spans="1:17" s="28" customFormat="1" ht="21.75" customHeight="1">
      <c r="A13" s="80"/>
      <c r="B13" s="90"/>
      <c r="C13" s="3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42"/>
      <c r="Q13" s="82"/>
    </row>
    <row r="14" spans="1:17" s="28" customFormat="1" ht="21.75" customHeight="1">
      <c r="A14" s="27">
        <v>2006</v>
      </c>
      <c r="B14" s="89" t="s">
        <v>146</v>
      </c>
      <c r="C14" s="123">
        <f>SUM(D14:O14)</f>
        <v>1527.3999999999999</v>
      </c>
      <c r="D14" s="64">
        <v>57</v>
      </c>
      <c r="E14" s="64">
        <v>73.5</v>
      </c>
      <c r="F14" s="64">
        <v>43.8</v>
      </c>
      <c r="G14" s="64">
        <v>88.4</v>
      </c>
      <c r="H14" s="64">
        <v>163.7</v>
      </c>
      <c r="I14" s="64">
        <v>271.6</v>
      </c>
      <c r="J14" s="64">
        <v>338.7</v>
      </c>
      <c r="K14" s="64">
        <v>64.8</v>
      </c>
      <c r="L14" s="64">
        <v>261</v>
      </c>
      <c r="M14" s="64">
        <v>19.3</v>
      </c>
      <c r="N14" s="64">
        <v>83.6</v>
      </c>
      <c r="O14" s="67">
        <v>62</v>
      </c>
      <c r="P14" s="20">
        <v>2006</v>
      </c>
      <c r="Q14" s="35" t="s">
        <v>1</v>
      </c>
    </row>
    <row r="15" spans="1:17" s="28" customFormat="1" ht="21.75" customHeight="1">
      <c r="A15" s="27"/>
      <c r="B15" s="89"/>
      <c r="C15" s="12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7"/>
      <c r="P15" s="20"/>
      <c r="Q15" s="35"/>
    </row>
    <row r="16" spans="1:17" s="28" customFormat="1" ht="21.75" customHeight="1">
      <c r="A16" s="79"/>
      <c r="B16" s="89" t="s">
        <v>147</v>
      </c>
      <c r="C16" s="123">
        <v>1350.3</v>
      </c>
      <c r="D16" s="67">
        <v>49.3</v>
      </c>
      <c r="E16" s="67">
        <v>41.3</v>
      </c>
      <c r="F16" s="67">
        <v>40.1</v>
      </c>
      <c r="G16" s="67">
        <v>117.7</v>
      </c>
      <c r="H16" s="67">
        <v>144.7</v>
      </c>
      <c r="I16" s="67">
        <v>203.5</v>
      </c>
      <c r="J16" s="67">
        <v>407.5</v>
      </c>
      <c r="K16" s="67">
        <v>100.9</v>
      </c>
      <c r="L16" s="67">
        <v>102.6</v>
      </c>
      <c r="M16" s="67">
        <v>44.8</v>
      </c>
      <c r="N16" s="67">
        <v>70.1</v>
      </c>
      <c r="O16" s="67">
        <v>27.8</v>
      </c>
      <c r="P16" s="20"/>
      <c r="Q16" s="50" t="s">
        <v>0</v>
      </c>
    </row>
    <row r="17" spans="1:17" s="28" customFormat="1" ht="21.75" customHeight="1">
      <c r="A17" s="80"/>
      <c r="B17" s="91"/>
      <c r="C17" s="92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42"/>
      <c r="Q17" s="82"/>
    </row>
    <row r="18" spans="1:17" s="316" customFormat="1" ht="21.75" customHeight="1">
      <c r="A18" s="318">
        <v>2007</v>
      </c>
      <c r="B18" s="319" t="s">
        <v>659</v>
      </c>
      <c r="C18" s="117">
        <f>SUM(D18:O18)</f>
        <v>2139.7999999999997</v>
      </c>
      <c r="D18" s="320">
        <v>124.5</v>
      </c>
      <c r="E18" s="320">
        <v>61</v>
      </c>
      <c r="F18" s="320">
        <v>86.2</v>
      </c>
      <c r="G18" s="320">
        <v>38.1</v>
      </c>
      <c r="H18" s="320">
        <v>50.8</v>
      </c>
      <c r="I18" s="320">
        <v>101.9</v>
      </c>
      <c r="J18" s="320">
        <v>302.8</v>
      </c>
      <c r="K18" s="320">
        <v>231.7</v>
      </c>
      <c r="L18" s="320">
        <v>880</v>
      </c>
      <c r="M18" s="320">
        <v>167.5</v>
      </c>
      <c r="N18" s="320">
        <v>2.6</v>
      </c>
      <c r="O18" s="321">
        <v>92.7</v>
      </c>
      <c r="P18" s="315">
        <v>2007</v>
      </c>
      <c r="Q18" s="322" t="s">
        <v>1</v>
      </c>
    </row>
    <row r="19" spans="1:17" s="316" customFormat="1" ht="21.75" customHeight="1">
      <c r="A19" s="318"/>
      <c r="B19" s="319"/>
      <c r="C19" s="117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1"/>
      <c r="P19" s="315"/>
      <c r="Q19" s="322"/>
    </row>
    <row r="20" spans="1:17" s="316" customFormat="1" ht="21.75" customHeight="1">
      <c r="A20" s="323"/>
      <c r="B20" s="319" t="s">
        <v>660</v>
      </c>
      <c r="C20" s="117">
        <f>SUM(D20:O20)</f>
        <v>1296</v>
      </c>
      <c r="D20" s="324">
        <v>37.6</v>
      </c>
      <c r="E20" s="324">
        <v>31.1</v>
      </c>
      <c r="F20" s="324">
        <v>84.7</v>
      </c>
      <c r="G20" s="324">
        <v>52.1</v>
      </c>
      <c r="H20" s="324">
        <v>75.5</v>
      </c>
      <c r="I20" s="324">
        <v>68.1</v>
      </c>
      <c r="J20" s="324">
        <v>285.1</v>
      </c>
      <c r="K20" s="324">
        <v>189.5</v>
      </c>
      <c r="L20" s="324">
        <v>318.2</v>
      </c>
      <c r="M20" s="324">
        <v>97.1</v>
      </c>
      <c r="N20" s="324">
        <v>1.6</v>
      </c>
      <c r="O20" s="325">
        <v>55.4</v>
      </c>
      <c r="P20" s="315"/>
      <c r="Q20" s="326" t="s">
        <v>0</v>
      </c>
    </row>
    <row r="21" spans="1:17" s="28" customFormat="1" ht="21.75" customHeight="1">
      <c r="A21" s="80"/>
      <c r="B21" s="91"/>
      <c r="C21" s="92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42"/>
      <c r="Q21" s="82"/>
    </row>
    <row r="22" spans="1:17" s="28" customFormat="1" ht="21.75" customHeight="1">
      <c r="A22" s="323">
        <v>2008</v>
      </c>
      <c r="B22" s="319" t="s">
        <v>126</v>
      </c>
      <c r="C22" s="117">
        <v>1308.8</v>
      </c>
      <c r="D22" s="67">
        <v>156.8</v>
      </c>
      <c r="E22" s="67">
        <v>31</v>
      </c>
      <c r="F22" s="67">
        <v>77.5</v>
      </c>
      <c r="G22" s="67">
        <v>85.7</v>
      </c>
      <c r="H22" s="67">
        <v>135</v>
      </c>
      <c r="I22" s="67">
        <v>260.5</v>
      </c>
      <c r="J22" s="67">
        <v>61.5</v>
      </c>
      <c r="K22" s="67">
        <v>243.7</v>
      </c>
      <c r="L22" s="67">
        <v>126.3</v>
      </c>
      <c r="M22" s="67">
        <v>29.3</v>
      </c>
      <c r="N22" s="67">
        <v>73.3</v>
      </c>
      <c r="O22" s="67">
        <v>28.2</v>
      </c>
      <c r="P22" s="315">
        <v>2008</v>
      </c>
      <c r="Q22" s="326" t="s">
        <v>1</v>
      </c>
    </row>
    <row r="23" spans="1:17" s="28" customFormat="1" ht="21.75" customHeight="1">
      <c r="A23" s="323"/>
      <c r="B23" s="319"/>
      <c r="C23" s="11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315"/>
      <c r="Q23" s="326"/>
    </row>
    <row r="24" spans="1:17" s="28" customFormat="1" ht="21.75" customHeight="1">
      <c r="A24" s="323"/>
      <c r="B24" s="319" t="s">
        <v>127</v>
      </c>
      <c r="C24" s="117">
        <v>972.3</v>
      </c>
      <c r="D24" s="67">
        <v>50.5</v>
      </c>
      <c r="E24" s="67">
        <v>20.3</v>
      </c>
      <c r="F24" s="67">
        <v>74.2</v>
      </c>
      <c r="G24" s="67">
        <v>46.1</v>
      </c>
      <c r="H24" s="67">
        <v>105.1</v>
      </c>
      <c r="I24" s="67">
        <v>252.8</v>
      </c>
      <c r="J24" s="67">
        <v>69.1</v>
      </c>
      <c r="K24" s="67">
        <v>126.8</v>
      </c>
      <c r="L24" s="67">
        <v>81.7</v>
      </c>
      <c r="M24" s="67">
        <v>61.6</v>
      </c>
      <c r="N24" s="67">
        <v>61.2</v>
      </c>
      <c r="O24" s="67">
        <v>22.9</v>
      </c>
      <c r="P24" s="315"/>
      <c r="Q24" s="326" t="s">
        <v>0</v>
      </c>
    </row>
    <row r="25" spans="1:17" s="28" customFormat="1" ht="21.75" customHeight="1">
      <c r="A25" s="80"/>
      <c r="B25" s="91"/>
      <c r="C25" s="9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2"/>
      <c r="Q25" s="82"/>
    </row>
    <row r="26" spans="1:17" s="28" customFormat="1" ht="21.75" customHeight="1">
      <c r="A26" s="83">
        <v>2009</v>
      </c>
      <c r="B26" s="91" t="s">
        <v>122</v>
      </c>
      <c r="C26" s="481">
        <v>1304.8</v>
      </c>
      <c r="D26" s="359">
        <v>61.7</v>
      </c>
      <c r="E26" s="359">
        <v>113.7</v>
      </c>
      <c r="F26" s="359">
        <v>50.9</v>
      </c>
      <c r="G26" s="359">
        <v>94.4</v>
      </c>
      <c r="H26" s="359">
        <v>52.2</v>
      </c>
      <c r="I26" s="359">
        <v>155.8</v>
      </c>
      <c r="J26" s="359">
        <v>201.1</v>
      </c>
      <c r="K26" s="359">
        <v>240.5</v>
      </c>
      <c r="L26" s="359">
        <v>113.3</v>
      </c>
      <c r="M26" s="359">
        <v>77.4</v>
      </c>
      <c r="N26" s="359">
        <v>115.3</v>
      </c>
      <c r="O26" s="482">
        <v>28.5</v>
      </c>
      <c r="P26" s="42">
        <v>2009</v>
      </c>
      <c r="Q26" s="84" t="s">
        <v>1</v>
      </c>
    </row>
    <row r="27" spans="1:17" s="28" customFormat="1" ht="21.75" customHeight="1">
      <c r="A27" s="83"/>
      <c r="B27" s="91"/>
      <c r="C27" s="9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4"/>
      <c r="P27" s="42"/>
      <c r="Q27" s="84"/>
    </row>
    <row r="28" spans="1:17" s="28" customFormat="1" ht="21.75" customHeight="1">
      <c r="A28" s="80"/>
      <c r="B28" s="91" t="s">
        <v>123</v>
      </c>
      <c r="C28" s="483">
        <v>1133</v>
      </c>
      <c r="D28" s="360">
        <v>22</v>
      </c>
      <c r="E28" s="360">
        <v>118.2</v>
      </c>
      <c r="F28" s="360">
        <v>87.5</v>
      </c>
      <c r="G28" s="360">
        <v>111.9</v>
      </c>
      <c r="H28" s="360">
        <v>55.8</v>
      </c>
      <c r="I28" s="360">
        <v>187</v>
      </c>
      <c r="J28" s="360">
        <v>150.8</v>
      </c>
      <c r="K28" s="360">
        <v>98.4</v>
      </c>
      <c r="L28" s="360">
        <v>74</v>
      </c>
      <c r="M28" s="360">
        <v>71</v>
      </c>
      <c r="N28" s="360">
        <v>141.6</v>
      </c>
      <c r="O28" s="361">
        <v>14.8</v>
      </c>
      <c r="P28" s="42"/>
      <c r="Q28" s="82" t="s">
        <v>0</v>
      </c>
    </row>
    <row r="29" spans="1:17" s="28" customFormat="1" ht="24" customHeight="1">
      <c r="A29" s="85"/>
      <c r="B29" s="124"/>
      <c r="C29" s="12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6"/>
      <c r="P29" s="126"/>
      <c r="Q29" s="86"/>
    </row>
    <row r="30" spans="1:16" s="12" customFormat="1" ht="15.75" customHeight="1">
      <c r="A30" s="1" t="s">
        <v>321</v>
      </c>
      <c r="B30" s="54"/>
      <c r="C30" s="14"/>
      <c r="D30" s="14"/>
      <c r="E30" s="14"/>
      <c r="F30" s="14"/>
      <c r="G30" s="70"/>
      <c r="H30" s="70"/>
      <c r="I30" s="70"/>
      <c r="J30" s="70"/>
      <c r="K30" s="87" t="s">
        <v>322</v>
      </c>
      <c r="L30" s="14"/>
      <c r="M30" s="14"/>
      <c r="N30" s="14"/>
      <c r="O30" s="14"/>
      <c r="P30" s="14"/>
    </row>
    <row r="31" spans="2:16" s="12" customFormat="1" ht="15.75" customHeight="1">
      <c r="B31" s="70"/>
      <c r="C31" s="70"/>
      <c r="D31" s="70"/>
      <c r="E31" s="70"/>
      <c r="F31" s="70"/>
      <c r="G31" s="70"/>
      <c r="H31" s="70"/>
      <c r="I31" s="70"/>
      <c r="J31" s="70"/>
      <c r="K31" s="31"/>
      <c r="L31" s="14"/>
      <c r="M31" s="14"/>
      <c r="N31" s="14"/>
      <c r="O31" s="14"/>
      <c r="P31" s="14"/>
    </row>
  </sheetData>
  <mergeCells count="1">
    <mergeCell ref="A1:Q1"/>
  </mergeCells>
  <printOptions horizontalCentered="1"/>
  <pageMargins left="0.35433070866141736" right="0.35433070866141736" top="0.71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양현주</cp:lastModifiedBy>
  <cp:lastPrinted>2011-01-07T00:53:47Z</cp:lastPrinted>
  <dcterms:created xsi:type="dcterms:W3CDTF">2001-01-04T06:30:03Z</dcterms:created>
  <dcterms:modified xsi:type="dcterms:W3CDTF">2011-03-16T01:33:43Z</dcterms:modified>
  <cp:category/>
  <cp:version/>
  <cp:contentType/>
  <cp:contentStatus/>
</cp:coreProperties>
</file>