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Default Extension="vml" ContentType="application/vnd.openxmlformats-officedocument.vmlDrawing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50" tabRatio="1000" activeTab="4"/>
  </bookViews>
  <sheets>
    <sheet name="1.공무원 총괄" sheetId="1" r:id="rId1"/>
    <sheet name="2.시 본청 공무원" sheetId="2" r:id="rId2"/>
    <sheet name="3.읍면동 공무원" sheetId="3" r:id="rId3"/>
    <sheet name="4. 퇴직사유별 공무원" sheetId="4" r:id="rId4"/>
    <sheet name="5.관내 관공서 및 주요기관" sheetId="5" r:id="rId5"/>
    <sheet name="6민원서류처리" sheetId="6" r:id="rId6"/>
    <sheet name="7.여권발급" sheetId="7" r:id="rId7"/>
    <sheet name="8.범죄발생 및 검거" sheetId="8" r:id="rId8"/>
    <sheet name="8-1.범죄발생 및 검거 (경찰서별)" sheetId="9" r:id="rId9"/>
    <sheet name="9.연령별 피의자" sheetId="10" r:id="rId10"/>
    <sheet name="10.학력별 피의자" sheetId="11" r:id="rId11"/>
    <sheet name="11.소년범죄" sheetId="12" r:id="rId12"/>
    <sheet name="12.외국인범죄" sheetId="13" r:id="rId13"/>
    <sheet name="13.화재발생" sheetId="14" r:id="rId14"/>
    <sheet name="14.발화요인별 화재발생" sheetId="15" r:id="rId15"/>
    <sheet name="15.장소별 화재발생" sheetId="16" r:id="rId16"/>
    <sheet name="16.산불발생 현황" sheetId="17" r:id="rId17"/>
    <sheet name="17.소방장비(1)" sheetId="18" r:id="rId18"/>
    <sheet name="17-1.소방장비 (2)" sheetId="19" r:id="rId19"/>
    <sheet name="18.119 구급활동실적" sheetId="20" r:id="rId20"/>
    <sheet name="19.119 구조활동실적" sheetId="21" r:id="rId21"/>
    <sheet name="20.재난사고 발생 및 피해현황" sheetId="22" r:id="rId22"/>
    <sheet name="21.풍수해 발생" sheetId="23" r:id="rId23"/>
    <sheet name="22.소방대상물 현황" sheetId="24" r:id="rId24"/>
    <sheet name="23. 위험물 제조소 설치현황 " sheetId="25" r:id="rId25"/>
    <sheet name="24.교통사고 발생(자동차)" sheetId="26" r:id="rId26"/>
    <sheet name="25.자동차 단속 및 처리" sheetId="27" r:id="rId27"/>
    <sheet name="26.운전면허 소지자" sheetId="28" r:id="rId28"/>
    <sheet name="27.운전면허 시험실시" sheetId="29" r:id="rId29"/>
    <sheet name="28. 외국자매도시와의 교류현황" sheetId="30" r:id="rId30"/>
  </sheets>
  <definedNames>
    <definedName name="_xlnm.Print_Area" localSheetId="17">'17.소방장비(1)'!$A$1:$O$34</definedName>
    <definedName name="_xlnm.Print_Area" localSheetId="19">'18.119 구급활동실적'!$A$1:$R$18</definedName>
    <definedName name="_xlnm.Print_Area" localSheetId="20">'19.119 구조활동실적'!$A$1:$R$20</definedName>
    <definedName name="_xlnm.Print_Area" localSheetId="25">'24.교통사고 발생(자동차)'!$A$1:$K$25</definedName>
  </definedNames>
  <calcPr fullCalcOnLoad="1"/>
</workbook>
</file>

<file path=xl/comments22.xml><?xml version="1.0" encoding="utf-8"?>
<comments xmlns="http://schemas.openxmlformats.org/spreadsheetml/2006/main">
  <authors>
    <author>SEC</author>
  </authors>
  <commentList>
    <comment ref="M3" authorId="0">
      <text>
        <r>
          <rPr>
            <b/>
            <sz val="9"/>
            <rFont val="굴림"/>
            <family val="3"/>
          </rPr>
          <t>SEC:</t>
        </r>
        <r>
          <rPr>
            <sz val="9"/>
            <rFont val="굴림"/>
            <family val="3"/>
          </rPr>
          <t xml:space="preserve">
</t>
        </r>
        <r>
          <rPr>
            <sz val="11"/>
            <rFont val="굴림"/>
            <family val="3"/>
          </rPr>
          <t>27.도로교통사고(자동차)와 같은 값임</t>
        </r>
      </text>
    </comment>
  </commentList>
</comments>
</file>

<file path=xl/sharedStrings.xml><?xml version="1.0" encoding="utf-8"?>
<sst xmlns="http://schemas.openxmlformats.org/spreadsheetml/2006/main" count="2432" uniqueCount="1408">
  <si>
    <t xml:space="preserve">        6) 동부소방서 - 제주시(구좌읍·조천읍·우도면), 서귀포시(성산읍,남원읍,표선면)</t>
  </si>
  <si>
    <t>본부</t>
  </si>
  <si>
    <t>제주소방서</t>
  </si>
  <si>
    <t>서귀포소방서</t>
  </si>
  <si>
    <t>서부소방서</t>
  </si>
  <si>
    <t>동부소방서</t>
  </si>
  <si>
    <t>Jeju 
Fire Station</t>
  </si>
  <si>
    <t>Seogwipo 
Fire Station</t>
  </si>
  <si>
    <t>Seobu
Fire Station</t>
  </si>
  <si>
    <t>Dongbu
Fire Station</t>
  </si>
  <si>
    <t>Jeju Fire Station</t>
  </si>
  <si>
    <r>
      <t>Seobu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Fire Station</t>
    </r>
  </si>
  <si>
    <r>
      <t>Dongbu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Fire Station</t>
    </r>
  </si>
  <si>
    <t>Official Car</t>
  </si>
  <si>
    <t>제주소방서</t>
  </si>
  <si>
    <t>서귀포소방서</t>
  </si>
  <si>
    <t>서부소방서</t>
  </si>
  <si>
    <t>동부소방서</t>
  </si>
  <si>
    <t>본         부</t>
  </si>
  <si>
    <r>
      <t>Seobu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Fire Station</t>
    </r>
  </si>
  <si>
    <r>
      <t>Dongbu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Fire Station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</si>
  <si>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소방정책과</t>
    </r>
  </si>
  <si>
    <r>
      <t xml:space="preserve">Jeju 
Fire </t>
    </r>
    <r>
      <rPr>
        <sz val="10"/>
        <rFont val="Arial"/>
        <family val="2"/>
      </rPr>
      <t>s</t>
    </r>
    <r>
      <rPr>
        <sz val="10"/>
        <rFont val="Arial"/>
        <family val="2"/>
      </rPr>
      <t>tation</t>
    </r>
  </si>
  <si>
    <t xml:space="preserve">   주 : 1) 미처리는 출동했으나 이미 자력구조 등으로 119 구조대의 활동이 불필요한 경우</t>
  </si>
  <si>
    <t>Note : 1) Action taken, but not necessary because of self-rescue</t>
  </si>
  <si>
    <t xml:space="preserve">         2) 사고종별의 '기타'에는 붕괴, 추락, 폭발, 약물, 자연재해, 고립, 유독물질, 자해범죄 등이 포함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</si>
  <si>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안전도시과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</si>
  <si>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치수방재과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</si>
  <si>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</si>
  <si>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t xml:space="preserve"> (Unit : each)</t>
  </si>
  <si>
    <t>주요취급소 
Major agencies</t>
  </si>
  <si>
    <t>저  장  소
Storage</t>
  </si>
  <si>
    <r>
      <t>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계</t>
    </r>
  </si>
  <si>
    <t>주유
Fueling</t>
  </si>
  <si>
    <t>판매
Selling</t>
  </si>
  <si>
    <r>
      <t xml:space="preserve">이송
</t>
    </r>
    <r>
      <rPr>
        <sz val="10"/>
        <rFont val="Arial"/>
        <family val="2"/>
      </rPr>
      <t>Transfering</t>
    </r>
  </si>
  <si>
    <t>일반
General</t>
  </si>
  <si>
    <t>옥내
Inside storage room</t>
  </si>
  <si>
    <r>
      <t xml:space="preserve">옥외탱크
</t>
    </r>
    <r>
      <rPr>
        <sz val="10"/>
        <rFont val="Arial"/>
        <family val="2"/>
      </rPr>
      <t>outside tank</t>
    </r>
  </si>
  <si>
    <t>옥내탱크 
Inside tank</t>
  </si>
  <si>
    <t>지하탱크
Below-ground tank</t>
  </si>
  <si>
    <t>간이탱크I
Simplicity tank</t>
  </si>
  <si>
    <t>이동탱크
Caro해 tank</t>
  </si>
  <si>
    <t>옥외
Yard</t>
  </si>
  <si>
    <r>
      <t xml:space="preserve">암반탱크
</t>
    </r>
    <r>
      <rPr>
        <sz val="10"/>
        <rFont val="Arial"/>
        <family val="2"/>
      </rPr>
      <t>Baserock
tank</t>
    </r>
  </si>
  <si>
    <t>제주소방서</t>
  </si>
  <si>
    <r>
      <t xml:space="preserve">24. </t>
    </r>
    <r>
      <rPr>
        <b/>
        <sz val="18"/>
        <rFont val="굴림"/>
        <family val="3"/>
      </rPr>
      <t>교통사고발생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자동차</t>
    </r>
    <r>
      <rPr>
        <b/>
        <sz val="18"/>
        <rFont val="Arial"/>
        <family val="2"/>
      </rPr>
      <t>)          Traffic Accidents(Automobile)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</si>
  <si>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</si>
  <si>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 xml:space="preserve">2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    2nd  Class</t>
    </r>
  </si>
  <si>
    <t>계</t>
  </si>
  <si>
    <t>Total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</si>
  <si>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제주지방경찰청</t>
    </r>
  </si>
  <si>
    <t>Note : The Statistic are for Jeju Province.</t>
  </si>
  <si>
    <t>(Unit : person)</t>
  </si>
  <si>
    <r>
      <t>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</si>
  <si>
    <r>
      <t>총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</si>
  <si>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r>
      <t xml:space="preserve">1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             1st  Class</t>
    </r>
  </si>
  <si>
    <r>
      <t xml:space="preserve">2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           2nd Class</t>
    </r>
  </si>
  <si>
    <r>
      <t>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형</t>
    </r>
  </si>
  <si>
    <r>
      <t>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통</t>
    </r>
  </si>
  <si>
    <r>
      <t>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형</t>
    </r>
  </si>
  <si>
    <r>
      <t>특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</si>
  <si>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r>
      <t>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기</t>
    </r>
  </si>
  <si>
    <t>성    별</t>
  </si>
  <si>
    <t>Large-size</t>
  </si>
  <si>
    <t>General</t>
  </si>
  <si>
    <t>Small-size</t>
  </si>
  <si>
    <t>Special</t>
  </si>
  <si>
    <t>Motor</t>
  </si>
  <si>
    <t>남</t>
  </si>
  <si>
    <t>Male</t>
  </si>
  <si>
    <t>여</t>
  </si>
  <si>
    <t>Female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</si>
  <si>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전체수치이며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소지자는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인원수가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아닌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운전면허증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발부건수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기준임</t>
    </r>
  </si>
  <si>
    <t>도</t>
  </si>
  <si>
    <t>2 0 0 6</t>
  </si>
  <si>
    <t>(Unit : Person)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</si>
  <si>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</si>
  <si>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r>
      <t xml:space="preserve">합계
</t>
    </r>
    <r>
      <rPr>
        <sz val="10"/>
        <rFont val="Arial"/>
        <family val="2"/>
      </rPr>
      <t>Total</t>
    </r>
  </si>
  <si>
    <r>
      <t xml:space="preserve">별정직
</t>
    </r>
    <r>
      <rPr>
        <sz val="10"/>
        <rFont val="Arial"/>
        <family val="2"/>
      </rPr>
      <t>Specific</t>
    </r>
  </si>
  <si>
    <r>
      <t xml:space="preserve">특정직
</t>
    </r>
    <r>
      <rPr>
        <sz val="10"/>
        <rFont val="Arial"/>
        <family val="2"/>
      </rPr>
      <t>Special</t>
    </r>
  </si>
  <si>
    <r>
      <t xml:space="preserve">기능직
</t>
    </r>
    <r>
      <rPr>
        <sz val="10"/>
        <rFont val="Arial"/>
        <family val="2"/>
      </rPr>
      <t>Techni-cal</t>
    </r>
  </si>
  <si>
    <t>Source : General Affairs Department</t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</si>
  <si>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</si>
  <si>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t>-</t>
  </si>
  <si>
    <t>공보과</t>
  </si>
  <si>
    <t>종합민원실</t>
  </si>
  <si>
    <t>자치행정국</t>
  </si>
  <si>
    <t>문화산업국</t>
  </si>
  <si>
    <t>환경교통국</t>
  </si>
  <si>
    <t>친환경농수축산국</t>
  </si>
  <si>
    <t>도시건설국</t>
  </si>
  <si>
    <t>자치경찰대</t>
  </si>
  <si>
    <t>(Unit : Person)</t>
  </si>
  <si>
    <t xml:space="preserve">General </t>
  </si>
  <si>
    <t>2 0 0 4</t>
  </si>
  <si>
    <t>2 0 0 5</t>
  </si>
  <si>
    <t>(Unit : Person)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</si>
  <si>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</si>
  <si>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r>
      <t>합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Total</t>
    </r>
  </si>
  <si>
    <r>
      <t>일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반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직</t>
    </r>
  </si>
  <si>
    <r>
      <t>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직
</t>
    </r>
    <r>
      <rPr>
        <sz val="10"/>
        <rFont val="Arial"/>
        <family val="2"/>
      </rPr>
      <t>Specific</t>
    </r>
  </si>
  <si>
    <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직
</t>
    </r>
    <r>
      <rPr>
        <sz val="10"/>
        <rFont val="Arial"/>
        <family val="2"/>
      </rPr>
      <t>Technicial</t>
    </r>
  </si>
  <si>
    <t>Jeju Provincial Police 
Agency</t>
  </si>
  <si>
    <t>Jeju Dongbu Police Station</t>
  </si>
  <si>
    <t>JejuSeobu Police 
Station</t>
  </si>
  <si>
    <t>Seogwipo Police 
Station</t>
  </si>
  <si>
    <t>Jeju Dongbu Police Station</t>
  </si>
  <si>
    <t>JejuSeobu Police 
Station</t>
  </si>
  <si>
    <t>Seogwipo Police 
Station</t>
  </si>
  <si>
    <r>
      <t>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직
</t>
    </r>
    <r>
      <rPr>
        <sz val="10"/>
        <rFont val="Arial"/>
        <family val="2"/>
      </rPr>
      <t>Temporary</t>
    </r>
  </si>
  <si>
    <r>
      <t xml:space="preserve">계
</t>
    </r>
    <r>
      <rPr>
        <sz val="10"/>
        <rFont val="Arial"/>
        <family val="2"/>
      </rPr>
      <t>Sub-total</t>
    </r>
  </si>
  <si>
    <r>
      <t>5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5th Grade</t>
    </r>
  </si>
  <si>
    <r>
      <t>6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6th Grade</t>
    </r>
  </si>
  <si>
    <r>
      <t>7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7th Grade</t>
    </r>
  </si>
  <si>
    <r>
      <t>8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8th Grade</t>
    </r>
  </si>
  <si>
    <r>
      <t>9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9th Grade</t>
    </r>
  </si>
  <si>
    <t>2 0 0 4</t>
  </si>
  <si>
    <t>2 0 0 5</t>
  </si>
  <si>
    <t>동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</si>
  <si>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</si>
  <si>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2 0 0 5</t>
  </si>
  <si>
    <t>의원면직</t>
  </si>
  <si>
    <t>Dismissal Leave</t>
  </si>
  <si>
    <t>정년퇴직</t>
  </si>
  <si>
    <t>Age Limit Retirement</t>
  </si>
  <si>
    <t>징계파면</t>
  </si>
  <si>
    <t>Disciplinary Dismissal</t>
  </si>
  <si>
    <t>징계해임</t>
  </si>
  <si>
    <t>Disciplinary Releasal</t>
  </si>
  <si>
    <t>직권면직</t>
  </si>
  <si>
    <t>Authority Dismissal</t>
  </si>
  <si>
    <t>명예퇴직</t>
  </si>
  <si>
    <t>Honorary Retirement</t>
  </si>
  <si>
    <t>당연퇴직</t>
  </si>
  <si>
    <t>personable Resignment</t>
  </si>
  <si>
    <r>
      <t>사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망</t>
    </r>
  </si>
  <si>
    <t>Death</t>
  </si>
  <si>
    <t>서부소방서</t>
  </si>
  <si>
    <r>
      <t xml:space="preserve">고용직
</t>
    </r>
    <r>
      <rPr>
        <sz val="9"/>
        <rFont val="Arial"/>
        <family val="2"/>
      </rPr>
      <t>Tempor-ary</t>
    </r>
  </si>
  <si>
    <t>계약직
Contract</t>
  </si>
  <si>
    <r>
      <t>일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반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직</t>
    </r>
  </si>
  <si>
    <r>
      <t>1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1th
Grade</t>
    </r>
  </si>
  <si>
    <r>
      <t>2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2nd
Grade</t>
    </r>
  </si>
  <si>
    <r>
      <t>3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3rd
Grade</t>
    </r>
  </si>
  <si>
    <r>
      <t>4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4th
Grade</t>
    </r>
  </si>
  <si>
    <r>
      <t>4</t>
    </r>
    <r>
      <rPr>
        <sz val="10"/>
        <rFont val="Arial"/>
        <family val="2"/>
      </rPr>
      <t>~5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4~5th
Grade</t>
    </r>
  </si>
  <si>
    <r>
      <t>5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5th
Grade</t>
    </r>
  </si>
  <si>
    <r>
      <t>6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6th
Grade</t>
    </r>
  </si>
  <si>
    <r>
      <t>7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7th
Grade</t>
    </r>
  </si>
  <si>
    <r>
      <t>8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8th
Grade</t>
    </r>
  </si>
  <si>
    <r>
      <t>9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9th
Grade</t>
    </r>
  </si>
  <si>
    <r>
      <t xml:space="preserve">연구관
</t>
    </r>
    <r>
      <rPr>
        <sz val="10"/>
        <rFont val="Arial"/>
        <family val="2"/>
      </rPr>
      <t>Research officer</t>
    </r>
  </si>
  <si>
    <r>
      <t xml:space="preserve">연구사
</t>
    </r>
    <r>
      <rPr>
        <sz val="10"/>
        <rFont val="Arial"/>
        <family val="2"/>
      </rPr>
      <t>Resear-cher</t>
    </r>
  </si>
  <si>
    <r>
      <t xml:space="preserve">지도관
</t>
    </r>
    <r>
      <rPr>
        <sz val="10"/>
        <rFont val="Arial"/>
        <family val="2"/>
      </rPr>
      <t>Advising officer</t>
    </r>
  </si>
  <si>
    <r>
      <t xml:space="preserve">지도사
</t>
    </r>
    <r>
      <rPr>
        <sz val="10"/>
        <rFont val="Arial"/>
        <family val="2"/>
      </rPr>
      <t>Advisor</t>
    </r>
  </si>
  <si>
    <t>Dong</t>
  </si>
  <si>
    <r>
      <t xml:space="preserve">4. </t>
    </r>
    <r>
      <rPr>
        <b/>
        <sz val="18"/>
        <rFont val="돋움"/>
        <family val="3"/>
      </rPr>
      <t>퇴직사유별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공무원</t>
    </r>
    <r>
      <rPr>
        <b/>
        <sz val="18"/>
        <rFont val="Arial"/>
        <family val="2"/>
      </rPr>
      <t xml:space="preserve">      Government Employees by Cause of Retirement </t>
    </r>
  </si>
  <si>
    <t xml:space="preserve"> 2004(Jejusi)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</si>
  <si>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돋움"/>
        <family val="3"/>
      </rPr>
      <t>사유별</t>
    </r>
  </si>
  <si>
    <r>
      <t>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Total</t>
    </r>
  </si>
  <si>
    <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직
</t>
    </r>
    <r>
      <rPr>
        <sz val="10"/>
        <rFont val="Arial"/>
        <family val="2"/>
      </rPr>
      <t>Political service</t>
    </r>
  </si>
  <si>
    <r>
      <t>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직
</t>
    </r>
    <r>
      <rPr>
        <sz val="10"/>
        <rFont val="Arial"/>
        <family val="2"/>
      </rPr>
      <t>Excepted service</t>
    </r>
  </si>
  <si>
    <r>
      <t xml:space="preserve">특정직
</t>
    </r>
    <r>
      <rPr>
        <sz val="10"/>
        <rFont val="Arial"/>
        <family val="2"/>
      </rPr>
      <t>Special service</t>
    </r>
  </si>
  <si>
    <r>
      <t>일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반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직</t>
    </r>
  </si>
  <si>
    <t xml:space="preserve">General </t>
  </si>
  <si>
    <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직
</t>
    </r>
    <r>
      <rPr>
        <sz val="10"/>
        <rFont val="Arial"/>
        <family val="2"/>
      </rPr>
      <t>Technical Skill service</t>
    </r>
  </si>
  <si>
    <r>
      <t xml:space="preserve">고용직
</t>
    </r>
    <r>
      <rPr>
        <sz val="10"/>
        <rFont val="Arial"/>
        <family val="2"/>
      </rPr>
      <t>Labor
service</t>
    </r>
  </si>
  <si>
    <t>Year &amp; Cause</t>
  </si>
  <si>
    <r>
      <t>1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1th
Grade</t>
    </r>
  </si>
  <si>
    <r>
      <t>2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2nd
Grade</t>
    </r>
  </si>
  <si>
    <r>
      <t>3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3rd
Grade</t>
    </r>
  </si>
  <si>
    <r>
      <t>4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4th
Grade</t>
    </r>
  </si>
  <si>
    <r>
      <t>5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5th
Grade</t>
    </r>
  </si>
  <si>
    <r>
      <t>6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6th
Grade</t>
    </r>
  </si>
  <si>
    <r>
      <t>7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7th
Grade</t>
    </r>
  </si>
  <si>
    <r>
      <t>8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8th
Grade</t>
    </r>
  </si>
  <si>
    <r>
      <t>9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9th
Grade</t>
    </r>
  </si>
  <si>
    <r>
      <t xml:space="preserve">연구
</t>
    </r>
    <r>
      <rPr>
        <sz val="9"/>
        <rFont val="Arial"/>
        <family val="2"/>
      </rPr>
      <t>Research</t>
    </r>
  </si>
  <si>
    <r>
      <t xml:space="preserve">지도
</t>
    </r>
    <r>
      <rPr>
        <sz val="9"/>
        <rFont val="Arial"/>
        <family val="2"/>
      </rPr>
      <t>Advising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</si>
  <si>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총무과</t>
    </r>
  </si>
  <si>
    <t>Source : General Affairs Department</t>
  </si>
  <si>
    <r>
      <t>연별</t>
    </r>
    <r>
      <rPr>
        <sz val="9"/>
        <rFont val="Arial"/>
        <family val="2"/>
      </rPr>
      <t xml:space="preserve"> </t>
    </r>
  </si>
  <si>
    <t>Year</t>
  </si>
  <si>
    <t xml:space="preserve">Year </t>
  </si>
  <si>
    <t>Other central
government agency</t>
  </si>
  <si>
    <r>
      <t xml:space="preserve">3. </t>
    </r>
    <r>
      <rPr>
        <b/>
        <sz val="18"/>
        <rFont val="굴림"/>
        <family val="3"/>
      </rPr>
      <t>읍</t>
    </r>
    <r>
      <rPr>
        <b/>
        <sz val="18"/>
        <rFont val="Arial"/>
        <family val="2"/>
      </rPr>
      <t>·</t>
    </r>
    <r>
      <rPr>
        <b/>
        <sz val="18"/>
        <rFont val="굴림"/>
        <family val="3"/>
      </rPr>
      <t>면</t>
    </r>
    <r>
      <rPr>
        <b/>
        <sz val="18"/>
        <rFont val="Arial"/>
        <family val="2"/>
      </rPr>
      <t>·</t>
    </r>
    <r>
      <rPr>
        <b/>
        <sz val="18"/>
        <rFont val="굴림"/>
        <family val="3"/>
      </rPr>
      <t>동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공무원</t>
    </r>
    <r>
      <rPr>
        <b/>
        <sz val="18"/>
        <rFont val="Arial"/>
        <family val="2"/>
      </rPr>
      <t xml:space="preserve">   Government Employees of Eup, Myeon and Dong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</si>
  <si>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소방정책과</t>
    </r>
  </si>
  <si>
    <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Fire Control Policy Div.</t>
    </r>
  </si>
  <si>
    <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재
</t>
    </r>
    <r>
      <rPr>
        <sz val="10"/>
        <rFont val="Arial"/>
        <family val="2"/>
      </rPr>
      <t>Fire incident</t>
    </r>
  </si>
  <si>
    <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Disaster Control Div.</t>
    </r>
  </si>
  <si>
    <t xml:space="preserve">   Note : 1) The Source of traffic accidents ; Jeju Provincial Police Agency</t>
  </si>
  <si>
    <t>Neighbor
-hood</t>
  </si>
  <si>
    <r>
      <t>위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반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                               By  violation</t>
    </r>
  </si>
  <si>
    <t>중앙선</t>
  </si>
  <si>
    <r>
      <t>속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도</t>
    </r>
  </si>
  <si>
    <r>
      <t>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월</t>
    </r>
  </si>
  <si>
    <r>
      <t>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전</t>
    </r>
  </si>
  <si>
    <t>음주운전</t>
  </si>
  <si>
    <r>
      <t>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허</t>
    </r>
  </si>
  <si>
    <t>차로위반</t>
  </si>
  <si>
    <t>신호위반</t>
  </si>
  <si>
    <t>정원초과</t>
  </si>
  <si>
    <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</si>
  <si>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t>불법영업</t>
  </si>
  <si>
    <t>적재초과</t>
  </si>
  <si>
    <t>정비불량</t>
  </si>
  <si>
    <t>안전띠</t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</si>
  <si>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</si>
  <si>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t>침범</t>
  </si>
  <si>
    <t>Speed</t>
  </si>
  <si>
    <t>Over</t>
  </si>
  <si>
    <t>U-</t>
  </si>
  <si>
    <t>Drunk</t>
  </si>
  <si>
    <t>Non-</t>
  </si>
  <si>
    <t>Illegal</t>
  </si>
  <si>
    <t>Poor</t>
  </si>
  <si>
    <t>주민생활지원국</t>
  </si>
  <si>
    <t xml:space="preserve">2 0 0 6 </t>
  </si>
  <si>
    <t xml:space="preserve">2 0 0 6 </t>
  </si>
  <si>
    <t>미착용</t>
  </si>
  <si>
    <t>Cases</t>
  </si>
  <si>
    <t>Central
line</t>
  </si>
  <si>
    <t>limit</t>
  </si>
  <si>
    <t>passing</t>
  </si>
  <si>
    <t>Turn</t>
  </si>
  <si>
    <t>driving</t>
  </si>
  <si>
    <t>license</t>
  </si>
  <si>
    <t>Line</t>
  </si>
  <si>
    <t>Signal</t>
  </si>
  <si>
    <t>capacity</t>
  </si>
  <si>
    <t>parking</t>
  </si>
  <si>
    <t>business</t>
  </si>
  <si>
    <t>loaded</t>
  </si>
  <si>
    <t>maintenance</t>
  </si>
  <si>
    <t>Seat
belt</t>
  </si>
  <si>
    <t>합  계</t>
  </si>
  <si>
    <t>성별</t>
  </si>
  <si>
    <t>BY gender</t>
  </si>
  <si>
    <r>
      <t>목     적     별</t>
    </r>
    <r>
      <rPr>
        <vertAlign val="superscript"/>
        <sz val="10"/>
        <rFont val="돋움"/>
        <family val="3"/>
      </rPr>
      <t>1)</t>
    </r>
    <r>
      <rPr>
        <sz val="10"/>
        <rFont val="돋움"/>
        <family val="3"/>
      </rPr>
      <t xml:space="preserve">     By Purpose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</si>
  <si>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         By period</t>
    </r>
  </si>
  <si>
    <r>
      <t>연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령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By Age-group</t>
    </r>
  </si>
  <si>
    <r>
      <t>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주</t>
    </r>
  </si>
  <si>
    <r>
      <t>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반</t>
    </r>
  </si>
  <si>
    <t>여행증명</t>
  </si>
  <si>
    <r>
      <t>1</t>
    </r>
    <r>
      <rPr>
        <sz val="10"/>
        <rFont val="굴림"/>
        <family val="3"/>
      </rPr>
      <t>년단수</t>
    </r>
  </si>
  <si>
    <r>
      <t>1</t>
    </r>
    <r>
      <rPr>
        <sz val="10"/>
        <rFont val="굴림"/>
        <family val="3"/>
      </rPr>
      <t>년복수</t>
    </r>
  </si>
  <si>
    <r>
      <t>3</t>
    </r>
    <r>
      <rPr>
        <sz val="10"/>
        <rFont val="굴림"/>
        <family val="3"/>
      </rPr>
      <t>년복수</t>
    </r>
  </si>
  <si>
    <r>
      <t>5</t>
    </r>
    <r>
      <rPr>
        <sz val="10"/>
        <rFont val="굴림"/>
        <family val="3"/>
      </rPr>
      <t>년복수</t>
    </r>
  </si>
  <si>
    <r>
      <t>10</t>
    </r>
    <r>
      <rPr>
        <sz val="10"/>
        <rFont val="굴림"/>
        <family val="3"/>
      </rPr>
      <t>년복수</t>
    </r>
  </si>
  <si>
    <r>
      <t>20</t>
    </r>
    <r>
      <rPr>
        <sz val="10"/>
        <rFont val="굴림"/>
        <family val="3"/>
      </rPr>
      <t>이하</t>
    </r>
  </si>
  <si>
    <t>21-30</t>
  </si>
  <si>
    <t>31-40</t>
  </si>
  <si>
    <t>41-50</t>
  </si>
  <si>
    <t>51-60</t>
  </si>
  <si>
    <r>
      <t>61</t>
    </r>
    <r>
      <rPr>
        <sz val="10"/>
        <rFont val="돋움"/>
        <family val="3"/>
      </rPr>
      <t>세이상</t>
    </r>
  </si>
  <si>
    <t>Femle</t>
  </si>
  <si>
    <t>Residencial</t>
  </si>
  <si>
    <t>Travel
certification</t>
  </si>
  <si>
    <t>One year
(single)</t>
  </si>
  <si>
    <t>One year
(multiple)</t>
  </si>
  <si>
    <t>Three year
(multiple)</t>
  </si>
  <si>
    <t>Five year
(multiple)</t>
  </si>
  <si>
    <t>ten year
(multiple)</t>
  </si>
  <si>
    <t>Under 
20 years
old</t>
  </si>
  <si>
    <t>61 years
and over</t>
  </si>
  <si>
    <r>
      <t>1</t>
    </r>
    <r>
      <rPr>
        <sz val="10"/>
        <rFont val="굴림"/>
        <family val="3"/>
      </rPr>
      <t>월</t>
    </r>
  </si>
  <si>
    <t>Jan.</t>
  </si>
  <si>
    <r>
      <t>2</t>
    </r>
    <r>
      <rPr>
        <sz val="10"/>
        <rFont val="굴림"/>
        <family val="3"/>
      </rPr>
      <t>월</t>
    </r>
  </si>
  <si>
    <t>Feb.</t>
  </si>
  <si>
    <r>
      <t>3</t>
    </r>
    <r>
      <rPr>
        <sz val="10"/>
        <rFont val="굴림"/>
        <family val="3"/>
      </rPr>
      <t>월</t>
    </r>
  </si>
  <si>
    <t>Mar.</t>
  </si>
  <si>
    <r>
      <t>4</t>
    </r>
    <r>
      <rPr>
        <sz val="10"/>
        <rFont val="굴림"/>
        <family val="3"/>
      </rPr>
      <t>월</t>
    </r>
  </si>
  <si>
    <t>Apr.</t>
  </si>
  <si>
    <r>
      <t>5</t>
    </r>
    <r>
      <rPr>
        <sz val="10"/>
        <rFont val="굴림"/>
        <family val="3"/>
      </rPr>
      <t>월</t>
    </r>
  </si>
  <si>
    <t>May</t>
  </si>
  <si>
    <r>
      <t>6</t>
    </r>
    <r>
      <rPr>
        <sz val="10"/>
        <rFont val="굴림"/>
        <family val="3"/>
      </rPr>
      <t>월</t>
    </r>
  </si>
  <si>
    <t>June</t>
  </si>
  <si>
    <r>
      <t>7</t>
    </r>
    <r>
      <rPr>
        <sz val="10"/>
        <rFont val="굴림"/>
        <family val="3"/>
      </rPr>
      <t>월</t>
    </r>
  </si>
  <si>
    <t>July</t>
  </si>
  <si>
    <r>
      <t>8</t>
    </r>
    <r>
      <rPr>
        <sz val="10"/>
        <rFont val="굴림"/>
        <family val="3"/>
      </rPr>
      <t>월</t>
    </r>
  </si>
  <si>
    <t>Aug.</t>
  </si>
  <si>
    <r>
      <t>9</t>
    </r>
    <r>
      <rPr>
        <sz val="10"/>
        <rFont val="굴림"/>
        <family val="3"/>
      </rPr>
      <t>월</t>
    </r>
  </si>
  <si>
    <t>Sept.</t>
  </si>
  <si>
    <r>
      <t>10</t>
    </r>
    <r>
      <rPr>
        <sz val="10"/>
        <rFont val="굴림"/>
        <family val="3"/>
      </rPr>
      <t>월</t>
    </r>
  </si>
  <si>
    <t>Oct.</t>
  </si>
  <si>
    <r>
      <t>11</t>
    </r>
    <r>
      <rPr>
        <sz val="10"/>
        <rFont val="굴림"/>
        <family val="3"/>
      </rPr>
      <t>월</t>
    </r>
  </si>
  <si>
    <t>Nov.</t>
  </si>
  <si>
    <r>
      <t>12</t>
    </r>
    <r>
      <rPr>
        <sz val="10"/>
        <rFont val="굴림"/>
        <family val="3"/>
      </rPr>
      <t>월</t>
    </r>
  </si>
  <si>
    <t>Dec.</t>
  </si>
  <si>
    <t>연별및월별</t>
  </si>
  <si>
    <r>
      <t>차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By type of automobile</t>
    </r>
  </si>
  <si>
    <t>승합차</t>
  </si>
  <si>
    <r>
      <t>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</si>
  <si>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</si>
  <si>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</si>
  <si>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t>사 업 용</t>
  </si>
  <si>
    <t>비사업용</t>
  </si>
  <si>
    <r>
      <t>입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건</t>
    </r>
  </si>
  <si>
    <r>
      <t>즉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심</t>
    </r>
  </si>
  <si>
    <t>통고처분</t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</si>
  <si>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  <r>
      <rPr>
        <vertAlign val="superscript"/>
        <sz val="10"/>
        <rFont val="Arial"/>
        <family val="2"/>
      </rPr>
      <t>1)</t>
    </r>
  </si>
  <si>
    <t>Passenger</t>
  </si>
  <si>
    <t>Motor</t>
  </si>
  <si>
    <r>
      <t>(</t>
    </r>
    <r>
      <rPr>
        <sz val="10"/>
        <rFont val="굴림"/>
        <family val="3"/>
      </rPr>
      <t>특수차</t>
    </r>
    <r>
      <rPr>
        <sz val="10"/>
        <rFont val="Arial"/>
        <family val="2"/>
      </rPr>
      <t>)</t>
    </r>
  </si>
  <si>
    <t>Non</t>
  </si>
  <si>
    <t>Simple</t>
  </si>
  <si>
    <t>Bus</t>
  </si>
  <si>
    <t>car</t>
  </si>
  <si>
    <t>Truck</t>
  </si>
  <si>
    <t>cycle</t>
  </si>
  <si>
    <t>Business</t>
  </si>
  <si>
    <t>Prosecuted</t>
  </si>
  <si>
    <t>judgement</t>
  </si>
  <si>
    <t>Notice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</si>
  <si>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제주지방경찰청</t>
    </r>
  </si>
  <si>
    <t xml:space="preserve"> Source : Jeju Provincial Police Agency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</si>
  <si>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 1) </t>
    </r>
    <r>
      <rPr>
        <sz val="10"/>
        <rFont val="굴림"/>
        <family val="3"/>
      </rPr>
      <t>처리상황의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기타에는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무인단속</t>
    </r>
    <r>
      <rPr>
        <sz val="10"/>
        <rFont val="Arial"/>
        <family val="2"/>
      </rPr>
      <t>(</t>
    </r>
    <r>
      <rPr>
        <sz val="10"/>
        <rFont val="굴림"/>
        <family val="3"/>
      </rPr>
      <t>해상인화</t>
    </r>
    <r>
      <rPr>
        <sz val="10"/>
        <rFont val="Arial"/>
        <family val="2"/>
      </rPr>
      <t xml:space="preserve">) </t>
    </r>
    <r>
      <rPr>
        <sz val="10"/>
        <rFont val="굴림"/>
        <family val="3"/>
      </rPr>
      <t>포함</t>
    </r>
  </si>
  <si>
    <t xml:space="preserve"> 주) 정원기준</t>
  </si>
  <si>
    <t>주) 정원기준</t>
  </si>
  <si>
    <t>주) 정원기준</t>
  </si>
  <si>
    <t>General</t>
  </si>
  <si>
    <t>남</t>
  </si>
  <si>
    <t>Male</t>
  </si>
  <si>
    <t>여</t>
  </si>
  <si>
    <t xml:space="preserve">(Unit : person) </t>
  </si>
  <si>
    <r>
      <t>총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Grand total</t>
    </r>
  </si>
  <si>
    <r>
      <t xml:space="preserve">1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    1st  Class</t>
    </r>
  </si>
  <si>
    <r>
      <t xml:space="preserve">2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    2nd  Class</t>
    </r>
  </si>
  <si>
    <r>
      <t>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시</t>
    </r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</si>
  <si>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격</t>
    </r>
  </si>
  <si>
    <t>계</t>
  </si>
  <si>
    <r>
      <t>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형</t>
    </r>
  </si>
  <si>
    <r>
      <t>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통</t>
    </r>
  </si>
  <si>
    <r>
      <t>특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</si>
  <si>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r>
      <t>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형</t>
    </r>
  </si>
  <si>
    <r>
      <t>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기</t>
    </r>
  </si>
  <si>
    <t>Total</t>
  </si>
  <si>
    <t>Large-size</t>
  </si>
  <si>
    <t>General</t>
  </si>
  <si>
    <t>Special</t>
  </si>
  <si>
    <t>Small-size</t>
  </si>
  <si>
    <t>Motor</t>
  </si>
  <si>
    <r>
      <t>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시</t>
    </r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</si>
  <si>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격</t>
    </r>
  </si>
  <si>
    <t>Application</t>
  </si>
  <si>
    <t>Passed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</si>
  <si>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제주지방경찰청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</si>
  <si>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</si>
  <si>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person)</t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</si>
  <si>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</si>
  <si>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t>대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교</t>
    </r>
  </si>
  <si>
    <r>
      <t>고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교</t>
    </r>
  </si>
  <si>
    <r>
      <t>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교</t>
    </r>
  </si>
  <si>
    <r>
      <t>초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교</t>
    </r>
  </si>
  <si>
    <r>
      <t>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</si>
  <si>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</si>
  <si>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t>College and University</t>
  </si>
  <si>
    <t>High school</t>
  </si>
  <si>
    <t>Middle school</t>
  </si>
  <si>
    <t>Elementary school</t>
  </si>
  <si>
    <r>
      <t>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업</t>
    </r>
  </si>
  <si>
    <r>
      <t>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퇴</t>
    </r>
  </si>
  <si>
    <r>
      <t>재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학</t>
    </r>
  </si>
  <si>
    <t>서귀포시</t>
  </si>
  <si>
    <t>Never</t>
  </si>
  <si>
    <t>Graduation</t>
  </si>
  <si>
    <t>Drop-out</t>
  </si>
  <si>
    <t>In school</t>
  </si>
  <si>
    <t>attending</t>
  </si>
  <si>
    <t>자료 : 제주지방경찰청</t>
  </si>
  <si>
    <t>Source : Jeju Provincial Police Agency</t>
  </si>
  <si>
    <r>
      <t>총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</si>
  <si>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t>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범</t>
    </r>
  </si>
  <si>
    <r>
      <t>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범</t>
    </r>
  </si>
  <si>
    <r>
      <t>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범</t>
    </r>
  </si>
  <si>
    <t>기타형법범</t>
  </si>
  <si>
    <t>특별법범</t>
  </si>
  <si>
    <t>Other penal</t>
  </si>
  <si>
    <t>Offenses other
than</t>
  </si>
  <si>
    <t>Felony offenses</t>
  </si>
  <si>
    <t xml:space="preserve">Thefts </t>
  </si>
  <si>
    <t>Violent offenses</t>
  </si>
  <si>
    <t>offenses</t>
  </si>
  <si>
    <t>criminal code</t>
  </si>
  <si>
    <t>제주지방경찰청</t>
  </si>
  <si>
    <t>서귀포경찰서</t>
  </si>
  <si>
    <t>보      건      소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</si>
  <si>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천원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</si>
  <si>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case, thousand won, person)</t>
  </si>
  <si>
    <r>
      <t>발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생</t>
    </r>
  </si>
  <si>
    <r>
      <t>소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실</t>
    </r>
  </si>
  <si>
    <r>
      <t>피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해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액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</si>
  <si>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r>
      <t>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해</t>
    </r>
  </si>
  <si>
    <t>이재민수</t>
  </si>
  <si>
    <t>구조인원</t>
  </si>
  <si>
    <t>Number of fire incidents</t>
  </si>
  <si>
    <t>Burnt-down</t>
  </si>
  <si>
    <t>Amount of property damaged</t>
  </si>
  <si>
    <t>Casualties</t>
  </si>
  <si>
    <r>
      <t>실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화</t>
    </r>
  </si>
  <si>
    <r>
      <t>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화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</si>
  <si>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</si>
  <si>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r>
      <t>동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</si>
  <si>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t>이재가구수</t>
  </si>
  <si>
    <r>
      <t>면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적</t>
    </r>
  </si>
  <si>
    <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</si>
  <si>
    <r>
      <t>동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산</t>
    </r>
  </si>
  <si>
    <r>
      <t>사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망</t>
    </r>
  </si>
  <si>
    <r>
      <t>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상</t>
    </r>
  </si>
  <si>
    <t>Number</t>
  </si>
  <si>
    <r>
      <t>(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</si>
  <si>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t>of</t>
  </si>
  <si>
    <t>Immovable</t>
  </si>
  <si>
    <t>Movable</t>
  </si>
  <si>
    <t>of the</t>
  </si>
  <si>
    <t>Accident</t>
  </si>
  <si>
    <t>Arson</t>
  </si>
  <si>
    <t>buildings</t>
  </si>
  <si>
    <t>households</t>
  </si>
  <si>
    <t>Area</t>
  </si>
  <si>
    <t>property</t>
  </si>
  <si>
    <t>Death</t>
  </si>
  <si>
    <t>Injury</t>
  </si>
  <si>
    <t>victims</t>
  </si>
  <si>
    <t>rescued</t>
  </si>
  <si>
    <t>2 0 0 5</t>
  </si>
  <si>
    <r>
      <t>합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계</t>
    </r>
    <r>
      <rPr>
        <sz val="10"/>
        <color indexed="8"/>
        <rFont val="Arial"/>
        <family val="2"/>
      </rPr>
      <t xml:space="preserve"> Total</t>
    </r>
  </si>
  <si>
    <r>
      <t>입산자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실화</t>
    </r>
  </si>
  <si>
    <t>논밭두렁</t>
  </si>
  <si>
    <r>
      <t>어린이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불장난</t>
    </r>
  </si>
  <si>
    <t>기타</t>
  </si>
  <si>
    <t>Accident by climber</t>
  </si>
  <si>
    <t>Weed burning</t>
  </si>
  <si>
    <t>Accident by children</t>
  </si>
  <si>
    <t>Others</t>
  </si>
  <si>
    <t>면적</t>
  </si>
  <si>
    <t>피해액</t>
  </si>
  <si>
    <t>Area</t>
  </si>
  <si>
    <t>Amount of damage</t>
  </si>
  <si>
    <t>합계</t>
  </si>
  <si>
    <t>폄프차</t>
  </si>
  <si>
    <t>물탱크</t>
  </si>
  <si>
    <t>화학차</t>
  </si>
  <si>
    <t>조명차</t>
  </si>
  <si>
    <t>배연차</t>
  </si>
  <si>
    <t xml:space="preserve"> </t>
  </si>
  <si>
    <t>Pumper</t>
  </si>
  <si>
    <t>Chemical truck</t>
  </si>
  <si>
    <t>Aerial ladder truck</t>
  </si>
  <si>
    <t>Aerial ladder platform</t>
  </si>
  <si>
    <t>Rescue </t>
  </si>
  <si>
    <t>대형</t>
  </si>
  <si>
    <t>중형</t>
  </si>
  <si>
    <t>소형</t>
  </si>
  <si>
    <t>농촌형</t>
  </si>
  <si>
    <t>고성능</t>
  </si>
  <si>
    <t>제독차</t>
  </si>
  <si>
    <t>내폭</t>
  </si>
  <si>
    <t>분석차</t>
  </si>
  <si>
    <t>일반</t>
  </si>
  <si>
    <t>버스</t>
  </si>
  <si>
    <t>산악</t>
  </si>
  <si>
    <t>Total</t>
  </si>
  <si>
    <t>Large -size</t>
  </si>
  <si>
    <t>Middle -size</t>
  </si>
  <si>
    <t>Small-size</t>
  </si>
  <si>
    <t>Water tank truck</t>
  </si>
  <si>
    <t>General</t>
  </si>
  <si>
    <t>Below 18</t>
  </si>
  <si>
    <t>Bus</t>
  </si>
  <si>
    <t xml:space="preserve"> </t>
  </si>
  <si>
    <t>구급차</t>
  </si>
  <si>
    <t>지휘차</t>
  </si>
  <si>
    <t>위성</t>
  </si>
  <si>
    <t>장비</t>
  </si>
  <si>
    <t>트레일러</t>
  </si>
  <si>
    <t>견인차</t>
  </si>
  <si>
    <t>화물차</t>
  </si>
  <si>
    <r>
      <t>교도소</t>
    </r>
    <r>
      <rPr>
        <sz val="9"/>
        <rFont val="Arial"/>
        <family val="2"/>
      </rPr>
      <t>4)
Prison</t>
    </r>
  </si>
  <si>
    <t xml:space="preserve">우체국
관서5)
</t>
  </si>
  <si>
    <r>
      <t>신문사6</t>
    </r>
    <r>
      <rPr>
        <sz val="9"/>
        <rFont val="Arial"/>
        <family val="2"/>
      </rPr>
      <t xml:space="preserve">)
</t>
    </r>
  </si>
  <si>
    <t>농업7)</t>
  </si>
  <si>
    <t>축산8)</t>
  </si>
  <si>
    <t>수산업9)</t>
  </si>
  <si>
    <t>기타10)</t>
  </si>
  <si>
    <r>
      <t>읍</t>
    </r>
    <r>
      <rPr>
        <sz val="9"/>
        <rFont val="Arial"/>
        <family val="2"/>
      </rPr>
      <t>.</t>
    </r>
    <r>
      <rPr>
        <sz val="9"/>
        <rFont val="돋움"/>
        <family val="3"/>
      </rPr>
      <t>면</t>
    </r>
    <r>
      <rPr>
        <sz val="9"/>
        <rFont val="Arial"/>
        <family val="2"/>
      </rPr>
      <t>.</t>
    </r>
    <r>
      <rPr>
        <sz val="9"/>
        <rFont val="돋움"/>
        <family val="3"/>
      </rPr>
      <t xml:space="preserve">동
</t>
    </r>
    <r>
      <rPr>
        <sz val="9"/>
        <rFont val="Arial"/>
        <family val="2"/>
      </rPr>
      <t>Eup</t>
    </r>
    <r>
      <rPr>
        <sz val="9"/>
        <rFont val="돋움"/>
        <family val="3"/>
      </rPr>
      <t xml:space="preserve">
</t>
    </r>
    <r>
      <rPr>
        <sz val="9"/>
        <rFont val="Arial"/>
        <family val="2"/>
      </rPr>
      <t>Myeon</t>
    </r>
    <r>
      <rPr>
        <sz val="9"/>
        <rFont val="돋움"/>
        <family val="3"/>
      </rPr>
      <t xml:space="preserve">
</t>
    </r>
    <r>
      <rPr>
        <sz val="9"/>
        <rFont val="Arial"/>
        <family val="2"/>
      </rPr>
      <t>Dong</t>
    </r>
  </si>
  <si>
    <r>
      <t>주</t>
    </r>
    <r>
      <rPr>
        <sz val="10"/>
        <rFont val="Arial"/>
        <family val="2"/>
      </rPr>
      <t xml:space="preserve"> : 1)</t>
    </r>
    <r>
      <rPr>
        <sz val="10"/>
        <rFont val="돋움"/>
        <family val="3"/>
      </rPr>
      <t>해양경찰서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</t>
    </r>
  </si>
  <si>
    <r>
      <t xml:space="preserve">      2)</t>
    </r>
    <r>
      <rPr>
        <sz val="10"/>
        <rFont val="돋움"/>
        <family val="3"/>
      </rPr>
      <t>순찰지구대</t>
    </r>
    <r>
      <rPr>
        <sz val="10"/>
        <rFont val="Arial"/>
        <family val="2"/>
      </rPr>
      <t>,</t>
    </r>
    <r>
      <rPr>
        <sz val="10"/>
        <rFont val="돋움"/>
        <family val="3"/>
      </rPr>
      <t>파출소</t>
    </r>
    <r>
      <rPr>
        <sz val="10"/>
        <rFont val="Arial"/>
        <family val="2"/>
      </rPr>
      <t xml:space="preserve"> (  )</t>
    </r>
    <r>
      <rPr>
        <sz val="10"/>
        <rFont val="돋움"/>
        <family val="3"/>
      </rPr>
      <t>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초소</t>
    </r>
    <r>
      <rPr>
        <sz val="10"/>
        <rFont val="Arial"/>
        <family val="2"/>
      </rPr>
      <t>,</t>
    </r>
    <r>
      <rPr>
        <sz val="10"/>
        <rFont val="돋움"/>
        <family val="3"/>
      </rPr>
      <t>분소임</t>
    </r>
  </si>
  <si>
    <r>
      <t xml:space="preserve">      3)</t>
    </r>
    <r>
      <rPr>
        <sz val="10"/>
        <rFont val="돋움"/>
        <family val="3"/>
      </rPr>
      <t>소방파출소</t>
    </r>
    <r>
      <rPr>
        <sz val="10"/>
        <rFont val="Arial"/>
        <family val="2"/>
      </rPr>
      <t>( )</t>
    </r>
    <r>
      <rPr>
        <sz val="10"/>
        <rFont val="돋움"/>
        <family val="3"/>
      </rPr>
      <t>는</t>
    </r>
    <r>
      <rPr>
        <sz val="10"/>
        <rFont val="Arial"/>
        <family val="2"/>
      </rPr>
      <t xml:space="preserve"> 119 </t>
    </r>
    <r>
      <rPr>
        <sz val="10"/>
        <rFont val="돋움"/>
        <family val="3"/>
      </rPr>
      <t>지역센터임</t>
    </r>
  </si>
  <si>
    <r>
      <t xml:space="preserve">      4)</t>
    </r>
    <r>
      <rPr>
        <sz val="10"/>
        <rFont val="돋움"/>
        <family val="3"/>
      </rPr>
      <t>소년원</t>
    </r>
    <r>
      <rPr>
        <sz val="10"/>
        <rFont val="Arial"/>
        <family val="2"/>
      </rPr>
      <t>,</t>
    </r>
    <r>
      <rPr>
        <sz val="10"/>
        <rFont val="돋움"/>
        <family val="3"/>
      </rPr>
      <t>구치소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</t>
    </r>
  </si>
  <si>
    <r>
      <t xml:space="preserve">      5)</t>
    </r>
    <r>
      <rPr>
        <sz val="10"/>
        <rFont val="돋움"/>
        <family val="3"/>
      </rPr>
      <t>우체국관서</t>
    </r>
    <r>
      <rPr>
        <sz val="10"/>
        <rFont val="Arial"/>
        <family val="2"/>
      </rPr>
      <t xml:space="preserve"> ( ) </t>
    </r>
    <r>
      <rPr>
        <sz val="10"/>
        <rFont val="돋움"/>
        <family val="3"/>
      </rPr>
      <t>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우편취급소임</t>
    </r>
    <r>
      <rPr>
        <sz val="10"/>
        <rFont val="Arial"/>
        <family val="2"/>
      </rPr>
      <t>.</t>
    </r>
  </si>
  <si>
    <r>
      <t xml:space="preserve">      6)</t>
    </r>
    <r>
      <rPr>
        <sz val="10"/>
        <rFont val="돋움"/>
        <family val="3"/>
      </rPr>
      <t>종합일간신문사에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한함</t>
    </r>
  </si>
  <si>
    <r>
      <t xml:space="preserve">      9)</t>
    </r>
    <r>
      <rPr>
        <sz val="10"/>
        <rFont val="돋움"/>
        <family val="3"/>
      </rPr>
      <t>수산업</t>
    </r>
    <r>
      <rPr>
        <sz val="10"/>
        <rFont val="Arial"/>
        <family val="2"/>
      </rPr>
      <t xml:space="preserve"> (  ) </t>
    </r>
    <r>
      <rPr>
        <sz val="10"/>
        <rFont val="돋움"/>
        <family val="3"/>
      </rPr>
      <t>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지점</t>
    </r>
    <r>
      <rPr>
        <sz val="10"/>
        <rFont val="Arial"/>
        <family val="2"/>
      </rPr>
      <t>,</t>
    </r>
    <r>
      <rPr>
        <sz val="10"/>
        <rFont val="돋움"/>
        <family val="3"/>
      </rPr>
      <t>출장소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</t>
    </r>
  </si>
  <si>
    <r>
      <t xml:space="preserve">     10)</t>
    </r>
    <r>
      <rPr>
        <sz val="10"/>
        <rFont val="돋움"/>
        <family val="3"/>
      </rPr>
      <t>기타는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품목조합에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한함</t>
    </r>
    <r>
      <rPr>
        <sz val="10"/>
        <rFont val="Arial"/>
        <family val="2"/>
      </rPr>
      <t>.(</t>
    </r>
    <r>
      <rPr>
        <sz val="10"/>
        <rFont val="돋움"/>
        <family val="3"/>
      </rPr>
      <t>감귤농협</t>
    </r>
    <r>
      <rPr>
        <sz val="10"/>
        <rFont val="Arial"/>
        <family val="2"/>
      </rPr>
      <t>,</t>
    </r>
    <r>
      <rPr>
        <sz val="10"/>
        <rFont val="돋움"/>
        <family val="3"/>
      </rPr>
      <t>양돈농협</t>
    </r>
    <r>
      <rPr>
        <sz val="10"/>
        <rFont val="Arial"/>
        <family val="2"/>
      </rPr>
      <t>)</t>
    </r>
  </si>
  <si>
    <t>굴삭기</t>
  </si>
  <si>
    <t>다목적차</t>
  </si>
  <si>
    <t>순찰차</t>
  </si>
  <si>
    <t>행정차</t>
  </si>
  <si>
    <t>기타차</t>
  </si>
  <si>
    <t>소방헬기</t>
  </si>
  <si>
    <t>구조정</t>
  </si>
  <si>
    <t>Ambulance</t>
  </si>
  <si>
    <t>운반차</t>
  </si>
  <si>
    <t>Trailer</t>
  </si>
  <si>
    <t>홍보차</t>
  </si>
  <si>
    <t>공기</t>
  </si>
  <si>
    <t>보트</t>
  </si>
  <si>
    <t>Fire helicopter</t>
  </si>
  <si>
    <t>Fire ship</t>
  </si>
  <si>
    <t>rescue ship</t>
  </si>
  <si>
    <t>충전기</t>
  </si>
  <si>
    <t>운반</t>
  </si>
  <si>
    <t>Satellite Relay</t>
  </si>
  <si>
    <t>Breathing Apparatus Carrier</t>
  </si>
  <si>
    <t>Wrecker</t>
  </si>
  <si>
    <t>Truck</t>
  </si>
  <si>
    <t>Excavate</t>
  </si>
  <si>
    <t>Patrol car</t>
  </si>
  <si>
    <t>Other</t>
  </si>
  <si>
    <t>Motor cycle</t>
  </si>
  <si>
    <t>종합병원</t>
  </si>
  <si>
    <t>hospitals</t>
  </si>
  <si>
    <t xml:space="preserve"> </t>
  </si>
  <si>
    <r>
      <t xml:space="preserve">1 1 9   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실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적</t>
    </r>
    <r>
      <rPr>
        <sz val="10"/>
        <rFont val="Arial"/>
        <family val="2"/>
      </rPr>
      <t xml:space="preserve">          119  Rescue  activities      </t>
    </r>
  </si>
  <si>
    <r>
      <t>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동</t>
    </r>
  </si>
  <si>
    <r>
      <t>구조</t>
    </r>
    <r>
      <rPr>
        <sz val="10"/>
        <rFont val="Arial"/>
        <family val="2"/>
      </rPr>
      <t>(</t>
    </r>
    <r>
      <rPr>
        <sz val="10"/>
        <rFont val="굴림"/>
        <family val="3"/>
      </rPr>
      <t>처리</t>
    </r>
    <r>
      <rPr>
        <sz val="10"/>
        <rFont val="Arial"/>
        <family val="2"/>
      </rPr>
      <t>)</t>
    </r>
    <r>
      <rPr>
        <sz val="10"/>
        <rFont val="굴림"/>
        <family val="3"/>
      </rPr>
      <t>건수</t>
    </r>
    <r>
      <rPr>
        <sz val="10"/>
        <rFont val="Arial"/>
        <family val="2"/>
      </rPr>
      <t xml:space="preserve">    Action taken</t>
    </r>
  </si>
  <si>
    <r>
      <t>구조인원</t>
    </r>
    <r>
      <rPr>
        <sz val="10"/>
        <rFont val="Arial"/>
        <family val="2"/>
      </rPr>
      <t xml:space="preserve"> </t>
    </r>
  </si>
  <si>
    <r>
      <t>미처리</t>
    </r>
    <r>
      <rPr>
        <vertAlign val="superscript"/>
        <sz val="10"/>
        <rFont val="Arial"/>
        <family val="2"/>
      </rPr>
      <t>1)</t>
    </r>
  </si>
  <si>
    <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명</t>
    </r>
    <r>
      <rPr>
        <sz val="10"/>
        <rFont val="Arial"/>
        <family val="2"/>
      </rPr>
      <t>)           Rescued person by accident</t>
    </r>
  </si>
  <si>
    <r>
      <t>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</si>
  <si>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명</t>
    </r>
  </si>
  <si>
    <t>안전조치</t>
  </si>
  <si>
    <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타</t>
    </r>
  </si>
  <si>
    <r>
      <t>(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</si>
  <si>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>(</t>
    </r>
    <r>
      <rPr>
        <sz val="10"/>
        <rFont val="굴림"/>
        <family val="3"/>
      </rPr>
      <t>자체처리</t>
    </r>
    <r>
      <rPr>
        <sz val="10"/>
        <rFont val="Arial"/>
        <family val="2"/>
      </rPr>
      <t>,</t>
    </r>
  </si>
  <si>
    <r>
      <t>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재</t>
    </r>
  </si>
  <si>
    <r>
      <t>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통</t>
    </r>
  </si>
  <si>
    <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난</t>
    </r>
  </si>
  <si>
    <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</si>
  <si>
    <t>승강기</t>
  </si>
  <si>
    <r>
      <t>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악</t>
    </r>
    <r>
      <rPr>
        <sz val="10"/>
        <rFont val="Arial"/>
        <family val="2"/>
      </rPr>
      <t xml:space="preserve"> </t>
    </r>
  </si>
  <si>
    <r>
      <t>갇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힘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</si>
  <si>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  <r>
      <rPr>
        <vertAlign val="superscript"/>
        <sz val="10"/>
        <rFont val="Arial"/>
        <family val="2"/>
      </rPr>
      <t>2)</t>
    </r>
  </si>
  <si>
    <t>Number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</si>
  <si>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소방서별</t>
    </r>
  </si>
  <si>
    <r>
      <t>연별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및</t>
    </r>
    <r>
      <rPr>
        <sz val="10"/>
        <color indexed="8"/>
        <rFont val="Arial"/>
        <family val="2"/>
      </rPr>
      <t xml:space="preserve"> 
</t>
    </r>
    <r>
      <rPr>
        <sz val="10"/>
        <color indexed="8"/>
        <rFont val="한양신명조,한컴돋움"/>
        <family val="3"/>
      </rPr>
      <t>소방서별</t>
    </r>
  </si>
  <si>
    <r>
      <t>연별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및</t>
    </r>
    <r>
      <rPr>
        <sz val="10"/>
        <color indexed="8"/>
        <rFont val="Arial"/>
        <family val="2"/>
      </rPr>
      <t xml:space="preserve"> 
</t>
    </r>
    <r>
      <rPr>
        <sz val="10"/>
        <color indexed="8"/>
        <rFont val="돋움"/>
        <family val="3"/>
      </rPr>
      <t>소방서별</t>
    </r>
  </si>
  <si>
    <t>연      도
소방서별</t>
  </si>
  <si>
    <r>
      <t>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고</t>
    </r>
    <r>
      <rPr>
        <sz val="10"/>
        <rFont val="Arial"/>
        <family val="2"/>
      </rPr>
      <t xml:space="preserve"> 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</si>
  <si>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돋움"/>
        <family val="3"/>
      </rPr>
      <t>소방서별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</si>
  <si>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돋움"/>
        <family val="3"/>
      </rPr>
      <t>소방서별</t>
    </r>
  </si>
  <si>
    <t xml:space="preserve">연별 및 </t>
  </si>
  <si>
    <t>소방서별</t>
  </si>
  <si>
    <t>Year &amp;</t>
  </si>
  <si>
    <t>Fire Station</t>
  </si>
  <si>
    <r>
      <t>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</si>
  <si>
    <t>Safety</t>
  </si>
  <si>
    <t xml:space="preserve">Rescued </t>
  </si>
  <si>
    <r>
      <t>허위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</t>
    </r>
    <r>
      <rPr>
        <sz val="10"/>
        <rFont val="Arial"/>
        <family val="2"/>
      </rPr>
      <t>)</t>
    </r>
  </si>
  <si>
    <t>of cases</t>
  </si>
  <si>
    <t>Rescue</t>
  </si>
  <si>
    <t>action</t>
  </si>
  <si>
    <t>person</t>
  </si>
  <si>
    <t>Non-action</t>
  </si>
  <si>
    <t>Fire</t>
  </si>
  <si>
    <t>Traffic</t>
  </si>
  <si>
    <t>River</t>
  </si>
  <si>
    <t>Machinery</t>
  </si>
  <si>
    <t>Elevator</t>
  </si>
  <si>
    <t>Mountains</t>
  </si>
  <si>
    <t>Confinement</t>
  </si>
  <si>
    <t>제주소방서</t>
  </si>
  <si>
    <t>Jeju 
Fire Station</t>
  </si>
  <si>
    <t>서귀포소방서</t>
  </si>
  <si>
    <t>Seogwipo 
Fire Station</t>
  </si>
  <si>
    <t>Seobu
Fire Station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</si>
  <si>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</si>
  <si>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case, person, million won)</t>
  </si>
  <si>
    <r>
      <t>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</si>
  <si>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t>산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 xml:space="preserve">불
</t>
    </r>
    <r>
      <rPr>
        <sz val="10"/>
        <rFont val="Arial"/>
        <family val="2"/>
      </rPr>
      <t>Forest fire</t>
    </r>
  </si>
  <si>
    <r>
      <t>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괴
</t>
    </r>
    <r>
      <rPr>
        <sz val="10"/>
        <rFont val="Arial"/>
        <family val="2"/>
      </rPr>
      <t>Collapse</t>
    </r>
  </si>
  <si>
    <r>
      <t>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발
</t>
    </r>
    <r>
      <rPr>
        <sz val="10"/>
        <rFont val="Arial"/>
        <family val="2"/>
      </rPr>
      <t>Explosion</t>
    </r>
  </si>
  <si>
    <r>
      <t>도로교통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
Motor vehicle
accident</t>
    </r>
  </si>
  <si>
    <r>
      <t>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염
</t>
    </r>
    <r>
      <rPr>
        <sz val="10"/>
        <rFont val="Arial"/>
        <family val="2"/>
      </rPr>
      <t>Environmental
pollution</t>
    </r>
  </si>
  <si>
    <r>
      <t xml:space="preserve">건
</t>
    </r>
    <r>
      <rPr>
        <sz val="10"/>
        <rFont val="Arial"/>
        <family val="2"/>
      </rPr>
      <t>Cases</t>
    </r>
  </si>
  <si>
    <r>
      <t xml:space="preserve">인원
</t>
    </r>
    <r>
      <rPr>
        <sz val="10"/>
        <rFont val="Arial"/>
        <family val="2"/>
      </rPr>
      <t>Persons</t>
    </r>
  </si>
  <si>
    <r>
      <t>유</t>
    </r>
    <r>
      <rPr>
        <sz val="10"/>
        <rFont val="Arial"/>
        <family val="2"/>
      </rPr>
      <t>·</t>
    </r>
    <r>
      <rPr>
        <sz val="10"/>
        <rFont val="굴림"/>
        <family val="3"/>
      </rPr>
      <t xml:space="preserve">도선
</t>
    </r>
    <r>
      <rPr>
        <sz val="10"/>
        <rFont val="Arial"/>
        <family val="2"/>
      </rPr>
      <t>Barge</t>
    </r>
  </si>
  <si>
    <r>
      <t>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난
</t>
    </r>
    <r>
      <rPr>
        <sz val="10"/>
        <rFont val="Arial"/>
        <family val="2"/>
      </rPr>
      <t>Marine accident</t>
    </r>
  </si>
  <si>
    <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
Others</t>
    </r>
  </si>
  <si>
    <r>
      <t xml:space="preserve">인적피해
</t>
    </r>
    <r>
      <rPr>
        <sz val="10"/>
        <rFont val="Arial"/>
        <family val="2"/>
      </rPr>
      <t>Casualties</t>
    </r>
  </si>
  <si>
    <r>
      <t>재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 xml:space="preserve">해
</t>
    </r>
    <r>
      <rPr>
        <sz val="10"/>
        <rFont val="Arial"/>
        <family val="2"/>
      </rPr>
      <t>Damaged  property</t>
    </r>
  </si>
  <si>
    <r>
      <t xml:space="preserve">인명피해
</t>
    </r>
    <r>
      <rPr>
        <sz val="10"/>
        <rFont val="Arial"/>
        <family val="2"/>
      </rPr>
      <t>Number of casualties</t>
    </r>
  </si>
  <si>
    <r>
      <t>이재민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발생
</t>
    </r>
    <r>
      <rPr>
        <sz val="10"/>
        <rFont val="Arial"/>
        <family val="2"/>
      </rPr>
      <t>Refugee</t>
    </r>
  </si>
  <si>
    <r>
      <t xml:space="preserve">계
</t>
    </r>
    <r>
      <rPr>
        <sz val="10"/>
        <rFont val="Arial"/>
        <family val="2"/>
      </rPr>
      <t>Total</t>
    </r>
  </si>
  <si>
    <r>
      <t xml:space="preserve">사망
</t>
    </r>
    <r>
      <rPr>
        <sz val="10"/>
        <rFont val="Arial"/>
        <family val="2"/>
      </rPr>
      <t>Death</t>
    </r>
  </si>
  <si>
    <r>
      <t xml:space="preserve">부상
</t>
    </r>
    <r>
      <rPr>
        <sz val="10"/>
        <rFont val="Arial"/>
        <family val="2"/>
      </rPr>
      <t>Injury</t>
    </r>
  </si>
  <si>
    <r>
      <t xml:space="preserve">세대수
</t>
    </r>
    <r>
      <rPr>
        <sz val="8"/>
        <rFont val="Arial"/>
        <family val="2"/>
      </rPr>
      <t>Household</t>
    </r>
  </si>
  <si>
    <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원
</t>
    </r>
    <r>
      <rPr>
        <sz val="10"/>
        <rFont val="Arial"/>
        <family val="2"/>
      </rPr>
      <t>Persons</t>
    </r>
  </si>
  <si>
    <r>
      <t xml:space="preserve">부동산
</t>
    </r>
    <r>
      <rPr>
        <sz val="9"/>
        <rFont val="Arial"/>
        <family val="2"/>
      </rPr>
      <t>Immovable</t>
    </r>
  </si>
  <si>
    <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산
</t>
    </r>
    <r>
      <rPr>
        <sz val="10"/>
        <rFont val="Arial"/>
        <family val="2"/>
      </rPr>
      <t>Movable</t>
    </r>
  </si>
  <si>
    <r>
      <t xml:space="preserve"> 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교통사고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자료는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제주도지방경찰청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자료임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</si>
  <si>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ha,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</si>
  <si>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 xml:space="preserve">(Unit : person, ha, thousand won) 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</si>
  <si>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</si>
  <si>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t xml:space="preserve"> (Unit : each)</t>
  </si>
  <si>
    <t>근린생활</t>
  </si>
  <si>
    <r>
      <t>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락</t>
    </r>
  </si>
  <si>
    <t>문화집회</t>
  </si>
  <si>
    <t>판매시설</t>
  </si>
  <si>
    <t>숙박시설</t>
  </si>
  <si>
    <r>
      <t>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</si>
  <si>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r>
      <t>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료</t>
    </r>
  </si>
  <si>
    <t>업무시설</t>
  </si>
  <si>
    <t>통신촬영</t>
  </si>
  <si>
    <t>교육연구</t>
  </si>
  <si>
    <r>
      <t>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장</t>
    </r>
  </si>
  <si>
    <r>
      <t>시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설</t>
    </r>
  </si>
  <si>
    <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</si>
  <si>
    <t>및</t>
  </si>
  <si>
    <r>
      <t>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설</t>
    </r>
  </si>
  <si>
    <t>운동시설</t>
  </si>
  <si>
    <t>영업시설</t>
  </si>
  <si>
    <t>Culture</t>
  </si>
  <si>
    <t>Facilities</t>
  </si>
  <si>
    <t>Communication</t>
  </si>
  <si>
    <t>Education</t>
  </si>
  <si>
    <t>and</t>
  </si>
  <si>
    <t>for old</t>
  </si>
  <si>
    <t>Amusement</t>
  </si>
  <si>
    <t>sports</t>
  </si>
  <si>
    <t>sale</t>
  </si>
  <si>
    <r>
      <t xml:space="preserve">5. </t>
    </r>
    <r>
      <rPr>
        <b/>
        <sz val="18"/>
        <rFont val="돋움"/>
        <family val="3"/>
      </rPr>
      <t>관내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관공서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주요기관</t>
    </r>
    <r>
      <rPr>
        <b/>
        <sz val="18"/>
        <rFont val="Arial"/>
        <family val="2"/>
      </rPr>
      <t xml:space="preserve">   Number of Government &amp; Public Offices, and Major Agencies</t>
    </r>
  </si>
  <si>
    <r>
      <t xml:space="preserve">6.  </t>
    </r>
    <r>
      <rPr>
        <b/>
        <sz val="18"/>
        <rFont val="돋움"/>
        <family val="3"/>
      </rPr>
      <t>민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원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서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류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처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리</t>
    </r>
    <r>
      <rPr>
        <b/>
        <sz val="18"/>
        <rFont val="Arial"/>
        <family val="2"/>
      </rPr>
      <t xml:space="preserve">          Handling of Civil Request Documents</t>
    </r>
  </si>
  <si>
    <r>
      <t xml:space="preserve">7. </t>
    </r>
    <r>
      <rPr>
        <b/>
        <sz val="18"/>
        <rFont val="굴림"/>
        <family val="3"/>
      </rPr>
      <t>여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권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발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급</t>
    </r>
    <r>
      <rPr>
        <b/>
        <sz val="18"/>
        <rFont val="Arial"/>
        <family val="2"/>
      </rPr>
      <t xml:space="preserve">          Passport Issues</t>
    </r>
  </si>
  <si>
    <r>
      <t xml:space="preserve">8. </t>
    </r>
    <r>
      <rPr>
        <b/>
        <sz val="18"/>
        <rFont val="굴림"/>
        <family val="3"/>
      </rPr>
      <t>범죄발생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검거</t>
    </r>
    <r>
      <rPr>
        <b/>
        <sz val="18"/>
        <rFont val="Arial"/>
        <family val="2"/>
      </rPr>
      <t xml:space="preserve">          Criminal Offenses and Arrests</t>
    </r>
  </si>
  <si>
    <t xml:space="preserve"> </t>
  </si>
  <si>
    <r>
      <t xml:space="preserve">8-1. </t>
    </r>
    <r>
      <rPr>
        <b/>
        <sz val="18"/>
        <rFont val="굴림"/>
        <family val="3"/>
      </rPr>
      <t>범죄발생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검거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경찰서별</t>
    </r>
    <r>
      <rPr>
        <b/>
        <sz val="18"/>
        <rFont val="Arial"/>
        <family val="2"/>
      </rPr>
      <t>)          Criminal Offenses and Arrests (by Police Station)</t>
    </r>
  </si>
  <si>
    <r>
      <t>제주지방
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청</t>
    </r>
  </si>
  <si>
    <r>
      <t>동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서</t>
    </r>
  </si>
  <si>
    <t>서     부
경 찰 서</t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</si>
  <si>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
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서</t>
    </r>
  </si>
  <si>
    <t>동  부
경찰서</t>
  </si>
  <si>
    <t>서  부
경찰서</t>
  </si>
  <si>
    <t>서귀포
경찰서</t>
  </si>
  <si>
    <r>
      <t xml:space="preserve">10. </t>
    </r>
    <r>
      <rPr>
        <b/>
        <sz val="18"/>
        <rFont val="굴림"/>
        <family val="3"/>
      </rPr>
      <t>학력별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피의자</t>
    </r>
    <r>
      <rPr>
        <b/>
        <sz val="18"/>
        <rFont val="Arial"/>
        <family val="2"/>
      </rPr>
      <t xml:space="preserve">          Suspects by Education Background</t>
    </r>
  </si>
  <si>
    <r>
      <t xml:space="preserve">11. </t>
    </r>
    <r>
      <rPr>
        <b/>
        <sz val="18"/>
        <rFont val="굴림"/>
        <family val="3"/>
      </rPr>
      <t>소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년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범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죄</t>
    </r>
    <r>
      <rPr>
        <b/>
        <sz val="18"/>
        <rFont val="Arial"/>
        <family val="2"/>
      </rPr>
      <t xml:space="preserve">         Juvenile Delinquency</t>
    </r>
  </si>
  <si>
    <t xml:space="preserve">2 0 0 7 </t>
  </si>
  <si>
    <t xml:space="preserve">2 0 0 8 </t>
  </si>
  <si>
    <t xml:space="preserve">2 0 0 8 </t>
  </si>
  <si>
    <t xml:space="preserve">2 0 0 6 </t>
  </si>
  <si>
    <t>고   위
공무원</t>
  </si>
  <si>
    <t xml:space="preserve">20 0 6 </t>
  </si>
  <si>
    <t>2 0 0 8</t>
  </si>
  <si>
    <t>173(43)</t>
  </si>
  <si>
    <t>23(4)</t>
  </si>
  <si>
    <t>10(3)</t>
  </si>
  <si>
    <t>23(12)</t>
  </si>
  <si>
    <t>12(13)</t>
  </si>
  <si>
    <t>1(2)</t>
  </si>
  <si>
    <t>4(6)</t>
  </si>
  <si>
    <t>2 0 0 8</t>
  </si>
  <si>
    <t>관    용</t>
  </si>
  <si>
    <r>
      <t>O</t>
    </r>
    <r>
      <rPr>
        <sz val="10"/>
        <rFont val="Arial"/>
        <family val="2"/>
      </rPr>
      <t>fficial</t>
    </r>
  </si>
  <si>
    <t>가스(누출)</t>
  </si>
  <si>
    <r>
      <t>폭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발</t>
    </r>
    <r>
      <rPr>
        <sz val="10"/>
        <rFont val="Arial"/>
        <family val="2"/>
      </rPr>
      <t xml:space="preserve"> </t>
    </r>
  </si>
  <si>
    <r>
      <t>실</t>
    </r>
    <r>
      <rPr>
        <sz val="10"/>
        <rFont val="Arial"/>
        <family val="2"/>
      </rPr>
      <t xml:space="preserve">                   </t>
    </r>
    <r>
      <rPr>
        <sz val="10"/>
        <rFont val="돋움"/>
        <family val="3"/>
      </rPr>
      <t>화</t>
    </r>
    <r>
      <rPr>
        <sz val="10"/>
        <rFont val="Arial"/>
        <family val="2"/>
      </rPr>
      <t xml:space="preserve"> </t>
    </r>
  </si>
  <si>
    <t>기    타</t>
  </si>
  <si>
    <r>
      <t>O</t>
    </r>
    <r>
      <rPr>
        <sz val="10"/>
        <rFont val="Arial"/>
        <family val="2"/>
      </rPr>
      <t>ther</t>
    </r>
  </si>
  <si>
    <t>방화명확</t>
  </si>
  <si>
    <t>발화요인</t>
  </si>
  <si>
    <r>
      <t>(</t>
    </r>
    <r>
      <rPr>
        <sz val="10"/>
        <rFont val="돋움"/>
        <family val="3"/>
      </rPr>
      <t>미상</t>
    </r>
    <r>
      <rPr>
        <sz val="10"/>
        <rFont val="Arial"/>
        <family val="2"/>
      </rPr>
      <t>)</t>
    </r>
  </si>
  <si>
    <r>
      <t>방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화</t>
    </r>
    <r>
      <rPr>
        <sz val="10"/>
        <rFont val="Arial"/>
        <family val="2"/>
      </rPr>
      <t xml:space="preserve"> </t>
    </r>
  </si>
  <si>
    <r>
      <t>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     By kind of vehicles</t>
    </r>
  </si>
  <si>
    <t>동부경찰서</t>
  </si>
  <si>
    <t>서부경찰서</t>
  </si>
  <si>
    <r>
      <t xml:space="preserve">12. </t>
    </r>
    <r>
      <rPr>
        <b/>
        <sz val="18"/>
        <rFont val="굴림"/>
        <family val="3"/>
      </rPr>
      <t>외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국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범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죄</t>
    </r>
    <r>
      <rPr>
        <b/>
        <sz val="18"/>
        <rFont val="Arial"/>
        <family val="2"/>
      </rPr>
      <t xml:space="preserve">          Criminal Offenses by Foreigners</t>
    </r>
  </si>
  <si>
    <r>
      <t xml:space="preserve">13. </t>
    </r>
    <r>
      <rPr>
        <b/>
        <sz val="18"/>
        <rFont val="굴림"/>
        <family val="3"/>
      </rPr>
      <t>화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재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발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생</t>
    </r>
    <r>
      <rPr>
        <b/>
        <sz val="18"/>
        <rFont val="Arial"/>
        <family val="2"/>
      </rPr>
      <t xml:space="preserve">          Fire Incidents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</si>
  <si>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>)</t>
    </r>
  </si>
  <si>
    <t>(Unit : case)</t>
  </si>
  <si>
    <t>계</t>
  </si>
  <si>
    <t>전기적요인</t>
  </si>
  <si>
    <t>기계적</t>
  </si>
  <si>
    <t>화학적요인</t>
  </si>
  <si>
    <t>교통사고</t>
  </si>
  <si>
    <t>부주의</t>
  </si>
  <si>
    <t>자연적요인</t>
  </si>
  <si>
    <t>방화의심</t>
  </si>
  <si>
    <t>Year</t>
  </si>
  <si>
    <t>Electricity</t>
  </si>
  <si>
    <t>요 인</t>
  </si>
  <si>
    <t>Traffic</t>
  </si>
  <si>
    <t>Incendiary</t>
  </si>
  <si>
    <t>소방소별</t>
  </si>
  <si>
    <t>Total</t>
  </si>
  <si>
    <t>distribution</t>
  </si>
  <si>
    <t>Machinery</t>
  </si>
  <si>
    <t>Gas</t>
  </si>
  <si>
    <t>Chemicals</t>
  </si>
  <si>
    <t>accident</t>
  </si>
  <si>
    <t>Careless</t>
  </si>
  <si>
    <t>Natural</t>
  </si>
  <si>
    <t>Arson</t>
  </si>
  <si>
    <t>suspicious</t>
  </si>
  <si>
    <t>Unknow</t>
  </si>
  <si>
    <t>Fire Station</t>
  </si>
  <si>
    <t>2 0 0 6</t>
  </si>
  <si>
    <r>
      <t xml:space="preserve">14. </t>
    </r>
    <r>
      <rPr>
        <b/>
        <sz val="18"/>
        <rFont val="굴림"/>
        <family val="3"/>
      </rPr>
      <t>발화요인별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화재발생</t>
    </r>
    <r>
      <rPr>
        <b/>
        <sz val="18"/>
        <rFont val="Arial"/>
        <family val="2"/>
      </rPr>
      <t xml:space="preserve">          Fire Incidents by Cause</t>
    </r>
  </si>
  <si>
    <t>Others</t>
  </si>
  <si>
    <r>
      <t xml:space="preserve">16. </t>
    </r>
    <r>
      <rPr>
        <b/>
        <sz val="18"/>
        <color indexed="8"/>
        <rFont val="돋움"/>
        <family val="3"/>
      </rPr>
      <t>산불발생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돋움"/>
        <family val="3"/>
      </rPr>
      <t>현황</t>
    </r>
    <r>
      <rPr>
        <b/>
        <sz val="18"/>
        <color indexed="8"/>
        <rFont val="Arial"/>
        <family val="2"/>
      </rPr>
      <t xml:space="preserve">       Forest Fires</t>
    </r>
  </si>
  <si>
    <r>
      <t xml:space="preserve">17. </t>
    </r>
    <r>
      <rPr>
        <b/>
        <sz val="18"/>
        <color indexed="8"/>
        <rFont val="한양신명조,한컴돋움"/>
        <family val="3"/>
      </rPr>
      <t>소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방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장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비</t>
    </r>
    <r>
      <rPr>
        <b/>
        <sz val="18"/>
        <color indexed="8"/>
        <rFont val="Arial"/>
        <family val="2"/>
      </rPr>
      <t xml:space="preserve">        Fire-fighting Equipment </t>
    </r>
  </si>
  <si>
    <r>
      <t xml:space="preserve">9. </t>
    </r>
    <r>
      <rPr>
        <b/>
        <sz val="18"/>
        <color indexed="8"/>
        <rFont val="굴림"/>
        <family val="3"/>
      </rPr>
      <t>연령별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피의자</t>
    </r>
    <r>
      <rPr>
        <b/>
        <sz val="18"/>
        <color indexed="8"/>
        <rFont val="Arial"/>
        <family val="2"/>
      </rPr>
      <t xml:space="preserve">          Suspects by Age-group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</si>
  <si>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소방정책과</t>
    </r>
  </si>
  <si>
    <t>Source : Jeju Special Self-Governing Province General Service Division</t>
  </si>
  <si>
    <r>
      <t xml:space="preserve">Source : Jeju Special Self-Governing Province  </t>
    </r>
    <r>
      <rPr>
        <sz val="10"/>
        <rFont val="Arial"/>
        <family val="2"/>
      </rPr>
      <t>Fire Control Policy Div.</t>
    </r>
  </si>
  <si>
    <r>
      <t xml:space="preserve">          · </t>
    </r>
    <r>
      <rPr>
        <sz val="10"/>
        <rFont val="굴림"/>
        <family val="3"/>
      </rPr>
      <t>서귀포소방서</t>
    </r>
    <r>
      <rPr>
        <sz val="10"/>
        <rFont val="Arial"/>
        <family val="2"/>
      </rPr>
      <t xml:space="preserve"> - </t>
    </r>
    <r>
      <rPr>
        <sz val="10"/>
        <rFont val="굴림"/>
        <family val="3"/>
      </rPr>
      <t>서귀포시</t>
    </r>
    <r>
      <rPr>
        <sz val="10"/>
        <rFont val="Arial"/>
        <family val="2"/>
      </rPr>
      <t xml:space="preserve"> 12</t>
    </r>
    <r>
      <rPr>
        <sz val="10"/>
        <rFont val="굴림"/>
        <family val="3"/>
      </rPr>
      <t>개동</t>
    </r>
  </si>
  <si>
    <t xml:space="preserve">          · 서부소방서 - 제주시(한림읍·애월읍·한경면), 서귀포시(대정읍·안덕면)</t>
  </si>
  <si>
    <t xml:space="preserve">          · 동부소방서 - 제주시(구좌읍·조천읍·우도면), 서귀포시(성산읍,남원읍,표선면)</t>
  </si>
  <si>
    <r>
      <t xml:space="preserve">         · </t>
    </r>
    <r>
      <rPr>
        <sz val="10"/>
        <rFont val="굴림"/>
        <family val="3"/>
      </rPr>
      <t>서귀포소방서</t>
    </r>
    <r>
      <rPr>
        <sz val="10"/>
        <rFont val="Arial"/>
        <family val="2"/>
      </rPr>
      <t xml:space="preserve"> - </t>
    </r>
    <r>
      <rPr>
        <sz val="10"/>
        <rFont val="굴림"/>
        <family val="3"/>
      </rPr>
      <t>서귀포시</t>
    </r>
    <r>
      <rPr>
        <sz val="10"/>
        <rFont val="Arial"/>
        <family val="2"/>
      </rPr>
      <t xml:space="preserve"> 12</t>
    </r>
    <r>
      <rPr>
        <sz val="10"/>
        <rFont val="굴림"/>
        <family val="3"/>
      </rPr>
      <t>개동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</si>
  <si>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· </t>
    </r>
    <r>
      <rPr>
        <sz val="10"/>
        <rFont val="굴림"/>
        <family val="3"/>
      </rPr>
      <t>제주소방서</t>
    </r>
    <r>
      <rPr>
        <sz val="10"/>
        <rFont val="Arial"/>
        <family val="2"/>
      </rPr>
      <t xml:space="preserve"> - </t>
    </r>
    <r>
      <rPr>
        <sz val="10"/>
        <rFont val="굴림"/>
        <family val="3"/>
      </rPr>
      <t>제주시</t>
    </r>
    <r>
      <rPr>
        <sz val="10"/>
        <rFont val="Arial"/>
        <family val="2"/>
      </rPr>
      <t xml:space="preserve"> 19</t>
    </r>
    <r>
      <rPr>
        <sz val="10"/>
        <rFont val="굴림"/>
        <family val="3"/>
      </rPr>
      <t>개동</t>
    </r>
    <r>
      <rPr>
        <sz val="10"/>
        <rFont val="Arial"/>
        <family val="2"/>
      </rPr>
      <t>, 1</t>
    </r>
    <r>
      <rPr>
        <sz val="10"/>
        <rFont val="굴림"/>
        <family val="3"/>
      </rPr>
      <t>면</t>
    </r>
    <r>
      <rPr>
        <sz val="10"/>
        <rFont val="Arial"/>
        <family val="2"/>
      </rPr>
      <t>(</t>
    </r>
    <r>
      <rPr>
        <sz val="10"/>
        <rFont val="굴림"/>
        <family val="3"/>
      </rPr>
      <t>추자면</t>
    </r>
    <r>
      <rPr>
        <sz val="10"/>
        <rFont val="Arial"/>
        <family val="2"/>
      </rPr>
      <t>)</t>
    </r>
  </si>
  <si>
    <r>
      <t xml:space="preserve">15. </t>
    </r>
    <r>
      <rPr>
        <b/>
        <sz val="18"/>
        <color indexed="8"/>
        <rFont val="굴림"/>
        <family val="3"/>
      </rPr>
      <t>장소별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화재발생</t>
    </r>
    <r>
      <rPr>
        <b/>
        <sz val="18"/>
        <color indexed="8"/>
        <rFont val="Arial"/>
        <family val="2"/>
      </rPr>
      <t xml:space="preserve">          Fire Incidents by Place</t>
    </r>
  </si>
  <si>
    <r>
      <t xml:space="preserve">Year
</t>
    </r>
    <r>
      <rPr>
        <sz val="10"/>
        <rFont val="Arial"/>
        <family val="2"/>
      </rPr>
      <t>Fire Station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</si>
  <si>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소방정책과</t>
    </r>
  </si>
  <si>
    <r>
      <t xml:space="preserve">Source : </t>
    </r>
    <r>
      <rPr>
        <sz val="10"/>
        <rFont val="Arial"/>
        <family val="2"/>
      </rPr>
      <t>Jeju Special Self-Governing Province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Disaster Control Plan Div.</t>
    </r>
  </si>
  <si>
    <t>제조소
Manu
factory</t>
  </si>
  <si>
    <r>
      <t xml:space="preserve">23. </t>
    </r>
    <r>
      <rPr>
        <b/>
        <sz val="18"/>
        <color indexed="8"/>
        <rFont val="굴림"/>
        <family val="3"/>
      </rPr>
      <t>위험물제조소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설치현황</t>
    </r>
    <r>
      <rPr>
        <b/>
        <sz val="18"/>
        <color indexed="8"/>
        <rFont val="Arial"/>
        <family val="2"/>
      </rPr>
      <t xml:space="preserve">   Manufactory, Stores and Agencies of Dangerous Objects </t>
    </r>
  </si>
  <si>
    <r>
      <t xml:space="preserve">25. </t>
    </r>
    <r>
      <rPr>
        <b/>
        <sz val="18"/>
        <rFont val="굴림"/>
        <family val="3"/>
      </rPr>
      <t>자동차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단속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처리</t>
    </r>
    <r>
      <rPr>
        <b/>
        <sz val="18"/>
        <rFont val="Arial"/>
        <family val="2"/>
      </rPr>
      <t xml:space="preserve">         Traffic Regulation and Punishment of Violations</t>
    </r>
  </si>
  <si>
    <r>
      <t xml:space="preserve">26. </t>
    </r>
    <r>
      <rPr>
        <b/>
        <sz val="18"/>
        <color indexed="8"/>
        <rFont val="굴림"/>
        <family val="3"/>
      </rPr>
      <t>운전면허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소지자</t>
    </r>
    <r>
      <rPr>
        <b/>
        <sz val="18"/>
        <color indexed="8"/>
        <rFont val="Arial"/>
        <family val="2"/>
      </rPr>
      <t xml:space="preserve">             Number  of  Driver's  License  Holders</t>
    </r>
  </si>
  <si>
    <r>
      <t xml:space="preserve">27. </t>
    </r>
    <r>
      <rPr>
        <b/>
        <sz val="18"/>
        <rFont val="굴림"/>
        <family val="3"/>
      </rPr>
      <t>운전면허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시험실시</t>
    </r>
    <r>
      <rPr>
        <b/>
        <sz val="18"/>
        <rFont val="Arial"/>
        <family val="2"/>
      </rPr>
      <t xml:space="preserve">          Driving Test for Driver's License</t>
    </r>
  </si>
  <si>
    <r>
      <t>자료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HY중고딕"/>
        <family val="1"/>
      </rPr>
      <t>제주특별자치도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HY중고딕"/>
        <family val="1"/>
      </rPr>
      <t>경제정책과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HY중고딕"/>
        <family val="1"/>
      </rPr>
      <t>관광진흥과</t>
    </r>
  </si>
  <si>
    <t>Source : Jeju Special Self-Governing Province Economy Policy Div,     Tourism  Promotion Div</t>
  </si>
  <si>
    <r>
      <t xml:space="preserve">   1. </t>
    </r>
    <r>
      <rPr>
        <b/>
        <sz val="18"/>
        <rFont val="돋움"/>
        <family val="3"/>
      </rPr>
      <t>공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무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원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총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괄</t>
    </r>
    <r>
      <rPr>
        <b/>
        <sz val="18"/>
        <rFont val="Arial"/>
        <family val="2"/>
      </rPr>
      <t xml:space="preserve">           Summary of Government Employees(Authorized)</t>
    </r>
  </si>
  <si>
    <r>
      <t xml:space="preserve">17. </t>
    </r>
    <r>
      <rPr>
        <b/>
        <sz val="18"/>
        <color indexed="8"/>
        <rFont val="한양신명조,한컴돋움"/>
        <family val="3"/>
      </rPr>
      <t>소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방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장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비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한양신명조,한컴돋움"/>
        <family val="3"/>
      </rPr>
      <t>계속</t>
    </r>
    <r>
      <rPr>
        <b/>
        <sz val="18"/>
        <color indexed="8"/>
        <rFont val="Arial"/>
        <family val="2"/>
      </rPr>
      <t>)       Fire-fighting Equipment(Cont'd)</t>
    </r>
  </si>
  <si>
    <r>
      <t xml:space="preserve">18. 119 </t>
    </r>
    <r>
      <rPr>
        <b/>
        <sz val="18"/>
        <rFont val="굴림"/>
        <family val="3"/>
      </rPr>
      <t>구급활동실적</t>
    </r>
    <r>
      <rPr>
        <b/>
        <sz val="18"/>
        <rFont val="Arial"/>
        <family val="2"/>
      </rPr>
      <t xml:space="preserve">               Performance of EMS Activity</t>
    </r>
  </si>
  <si>
    <r>
      <t xml:space="preserve">1 1 9     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급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실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적</t>
    </r>
    <r>
      <rPr>
        <sz val="10"/>
        <rFont val="Arial"/>
        <family val="2"/>
      </rPr>
      <t xml:space="preserve">          119  First-aid  activities      </t>
    </r>
  </si>
  <si>
    <t>연      도</t>
  </si>
  <si>
    <t>신고건수</t>
  </si>
  <si>
    <t>이송건수</t>
  </si>
  <si>
    <r>
      <t>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(</t>
    </r>
    <r>
      <rPr>
        <sz val="10"/>
        <rFont val="굴림"/>
        <family val="3"/>
      </rPr>
      <t>명</t>
    </r>
    <r>
      <rPr>
        <sz val="10"/>
        <rFont val="Arial"/>
        <family val="2"/>
      </rPr>
      <t>)         Number of first-aid patients by type</t>
    </r>
  </si>
  <si>
    <r>
      <t>이송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병원별</t>
    </r>
    <r>
      <rPr>
        <sz val="10"/>
        <rFont val="Arial"/>
        <family val="2"/>
      </rPr>
      <t xml:space="preserve">  (</t>
    </r>
    <r>
      <rPr>
        <sz val="10"/>
        <rFont val="굴림"/>
        <family val="3"/>
      </rPr>
      <t>명</t>
    </r>
    <r>
      <rPr>
        <sz val="10"/>
        <rFont val="Arial"/>
        <family val="2"/>
      </rPr>
      <t>)    By medical facilities</t>
    </r>
  </si>
  <si>
    <t>Number of</t>
  </si>
  <si>
    <t>질병 Diseases</t>
  </si>
  <si>
    <t>의도성유무</t>
  </si>
  <si>
    <t>사고부상 Wounded</t>
  </si>
  <si>
    <r>
      <t>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원</t>
    </r>
  </si>
  <si>
    <t>일반병원</t>
  </si>
  <si>
    <t>기타</t>
  </si>
  <si>
    <t>cases</t>
  </si>
  <si>
    <t>patients</t>
  </si>
  <si>
    <t>고혈압</t>
  </si>
  <si>
    <t>당뇨</t>
  </si>
  <si>
    <r>
      <t>(</t>
    </r>
    <r>
      <rPr>
        <sz val="10"/>
        <rFont val="돋움"/>
        <family val="3"/>
      </rPr>
      <t>자살등)</t>
    </r>
  </si>
  <si>
    <t>추락/낙상</t>
  </si>
  <si>
    <t>둔상</t>
  </si>
  <si>
    <t>reported</t>
  </si>
  <si>
    <t>transported</t>
  </si>
  <si>
    <t>Hypertension</t>
  </si>
  <si>
    <t>Diabete</t>
  </si>
  <si>
    <t>Intented or not</t>
  </si>
  <si>
    <t>Fall</t>
  </si>
  <si>
    <t>Traumatic shock</t>
  </si>
  <si>
    <t>Clinics</t>
  </si>
  <si>
    <t>Hospitals</t>
  </si>
  <si>
    <r>
      <t xml:space="preserve">19. 119 </t>
    </r>
    <r>
      <rPr>
        <b/>
        <sz val="18"/>
        <rFont val="굴림"/>
        <family val="3"/>
      </rPr>
      <t>구조활동실적</t>
    </r>
    <r>
      <rPr>
        <b/>
        <sz val="18"/>
        <rFont val="Arial"/>
        <family val="2"/>
      </rPr>
      <t xml:space="preserve">               Performance of 119 Rescue Activity</t>
    </r>
  </si>
  <si>
    <t xml:space="preserve"> </t>
  </si>
  <si>
    <t>23(10)</t>
  </si>
  <si>
    <t>13(3)</t>
  </si>
  <si>
    <t>169(64)</t>
  </si>
  <si>
    <t>2 0 0 9</t>
  </si>
  <si>
    <t xml:space="preserve">2 0 0 9 </t>
  </si>
  <si>
    <t>2 0 0 9</t>
  </si>
  <si>
    <t>풍속범</t>
  </si>
  <si>
    <t>Violation of</t>
  </si>
  <si>
    <t>public morals</t>
  </si>
  <si>
    <r>
      <t>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범</t>
    </r>
  </si>
  <si>
    <t>강력범</t>
  </si>
  <si>
    <t>절도범</t>
  </si>
  <si>
    <t>지능범</t>
  </si>
  <si>
    <t>기타형사범</t>
  </si>
  <si>
    <t>풍속범</t>
  </si>
  <si>
    <t>특별범범</t>
  </si>
  <si>
    <t>연      별</t>
  </si>
  <si>
    <t>경찰서별</t>
  </si>
  <si>
    <t>Violent</t>
  </si>
  <si>
    <t>Felony</t>
  </si>
  <si>
    <t>Intellectual</t>
  </si>
  <si>
    <t>Other criminal</t>
  </si>
  <si>
    <t>Violation of</t>
  </si>
  <si>
    <t>Police Station</t>
  </si>
  <si>
    <t>offenses</t>
  </si>
  <si>
    <t>Thefts</t>
  </si>
  <si>
    <t>public morals</t>
  </si>
  <si>
    <t>criminal code</t>
  </si>
  <si>
    <t>2 0 0 8</t>
  </si>
  <si>
    <t>2 0 0 8</t>
  </si>
  <si>
    <t>2 0 0 9</t>
  </si>
  <si>
    <t>2 0 0 9</t>
  </si>
  <si>
    <t>제주지방경찰청</t>
  </si>
  <si>
    <t>Jeju Provincial Police 
Agency</t>
  </si>
  <si>
    <t>동부경찰서</t>
  </si>
  <si>
    <t>Jeju Dongbu Police Station</t>
  </si>
  <si>
    <t>서부경찰서</t>
  </si>
  <si>
    <t>Jeju Seobu Police 
Station</t>
  </si>
  <si>
    <t>서귀포경찰서</t>
  </si>
  <si>
    <t>Seogwipo Police 
Station</t>
  </si>
  <si>
    <t>자료 : 제주지방경찰청</t>
  </si>
  <si>
    <t>Offenses other than</t>
  </si>
  <si>
    <t>-</t>
  </si>
  <si>
    <t>-</t>
  </si>
  <si>
    <t>light truck</t>
  </si>
  <si>
    <t>Flood-</t>
  </si>
  <si>
    <t>truck</t>
  </si>
  <si>
    <t xml:space="preserve">Exhaust </t>
  </si>
  <si>
    <t>-</t>
  </si>
  <si>
    <r>
      <t>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고</t>
    </r>
  </si>
  <si>
    <r>
      <t>운수</t>
    </r>
    <r>
      <rPr>
        <sz val="10"/>
        <rFont val="Arial"/>
        <family val="2"/>
      </rPr>
      <t xml:space="preserve">, </t>
    </r>
  </si>
  <si>
    <t>관광휴게</t>
  </si>
  <si>
    <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</si>
  <si>
    <r>
      <t>위생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</si>
  <si>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</si>
  <si>
    <r>
      <t>위험물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저장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</si>
  <si>
    <t>지하상가</t>
  </si>
  <si>
    <t>지하구</t>
  </si>
  <si>
    <t>문화재</t>
  </si>
  <si>
    <t>복합건축물</t>
  </si>
  <si>
    <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타</t>
    </r>
  </si>
  <si>
    <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</si>
  <si>
    <t>자동차</t>
  </si>
  <si>
    <r>
      <t>시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설</t>
    </r>
  </si>
  <si>
    <t>관련시설</t>
  </si>
  <si>
    <t>처리시설</t>
  </si>
  <si>
    <t>Animal,</t>
  </si>
  <si>
    <t>Storage &amp;</t>
  </si>
  <si>
    <t>plant</t>
  </si>
  <si>
    <t>handling of</t>
  </si>
  <si>
    <t xml:space="preserve">Underground </t>
  </si>
  <si>
    <t>Underground</t>
  </si>
  <si>
    <t>Cultural</t>
  </si>
  <si>
    <t>Complex</t>
  </si>
  <si>
    <t>Warehouse</t>
  </si>
  <si>
    <t>Automobile</t>
  </si>
  <si>
    <t>Tourism</t>
  </si>
  <si>
    <t>related</t>
  </si>
  <si>
    <t>Sanitation</t>
  </si>
  <si>
    <t>Prison</t>
  </si>
  <si>
    <t>dangerous object</t>
  </si>
  <si>
    <t>arcade</t>
  </si>
  <si>
    <t xml:space="preserve"> tunnel</t>
  </si>
  <si>
    <t>property</t>
  </si>
  <si>
    <t>building</t>
  </si>
  <si>
    <t>2 0 0 7</t>
  </si>
  <si>
    <t>2 0 0 8</t>
  </si>
  <si>
    <t>Seobu
Fire Station</t>
  </si>
  <si>
    <t>Dongbu
Fire Station</t>
  </si>
  <si>
    <t>2 0 0 9</t>
  </si>
  <si>
    <r>
      <t>15</t>
    </r>
    <r>
      <rPr>
        <b/>
        <sz val="11"/>
        <rFont val="돋움"/>
        <family val="3"/>
      </rPr>
      <t>개</t>
    </r>
  </si>
  <si>
    <r>
      <t>미국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하와이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주</t>
    </r>
  </si>
  <si>
    <t>1986. 11. 25</t>
  </si>
  <si>
    <r>
      <t>인도네시아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발리주</t>
    </r>
  </si>
  <si>
    <t>1989.  6. 16</t>
  </si>
  <si>
    <r>
      <t>러시아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사할린주</t>
    </r>
  </si>
  <si>
    <t>1992. 1. 17</t>
  </si>
  <si>
    <r>
      <t>중국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해남성</t>
    </r>
  </si>
  <si>
    <t>1995. 10. 6</t>
  </si>
  <si>
    <r>
      <t>포르투갈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마데리아주</t>
    </r>
  </si>
  <si>
    <t>2007. 1. 23</t>
  </si>
  <si>
    <t>일본국 와카야마현 와카야마시</t>
  </si>
  <si>
    <t>중국 산동성 래주시</t>
  </si>
  <si>
    <t xml:space="preserve">미국 캘리포니아 샌타로사시 </t>
  </si>
  <si>
    <t>일본국  효고현 산다시</t>
  </si>
  <si>
    <t>중국 광서장족자치구 계림시</t>
  </si>
  <si>
    <t xml:space="preserve">프랑스 북노르망디  루앙시 </t>
  </si>
  <si>
    <t>중국 요녕성 흥성시</t>
  </si>
  <si>
    <t>1996.11.12</t>
  </si>
  <si>
    <t>일본 와카야마현기노가와시</t>
  </si>
  <si>
    <t>1987.2.20</t>
  </si>
  <si>
    <t>일본 사가현 가라츠시</t>
  </si>
  <si>
    <t>1994.9.14</t>
  </si>
  <si>
    <t>일본 이바라키현 카시마시</t>
  </si>
  <si>
    <t>2003.11.26</t>
  </si>
  <si>
    <t>28. 외국 자매도시와의 교류현황  Goodwill Exchange Relations with Cities/Local in Foreign Countries</t>
  </si>
  <si>
    <r>
      <t xml:space="preserve">20. </t>
    </r>
    <r>
      <rPr>
        <b/>
        <sz val="18"/>
        <rFont val="굴림"/>
        <family val="3"/>
      </rPr>
      <t>재난사고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발생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피해현황</t>
    </r>
    <r>
      <rPr>
        <b/>
        <sz val="18"/>
        <rFont val="Arial"/>
        <family val="2"/>
      </rPr>
      <t xml:space="preserve">          Calamities and Damage</t>
    </r>
  </si>
  <si>
    <t xml:space="preserve">2 0 0 6 </t>
  </si>
  <si>
    <t>2 0 0 7</t>
  </si>
  <si>
    <r>
      <t xml:space="preserve">22. </t>
    </r>
    <r>
      <rPr>
        <b/>
        <sz val="18"/>
        <rFont val="굴림"/>
        <family val="3"/>
      </rPr>
      <t>소방대상물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현황</t>
    </r>
    <r>
      <rPr>
        <b/>
        <sz val="18"/>
        <rFont val="Arial"/>
        <family val="2"/>
      </rPr>
      <t xml:space="preserve">          Facilities Subject to Fire-fighting Regulation</t>
    </r>
  </si>
  <si>
    <r>
      <t xml:space="preserve">21. </t>
    </r>
    <r>
      <rPr>
        <b/>
        <sz val="18"/>
        <rFont val="굴림"/>
        <family val="3"/>
      </rPr>
      <t>풍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생</t>
    </r>
    <r>
      <rPr>
        <b/>
        <sz val="18"/>
        <rFont val="Arial"/>
        <family val="2"/>
      </rPr>
      <t xml:space="preserve">         Damage from Storms and Floods</t>
    </r>
  </si>
  <si>
    <t>제주동부경찰서</t>
  </si>
  <si>
    <t>제주서부경찰서</t>
  </si>
  <si>
    <t>서귀포경찰서</t>
  </si>
  <si>
    <t>Foreign city/local area for goodwill exchange relations</t>
  </si>
  <si>
    <t>Date of establishment of goodwill exchange relations</t>
  </si>
  <si>
    <t>Telephone, mail etc.</t>
  </si>
  <si>
    <t>Personnel</t>
  </si>
  <si>
    <t>Civilian</t>
  </si>
  <si>
    <t>Lodging</t>
  </si>
  <si>
    <t>and youth</t>
  </si>
  <si>
    <t>Medical</t>
  </si>
  <si>
    <t>dormitory</t>
  </si>
  <si>
    <t>Business</t>
  </si>
  <si>
    <t>Photographing</t>
  </si>
  <si>
    <t>research</t>
  </si>
  <si>
    <t>Factory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</si>
  <si>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</si>
  <si>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case, person)</t>
  </si>
  <si>
    <r>
      <t>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</si>
  <si>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종합민원실</t>
    </r>
  </si>
  <si>
    <r>
      <t xml:space="preserve">    </t>
    </r>
    <r>
      <rPr>
        <sz val="10"/>
        <rFont val="Arial"/>
        <family val="2"/>
      </rPr>
      <t xml:space="preserve">Source : </t>
    </r>
    <r>
      <rPr>
        <sz val="10"/>
        <rFont val="Arial"/>
        <family val="2"/>
      </rPr>
      <t>Civil Services</t>
    </r>
    <r>
      <rPr>
        <sz val="10"/>
        <rFont val="Arial"/>
        <family val="2"/>
      </rPr>
      <t xml:space="preserve"> Department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</si>
  <si>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
경찰서별</t>
    </r>
  </si>
  <si>
    <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범</t>
    </r>
  </si>
  <si>
    <t>Year &amp;
Police</t>
  </si>
  <si>
    <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</si>
  <si>
    <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</si>
  <si>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r>
      <t>사고유형별</t>
    </r>
    <r>
      <rPr>
        <sz val="10"/>
        <rFont val="Arial"/>
        <family val="2"/>
      </rPr>
      <t xml:space="preserve">     By type of traffic accident</t>
    </r>
  </si>
  <si>
    <r>
      <t>자동차</t>
    </r>
    <r>
      <rPr>
        <sz val="10"/>
        <rFont val="Arial"/>
        <family val="2"/>
      </rPr>
      <t>1</t>
    </r>
    <r>
      <rPr>
        <sz val="10"/>
        <rFont val="굴림"/>
        <family val="3"/>
      </rPr>
      <t>만대당</t>
    </r>
  </si>
  <si>
    <r>
      <t>인구</t>
    </r>
    <r>
      <rPr>
        <sz val="10"/>
        <rFont val="Arial"/>
        <family val="2"/>
      </rPr>
      <t xml:space="preserve"> 10</t>
    </r>
    <r>
      <rPr>
        <sz val="10"/>
        <rFont val="굴림"/>
        <family val="3"/>
      </rPr>
      <t>만명당</t>
    </r>
  </si>
  <si>
    <t>차대사람</t>
  </si>
  <si>
    <r>
      <t>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</si>
  <si>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r>
      <t>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독</t>
    </r>
  </si>
  <si>
    <t>Per 10 thousand</t>
  </si>
  <si>
    <t>Per 100 thousand</t>
  </si>
  <si>
    <t>Vehicle</t>
  </si>
  <si>
    <t>Cases</t>
  </si>
  <si>
    <t>automobile</t>
  </si>
  <si>
    <t>Killed</t>
  </si>
  <si>
    <t>person</t>
  </si>
  <si>
    <t>Injured</t>
  </si>
  <si>
    <t>to person</t>
  </si>
  <si>
    <t>to vehicle</t>
  </si>
  <si>
    <t>only</t>
  </si>
  <si>
    <r>
      <t>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차</t>
    </r>
  </si>
  <si>
    <r>
      <t>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스</t>
    </r>
  </si>
  <si>
    <r>
      <t>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물</t>
    </r>
  </si>
  <si>
    <r>
      <t>특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</si>
  <si>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r>
      <t>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차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</si>
  <si>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</si>
  <si>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t>Passenger car</t>
  </si>
  <si>
    <t>Bus</t>
  </si>
  <si>
    <t>Truck</t>
  </si>
  <si>
    <t>Special car</t>
  </si>
  <si>
    <t>Motor cycle</t>
  </si>
  <si>
    <t>Other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</si>
  <si>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제주지방경찰청</t>
    </r>
  </si>
  <si>
    <t/>
  </si>
  <si>
    <r>
      <t>주</t>
    </r>
    <r>
      <rPr>
        <sz val="10"/>
        <rFont val="Arial"/>
        <family val="2"/>
      </rPr>
      <t xml:space="preserve"> : 1)  </t>
    </r>
    <r>
      <rPr>
        <sz val="10"/>
        <rFont val="돋움"/>
        <family val="3"/>
      </rPr>
      <t>자전거 등 포함</t>
    </r>
  </si>
  <si>
    <t xml:space="preserve"> 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</si>
  <si>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>)</t>
    </r>
  </si>
  <si>
    <t>(Unit : case)</t>
  </si>
  <si>
    <r>
      <t xml:space="preserve">경찰서
</t>
    </r>
    <r>
      <rPr>
        <sz val="9"/>
        <rFont val="Arial"/>
        <family val="2"/>
      </rPr>
      <t>1)</t>
    </r>
    <r>
      <rPr>
        <sz val="9"/>
        <rFont val="돋움"/>
        <family val="3"/>
      </rPr>
      <t xml:space="preserve">
</t>
    </r>
    <r>
      <rPr>
        <sz val="9"/>
        <rFont val="Arial"/>
        <family val="2"/>
      </rPr>
      <t>Police
station</t>
    </r>
  </si>
  <si>
    <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</si>
  <si>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t>Others</t>
  </si>
  <si>
    <t>Others</t>
  </si>
  <si>
    <t>12(13)</t>
  </si>
  <si>
    <r>
      <t>(</t>
    </r>
    <r>
      <rPr>
        <sz val="9"/>
        <rFont val="돋움"/>
        <family val="3"/>
      </rPr>
      <t>단위</t>
    </r>
    <r>
      <rPr>
        <sz val="9"/>
        <rFont val="Arial"/>
        <family val="2"/>
      </rPr>
      <t xml:space="preserve"> : </t>
    </r>
    <r>
      <rPr>
        <sz val="9"/>
        <rFont val="돋움"/>
        <family val="3"/>
      </rPr>
      <t>개소</t>
    </r>
    <r>
      <rPr>
        <sz val="9"/>
        <rFont val="Arial"/>
        <family val="2"/>
      </rPr>
      <t>)</t>
    </r>
  </si>
  <si>
    <r>
      <t xml:space="preserve">합계
</t>
    </r>
    <r>
      <rPr>
        <sz val="9"/>
        <rFont val="Arial"/>
        <family val="2"/>
      </rPr>
      <t>Total</t>
    </r>
  </si>
  <si>
    <r>
      <t>지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방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행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정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관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 xml:space="preserve">서
</t>
    </r>
    <r>
      <rPr>
        <sz val="9"/>
        <rFont val="Arial"/>
        <family val="2"/>
      </rPr>
      <t>Local administration offices and agencies</t>
    </r>
  </si>
  <si>
    <r>
      <t>법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>원</t>
    </r>
    <r>
      <rPr>
        <sz val="9"/>
        <rFont val="Arial"/>
        <family val="2"/>
      </rPr>
      <t xml:space="preserve"> · </t>
    </r>
    <r>
      <rPr>
        <sz val="9"/>
        <rFont val="돋움"/>
        <family val="3"/>
      </rPr>
      <t>검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>찰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>관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 xml:space="preserve">서
</t>
    </r>
    <r>
      <rPr>
        <sz val="9"/>
        <rFont val="Arial"/>
        <family val="2"/>
      </rPr>
      <t>Court and prosecutions offices</t>
    </r>
  </si>
  <si>
    <r>
      <t xml:space="preserve">직속기관
</t>
    </r>
    <r>
      <rPr>
        <sz val="9"/>
        <rFont val="Arial"/>
        <family val="2"/>
      </rPr>
      <t>Direct agencies</t>
    </r>
  </si>
  <si>
    <r>
      <t>사</t>
    </r>
    <r>
      <rPr>
        <sz val="9"/>
        <rFont val="Arial"/>
        <family val="2"/>
      </rPr>
      <t xml:space="preserve">   </t>
    </r>
    <r>
      <rPr>
        <sz val="9"/>
        <rFont val="돋움"/>
        <family val="3"/>
      </rPr>
      <t>업</t>
    </r>
    <r>
      <rPr>
        <sz val="9"/>
        <rFont val="Arial"/>
        <family val="2"/>
      </rPr>
      <t xml:space="preserve">   </t>
    </r>
    <r>
      <rPr>
        <sz val="9"/>
        <rFont val="돋움"/>
        <family val="3"/>
      </rPr>
      <t xml:space="preserve">소
</t>
    </r>
    <r>
      <rPr>
        <sz val="9"/>
        <rFont val="Arial"/>
        <family val="2"/>
      </rPr>
      <t>Affiliated agencies</t>
    </r>
  </si>
  <si>
    <r>
      <t xml:space="preserve">도
</t>
    </r>
    <r>
      <rPr>
        <sz val="9"/>
        <rFont val="Arial"/>
        <family val="2"/>
      </rPr>
      <t>Province</t>
    </r>
  </si>
  <si>
    <r>
      <t xml:space="preserve">시
</t>
    </r>
    <r>
      <rPr>
        <sz val="9"/>
        <rFont val="Arial"/>
        <family val="2"/>
      </rPr>
      <t xml:space="preserve">Si </t>
    </r>
  </si>
  <si>
    <t>-</t>
  </si>
  <si>
    <t>2 0 0 4</t>
  </si>
  <si>
    <t xml:space="preserve">2 0 0 5 </t>
  </si>
  <si>
    <t>186(45)</t>
  </si>
  <si>
    <t>2(4)</t>
  </si>
  <si>
    <t>24(4)</t>
  </si>
  <si>
    <t>11(3)</t>
  </si>
  <si>
    <t>2 0 0 5</t>
  </si>
  <si>
    <r>
      <t>국립농산물품질관리원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제주지원</t>
    </r>
  </si>
  <si>
    <r>
      <t>협</t>
    </r>
    <r>
      <rPr>
        <sz val="9"/>
        <rFont val="Arial"/>
        <family val="2"/>
      </rPr>
      <t xml:space="preserve">   </t>
    </r>
    <r>
      <rPr>
        <sz val="9"/>
        <rFont val="돋움"/>
        <family val="3"/>
      </rPr>
      <t>동</t>
    </r>
    <r>
      <rPr>
        <sz val="9"/>
        <rFont val="Arial"/>
        <family val="2"/>
      </rPr>
      <t xml:space="preserve">   </t>
    </r>
    <r>
      <rPr>
        <sz val="9"/>
        <rFont val="돋움"/>
        <family val="3"/>
      </rPr>
      <t>조</t>
    </r>
    <r>
      <rPr>
        <sz val="9"/>
        <rFont val="Arial"/>
        <family val="2"/>
      </rPr>
      <t xml:space="preserve">   </t>
    </r>
    <r>
      <rPr>
        <sz val="9"/>
        <rFont val="돋움"/>
        <family val="3"/>
      </rPr>
      <t xml:space="preserve">합
</t>
    </r>
    <r>
      <rPr>
        <sz val="9"/>
        <rFont val="Arial"/>
        <family val="2"/>
      </rPr>
      <t>Cooperation association</t>
    </r>
  </si>
  <si>
    <t>원예</t>
  </si>
  <si>
    <t>산림</t>
  </si>
  <si>
    <t xml:space="preserve">Educat
-ional
 office </t>
  </si>
  <si>
    <t>Post
office</t>
  </si>
  <si>
    <t>Tax office</t>
  </si>
  <si>
    <t>Telephone office</t>
  </si>
  <si>
    <t>Broadcast-ing station</t>
  </si>
  <si>
    <t>News-paper
Company</t>
  </si>
  <si>
    <t>KARIC</t>
  </si>
  <si>
    <t>Agricul
-ture</t>
  </si>
  <si>
    <t>Garden
-ing</t>
  </si>
  <si>
    <t>Live
-stock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</si>
  <si>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총무과</t>
    </r>
  </si>
  <si>
    <t xml:space="preserve">  주) 정원기준</t>
  </si>
  <si>
    <r>
      <t>순찰지구대ㆍ파출소</t>
    </r>
    <r>
      <rPr>
        <sz val="8"/>
        <rFont val="Arial"/>
        <family val="2"/>
      </rPr>
      <t>2)</t>
    </r>
    <r>
      <rPr>
        <sz val="8"/>
        <rFont val="돋움"/>
        <family val="3"/>
      </rPr>
      <t xml:space="preserve">
</t>
    </r>
    <r>
      <rPr>
        <sz val="8"/>
        <rFont val="Arial"/>
        <family val="2"/>
      </rPr>
      <t>patrol division</t>
    </r>
    <r>
      <rPr>
        <sz val="8"/>
        <rFont val="돋움"/>
        <family val="3"/>
      </rPr>
      <t>ㆍ</t>
    </r>
    <r>
      <rPr>
        <sz val="8"/>
        <rFont val="Arial"/>
        <family val="2"/>
      </rPr>
      <t>police stand</t>
    </r>
  </si>
  <si>
    <r>
      <t xml:space="preserve">      8)</t>
    </r>
    <r>
      <rPr>
        <sz val="10"/>
        <rFont val="돋움"/>
        <family val="3"/>
      </rPr>
      <t>축산</t>
    </r>
    <r>
      <rPr>
        <sz val="10"/>
        <rFont val="Arial"/>
        <family val="2"/>
      </rPr>
      <t xml:space="preserve"> ( ) </t>
    </r>
    <r>
      <rPr>
        <sz val="10"/>
        <rFont val="돋움"/>
        <family val="3"/>
      </rPr>
      <t>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지점</t>
    </r>
  </si>
  <si>
    <r>
      <t xml:space="preserve">      7)</t>
    </r>
    <r>
      <rPr>
        <sz val="10"/>
        <rFont val="돋움"/>
        <family val="3"/>
      </rPr>
      <t>지역농협에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한하며</t>
    </r>
    <r>
      <rPr>
        <sz val="10"/>
        <rFont val="Arial"/>
        <family val="2"/>
      </rPr>
      <t xml:space="preserve">, (  ) </t>
    </r>
    <r>
      <rPr>
        <sz val="10"/>
        <rFont val="돋움"/>
        <family val="3"/>
      </rPr>
      <t>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지점</t>
    </r>
    <r>
      <rPr>
        <sz val="10"/>
        <rFont val="Arial"/>
        <family val="2"/>
      </rPr>
      <t>,</t>
    </r>
    <r>
      <rPr>
        <sz val="10"/>
        <rFont val="돋움"/>
        <family val="3"/>
      </rPr>
      <t>지소</t>
    </r>
    <r>
      <rPr>
        <sz val="10"/>
        <rFont val="Arial"/>
        <family val="2"/>
      </rPr>
      <t>,</t>
    </r>
    <r>
      <rPr>
        <sz val="10"/>
        <rFont val="돋움"/>
        <family val="3"/>
      </rPr>
      <t>출장소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</t>
    </r>
  </si>
  <si>
    <t>Fishery</t>
  </si>
  <si>
    <t>Forestry</t>
  </si>
  <si>
    <t>Others</t>
  </si>
  <si>
    <t>34(4)</t>
  </si>
  <si>
    <t>26(1)</t>
  </si>
  <si>
    <t>2(5)</t>
  </si>
  <si>
    <t>12(13)</t>
  </si>
  <si>
    <t>1(2)</t>
  </si>
  <si>
    <t>4(6)</t>
  </si>
  <si>
    <t>경찰·소방관서
Police &amp; fire-fighting stations</t>
  </si>
  <si>
    <t>patriot and veteran office</t>
  </si>
  <si>
    <t>(Unit : case)</t>
  </si>
  <si>
    <t>계</t>
  </si>
  <si>
    <t>Total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</si>
  <si>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건</t>
    </r>
    <r>
      <rPr>
        <sz val="10"/>
        <rFont val="Arial"/>
        <family val="2"/>
      </rPr>
      <t>)</t>
    </r>
  </si>
  <si>
    <t>(Unit : case)</t>
  </si>
  <si>
    <t>계</t>
  </si>
  <si>
    <t>Total</t>
  </si>
  <si>
    <t>Sanction/ Permisson</t>
  </si>
  <si>
    <t>Patent /    License</t>
  </si>
  <si>
    <t>Notification/
Registration</t>
  </si>
  <si>
    <t>Test/
Inspection</t>
  </si>
  <si>
    <t>Confirmation.
Certification
/Delivery</t>
  </si>
  <si>
    <t>Others</t>
  </si>
  <si>
    <r>
      <t>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 ·  </t>
    </r>
    <r>
      <rPr>
        <sz val="10"/>
        <rFont val="돋움"/>
        <family val="3"/>
      </rPr>
      <t>허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가</t>
    </r>
  </si>
  <si>
    <r>
      <t>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허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허</t>
    </r>
  </si>
  <si>
    <r>
      <t>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인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</t>
    </r>
  </si>
  <si>
    <r>
      <t>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고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록</t>
    </r>
  </si>
  <si>
    <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험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</t>
    </r>
  </si>
  <si>
    <r>
      <t>확인증명</t>
    </r>
    <r>
      <rPr>
        <sz val="10"/>
        <rFont val="Arial"/>
        <family val="2"/>
      </rPr>
      <t>/</t>
    </r>
    <r>
      <rPr>
        <sz val="10"/>
        <rFont val="돋움"/>
        <family val="3"/>
      </rPr>
      <t>교부</t>
    </r>
  </si>
  <si>
    <r>
      <t>기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>타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</si>
  <si>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>)</t>
    </r>
  </si>
  <si>
    <t>(Unit : case)</t>
  </si>
  <si>
    <t>계</t>
  </si>
  <si>
    <t>강  력  범</t>
  </si>
  <si>
    <r>
      <t>절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</si>
  <si>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r>
      <t>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력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</si>
  <si>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r>
      <t>Y</t>
    </r>
    <r>
      <rPr>
        <sz val="10"/>
        <rFont val="Arial"/>
        <family val="2"/>
      </rPr>
      <t>ear &amp;
Fire Station</t>
    </r>
  </si>
  <si>
    <t>연별</t>
  </si>
  <si>
    <r>
      <t>Y</t>
    </r>
    <r>
      <rPr>
        <sz val="10"/>
        <rFont val="Arial"/>
        <family val="2"/>
      </rPr>
      <t>ear</t>
    </r>
  </si>
  <si>
    <r>
      <t>Y</t>
    </r>
    <r>
      <rPr>
        <sz val="10"/>
        <rFont val="Arial"/>
        <family val="2"/>
      </rPr>
      <t>ear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</si>
  <si>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</si>
  <si>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</si>
  <si>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사망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실종</t>
    </r>
  </si>
  <si>
    <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민</t>
    </r>
  </si>
  <si>
    <t>침수면적</t>
  </si>
  <si>
    <r>
      <t>피</t>
    </r>
    <r>
      <rPr>
        <sz val="10"/>
        <rFont val="Arial"/>
        <family val="2"/>
      </rPr>
      <t xml:space="preserve">                     </t>
    </r>
    <r>
      <rPr>
        <sz val="10"/>
        <rFont val="굴림"/>
        <family val="3"/>
      </rPr>
      <t>해</t>
    </r>
    <r>
      <rPr>
        <sz val="10"/>
        <rFont val="Arial"/>
        <family val="2"/>
      </rPr>
      <t xml:space="preserve">                     </t>
    </r>
    <r>
      <rPr>
        <sz val="10"/>
        <rFont val="굴림"/>
        <family val="3"/>
      </rPr>
      <t>액</t>
    </r>
  </si>
  <si>
    <t>Year</t>
  </si>
  <si>
    <t>Amount of damage</t>
  </si>
  <si>
    <t>Dead and</t>
  </si>
  <si>
    <t>Flooded</t>
  </si>
  <si>
    <t>계</t>
  </si>
  <si>
    <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물</t>
    </r>
  </si>
  <si>
    <r>
      <t>선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박</t>
    </r>
  </si>
  <si>
    <r>
      <t>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</si>
  <si>
    <t>공공시설</t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</si>
  <si>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</si>
  <si>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t>missing</t>
  </si>
  <si>
    <t>Refugees</t>
  </si>
  <si>
    <t>area</t>
  </si>
  <si>
    <t>Total</t>
  </si>
  <si>
    <t>Building</t>
  </si>
  <si>
    <t>Vessels</t>
  </si>
  <si>
    <t>Farming land</t>
  </si>
  <si>
    <t>Public facilities</t>
  </si>
  <si>
    <t>Other</t>
  </si>
  <si>
    <r>
      <t>2</t>
    </r>
    <r>
      <rPr>
        <sz val="10"/>
        <rFont val="Arial"/>
        <family val="2"/>
      </rPr>
      <t>004(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</si>
  <si>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 xml:space="preserve"> 2004(Jejusi)</t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</si>
  <si>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</si>
  <si>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t>2004(Bukjeju)</t>
  </si>
  <si>
    <t>2 0 0 5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</si>
  <si>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돋움"/>
        <family val="3"/>
      </rPr>
      <t>경찰서별</t>
    </r>
  </si>
  <si>
    <r>
      <t>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상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황</t>
    </r>
    <r>
      <rPr>
        <sz val="10"/>
        <rFont val="Arial"/>
        <family val="2"/>
      </rPr>
      <t xml:space="preserve">        By punishment</t>
    </r>
  </si>
  <si>
    <r>
      <t xml:space="preserve"> </t>
    </r>
    <r>
      <rPr>
        <sz val="10"/>
        <rFont val="Arial"/>
        <family val="2"/>
      </rPr>
      <t xml:space="preserve">               </t>
    </r>
    <r>
      <rPr>
        <sz val="10"/>
        <rFont val="Arial"/>
        <family val="2"/>
      </rPr>
      <t>Note : The Statistic are for Jeju Province.</t>
    </r>
  </si>
  <si>
    <r>
      <t>Y</t>
    </r>
    <r>
      <rPr>
        <sz val="10"/>
        <rFont val="Arial"/>
        <family val="2"/>
      </rPr>
      <t>ear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</si>
  <si>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수치임</t>
    </r>
  </si>
  <si>
    <t xml:space="preserve">2 0 0 7 </t>
  </si>
  <si>
    <t>173(37)</t>
  </si>
  <si>
    <t>23(4)</t>
  </si>
  <si>
    <t>10(3)</t>
  </si>
  <si>
    <t>23(12)</t>
  </si>
  <si>
    <t>1(2)</t>
  </si>
  <si>
    <t>4(6)</t>
  </si>
  <si>
    <r>
      <t xml:space="preserve"> </t>
    </r>
    <r>
      <rPr>
        <sz val="10"/>
        <rFont val="Arial"/>
        <family val="2"/>
      </rPr>
      <t xml:space="preserve">            </t>
    </r>
    <r>
      <rPr>
        <sz val="10"/>
        <rFont val="Arial"/>
        <family val="2"/>
      </rPr>
      <t>Source : Jeju Provincial Police Agency</t>
    </r>
  </si>
  <si>
    <r>
      <t>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능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</si>
  <si>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범</t>
    </r>
  </si>
  <si>
    <r>
      <t>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</si>
  <si>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t>Total</t>
  </si>
  <si>
    <t>Felony offenses</t>
  </si>
  <si>
    <t xml:space="preserve">Thefts </t>
  </si>
  <si>
    <t>Violent offenses</t>
  </si>
  <si>
    <t>Intellectual offenses</t>
  </si>
  <si>
    <t>Other criminal offenses</t>
  </si>
  <si>
    <t>Offenses other than
 criminal code</t>
  </si>
  <si>
    <r>
      <t>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생</t>
    </r>
  </si>
  <si>
    <r>
      <t>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거</t>
    </r>
  </si>
  <si>
    <t>Cases</t>
  </si>
  <si>
    <t>Arrest</t>
  </si>
  <si>
    <r>
      <t>1</t>
    </r>
    <r>
      <rPr>
        <sz val="10"/>
        <rFont val="굴림"/>
        <family val="3"/>
      </rPr>
      <t>월</t>
    </r>
  </si>
  <si>
    <t>Jan.</t>
  </si>
  <si>
    <r>
      <t>2</t>
    </r>
    <r>
      <rPr>
        <sz val="10"/>
        <rFont val="굴림"/>
        <family val="3"/>
      </rPr>
      <t>월</t>
    </r>
  </si>
  <si>
    <t>Feb.</t>
  </si>
  <si>
    <r>
      <t>3</t>
    </r>
    <r>
      <rPr>
        <sz val="10"/>
        <rFont val="굴림"/>
        <family val="3"/>
      </rPr>
      <t>월</t>
    </r>
  </si>
  <si>
    <t>Mar.</t>
  </si>
  <si>
    <r>
      <t>4</t>
    </r>
    <r>
      <rPr>
        <sz val="10"/>
        <rFont val="굴림"/>
        <family val="3"/>
      </rPr>
      <t>월</t>
    </r>
  </si>
  <si>
    <t>Apr.</t>
  </si>
  <si>
    <r>
      <t>5</t>
    </r>
    <r>
      <rPr>
        <sz val="10"/>
        <rFont val="굴림"/>
        <family val="3"/>
      </rPr>
      <t>월</t>
    </r>
  </si>
  <si>
    <t>May</t>
  </si>
  <si>
    <r>
      <t>6</t>
    </r>
    <r>
      <rPr>
        <sz val="10"/>
        <rFont val="굴림"/>
        <family val="3"/>
      </rPr>
      <t>월</t>
    </r>
  </si>
  <si>
    <t>June</t>
  </si>
  <si>
    <r>
      <t>7</t>
    </r>
    <r>
      <rPr>
        <sz val="10"/>
        <rFont val="굴림"/>
        <family val="3"/>
      </rPr>
      <t>월</t>
    </r>
  </si>
  <si>
    <t>July</t>
  </si>
  <si>
    <r>
      <t>8</t>
    </r>
    <r>
      <rPr>
        <sz val="10"/>
        <rFont val="굴림"/>
        <family val="3"/>
      </rPr>
      <t>월</t>
    </r>
  </si>
  <si>
    <t>Aug.</t>
  </si>
  <si>
    <r>
      <t>9</t>
    </r>
    <r>
      <rPr>
        <sz val="10"/>
        <rFont val="굴림"/>
        <family val="3"/>
      </rPr>
      <t>월</t>
    </r>
  </si>
  <si>
    <t>Sept.</t>
  </si>
  <si>
    <r>
      <t>10</t>
    </r>
    <r>
      <rPr>
        <sz val="10"/>
        <rFont val="굴림"/>
        <family val="3"/>
      </rPr>
      <t>월</t>
    </r>
  </si>
  <si>
    <t>Oct.</t>
  </si>
  <si>
    <r>
      <t>11</t>
    </r>
    <r>
      <rPr>
        <sz val="10"/>
        <rFont val="굴림"/>
        <family val="3"/>
      </rPr>
      <t>월</t>
    </r>
  </si>
  <si>
    <t>Nov.</t>
  </si>
  <si>
    <r>
      <t>12</t>
    </r>
    <r>
      <rPr>
        <sz val="10"/>
        <rFont val="굴림"/>
        <family val="3"/>
      </rPr>
      <t>월</t>
    </r>
  </si>
  <si>
    <t>Dec.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</si>
  <si>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제주지방경찰청</t>
    </r>
  </si>
  <si>
    <t>Source : Jeju Provincial Police Agency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</si>
  <si>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>)</t>
    </r>
  </si>
  <si>
    <r>
      <t>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력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</si>
  <si>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r>
      <t>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능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</si>
  <si>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범</t>
    </r>
  </si>
  <si>
    <r>
      <t>풍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속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</si>
  <si>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r>
      <t>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</si>
  <si>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t>Total</t>
  </si>
  <si>
    <t>Felony offenses</t>
  </si>
  <si>
    <t xml:space="preserve">Thefts </t>
  </si>
  <si>
    <t>Violent offenses</t>
  </si>
  <si>
    <t>Intellectual offenses</t>
  </si>
  <si>
    <t>Other criminal offenses</t>
  </si>
  <si>
    <t>Offense against 
public morals</t>
  </si>
  <si>
    <t>Offenses other than 
criminal code</t>
  </si>
  <si>
    <r>
      <t>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생</t>
    </r>
  </si>
  <si>
    <r>
      <t>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거</t>
    </r>
  </si>
  <si>
    <r>
      <t>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율
</t>
    </r>
    <r>
      <rPr>
        <sz val="10"/>
        <rFont val="Arial"/>
        <family val="2"/>
      </rPr>
      <t>(%)</t>
    </r>
  </si>
  <si>
    <t>Cases</t>
  </si>
  <si>
    <t>Arrest</t>
  </si>
  <si>
    <t>Rate</t>
  </si>
  <si>
    <t>자료 : 제주지방경찰청</t>
  </si>
  <si>
    <t>Source : Jeju Provincial Police Agency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</si>
  <si>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</si>
  <si>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(Unit : Person)</t>
  </si>
  <si>
    <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</t>
    </r>
  </si>
  <si>
    <r>
      <t>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</t>
    </r>
  </si>
  <si>
    <t>Specific</t>
  </si>
  <si>
    <t>Special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</si>
  <si>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총무과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</si>
  <si>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직능별</t>
    </r>
  </si>
  <si>
    <r>
      <t>(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  <r>
      <rPr>
        <sz val="10"/>
        <rFont val="돋움"/>
        <family val="3"/>
      </rPr>
      <t>의회직속기관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사업소
</t>
    </r>
    <r>
      <rPr>
        <sz val="10"/>
        <rFont val="Arial"/>
        <family val="2"/>
      </rPr>
      <t>City Council direct or affiliated agencies</t>
    </r>
  </si>
  <si>
    <t>Year &amp; Class</t>
  </si>
  <si>
    <r>
      <t>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</si>
  <si>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t xml:space="preserve"> 2004(Jejusi)</t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</si>
  <si>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</si>
  <si>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t>2004(Bukjeju)</t>
  </si>
  <si>
    <r>
      <t>2005(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</si>
  <si>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t xml:space="preserve"> 2005(Jejusi)</t>
  </si>
  <si>
    <r>
      <t>2005(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</si>
  <si>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t xml:space="preserve"> 2005(Bukjeju)</t>
  </si>
  <si>
    <r>
      <t>특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직</t>
    </r>
    <r>
      <rPr>
        <sz val="10"/>
        <rFont val="Arial"/>
        <family val="2"/>
      </rPr>
      <t>(</t>
    </r>
    <r>
      <rPr>
        <sz val="10"/>
        <rFont val="돋움"/>
        <family val="3"/>
      </rPr>
      <t>자치경찰</t>
    </r>
    <r>
      <rPr>
        <sz val="10"/>
        <rFont val="Arial"/>
        <family val="2"/>
      </rPr>
      <t>)</t>
    </r>
  </si>
  <si>
    <r>
      <t>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</t>
    </r>
  </si>
  <si>
    <r>
      <t>G</t>
    </r>
    <r>
      <rPr>
        <sz val="10"/>
        <rFont val="Arial"/>
        <family val="2"/>
      </rPr>
      <t>eneral</t>
    </r>
  </si>
  <si>
    <r>
      <t>연구</t>
    </r>
    <r>
      <rPr>
        <sz val="10"/>
        <rFont val="Arial"/>
        <family val="2"/>
      </rPr>
      <t>·</t>
    </r>
    <r>
      <rPr>
        <sz val="10"/>
        <rFont val="돋움"/>
        <family val="3"/>
      </rPr>
      <t>지도직</t>
    </r>
  </si>
  <si>
    <r>
      <t>R</t>
    </r>
    <r>
      <rPr>
        <sz val="10"/>
        <rFont val="Arial"/>
        <family val="2"/>
      </rPr>
      <t>esearch &amp; Advising</t>
    </r>
  </si>
  <si>
    <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</t>
    </r>
  </si>
  <si>
    <r>
      <t>T</t>
    </r>
    <r>
      <rPr>
        <sz val="10"/>
        <rFont val="Arial"/>
        <family val="2"/>
      </rPr>
      <t>echnical</t>
    </r>
  </si>
  <si>
    <t>Source : General Affairs Department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</si>
  <si>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총무과</t>
    </r>
  </si>
  <si>
    <t>Source : General Affairs Department</t>
  </si>
  <si>
    <r>
      <t>2</t>
    </r>
    <r>
      <rPr>
        <sz val="10"/>
        <rFont val="Arial"/>
        <family val="2"/>
      </rPr>
      <t>004(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</si>
  <si>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2005(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</si>
  <si>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>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청
</t>
    </r>
    <r>
      <rPr>
        <sz val="10"/>
        <rFont val="Arial"/>
        <family val="2"/>
      </rPr>
      <t>Head office</t>
    </r>
  </si>
  <si>
    <r>
      <t>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 xml:space="preserve">
</t>
    </r>
    <r>
      <rPr>
        <sz val="10"/>
        <rFont val="Arial"/>
        <family val="2"/>
      </rPr>
      <t>Total</t>
    </r>
  </si>
  <si>
    <r>
      <t>읍</t>
    </r>
    <r>
      <rPr>
        <sz val="10"/>
        <rFont val="Arial"/>
        <family val="2"/>
      </rPr>
      <t>·</t>
    </r>
    <r>
      <rPr>
        <sz val="10"/>
        <rFont val="돋움"/>
        <family val="3"/>
      </rPr>
      <t xml:space="preserve">면
</t>
    </r>
    <r>
      <rPr>
        <sz val="10"/>
        <rFont val="Arial"/>
        <family val="2"/>
      </rPr>
      <t>Eup·Myeon</t>
    </r>
  </si>
  <si>
    <r>
      <t xml:space="preserve">동
</t>
    </r>
    <r>
      <rPr>
        <sz val="10"/>
        <rFont val="Arial"/>
        <family val="2"/>
      </rPr>
      <t xml:space="preserve">Dong </t>
    </r>
  </si>
  <si>
    <r>
      <t xml:space="preserve">2. </t>
    </r>
    <r>
      <rPr>
        <b/>
        <sz val="18"/>
        <rFont val="돋움"/>
        <family val="3"/>
      </rPr>
      <t>본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청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공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무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원</t>
    </r>
    <r>
      <rPr>
        <b/>
        <sz val="18"/>
        <rFont val="Arial"/>
        <family val="2"/>
      </rPr>
      <t xml:space="preserve">            Government Employees of Head Office</t>
    </r>
  </si>
  <si>
    <t>읍·면</t>
  </si>
  <si>
    <t>2004(Bukjeju)</t>
  </si>
  <si>
    <r>
      <t xml:space="preserve">Year &amp; 
</t>
    </r>
    <r>
      <rPr>
        <sz val="10"/>
        <rFont val="Arial"/>
        <family val="2"/>
      </rPr>
      <t>Eup</t>
    </r>
    <r>
      <rPr>
        <sz val="10"/>
        <rFont val="Arial"/>
        <family val="2"/>
      </rPr>
      <t>·</t>
    </r>
    <r>
      <rPr>
        <sz val="10"/>
        <rFont val="Arial"/>
        <family val="2"/>
      </rPr>
      <t>Myeon</t>
    </r>
    <r>
      <rPr>
        <sz val="10"/>
        <rFont val="Arial"/>
        <family val="2"/>
      </rPr>
      <t>·</t>
    </r>
    <r>
      <rPr>
        <sz val="10"/>
        <rFont val="Arial"/>
        <family val="2"/>
      </rPr>
      <t>Dong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</si>
  <si>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읍면동별</t>
    </r>
  </si>
  <si>
    <r>
      <t xml:space="preserve">계약직
</t>
    </r>
    <r>
      <rPr>
        <sz val="10"/>
        <rFont val="Arial"/>
        <family val="2"/>
      </rPr>
      <t xml:space="preserve">Contract </t>
    </r>
    <r>
      <rPr>
        <sz val="10"/>
        <rFont val="Arial"/>
        <family val="2"/>
      </rPr>
      <t>-</t>
    </r>
    <r>
      <rPr>
        <sz val="10"/>
        <rFont val="Arial"/>
        <family val="2"/>
      </rPr>
      <t>ual service</t>
    </r>
  </si>
  <si>
    <r>
      <t>검찰청</t>
    </r>
    <r>
      <rPr>
        <sz val="9"/>
        <rFont val="Arial"/>
        <family val="2"/>
      </rPr>
      <t xml:space="preserve">·
</t>
    </r>
    <r>
      <rPr>
        <sz val="9"/>
        <rFont val="돋움"/>
        <family val="3"/>
      </rPr>
      <t>지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 xml:space="preserve">청
</t>
    </r>
    <r>
      <rPr>
        <sz val="9"/>
        <rFont val="Arial"/>
        <family val="2"/>
      </rPr>
      <t>Prosecu-tion
branch</t>
    </r>
  </si>
  <si>
    <r>
      <t xml:space="preserve">등기소
</t>
    </r>
    <r>
      <rPr>
        <sz val="9"/>
        <rFont val="Arial"/>
        <family val="2"/>
      </rPr>
      <t>Registry</t>
    </r>
  </si>
  <si>
    <r>
      <t>법원</t>
    </r>
    <r>
      <rPr>
        <sz val="9"/>
        <rFont val="Arial"/>
        <family val="2"/>
      </rPr>
      <t xml:space="preserve">·
</t>
    </r>
    <r>
      <rPr>
        <sz val="9"/>
        <rFont val="돋움"/>
        <family val="3"/>
      </rPr>
      <t>지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 xml:space="preserve">원
</t>
    </r>
    <r>
      <rPr>
        <sz val="9"/>
        <rFont val="Arial"/>
        <family val="2"/>
      </rPr>
      <t>Court branch</t>
    </r>
  </si>
  <si>
    <r>
      <t xml:space="preserve">소방서
</t>
    </r>
    <r>
      <rPr>
        <sz val="9"/>
        <rFont val="Arial"/>
        <family val="2"/>
      </rPr>
      <t>Fire
Station</t>
    </r>
  </si>
  <si>
    <r>
      <t xml:space="preserve">119)
</t>
    </r>
    <r>
      <rPr>
        <sz val="9"/>
        <rFont val="돋움"/>
        <family val="3"/>
      </rPr>
      <t xml:space="preserve">안전센터
</t>
    </r>
    <r>
      <rPr>
        <sz val="9"/>
        <rFont val="Arial"/>
        <family val="2"/>
      </rPr>
      <t>Fire station branch</t>
    </r>
  </si>
  <si>
    <t>연     별</t>
  </si>
  <si>
    <t>행정동별</t>
  </si>
  <si>
    <t>(또는 소방소별)</t>
  </si>
  <si>
    <t>(단위 : ha, 천원</t>
  </si>
  <si>
    <t>  (Unit : ha,  1,000 won)</t>
  </si>
  <si>
    <t>아파트</t>
  </si>
  <si>
    <r>
      <t>Apartmen</t>
    </r>
    <r>
      <rPr>
        <sz val="10"/>
        <rFont val="Arial"/>
        <family val="2"/>
      </rPr>
      <t>t</t>
    </r>
  </si>
  <si>
    <t>기 숙 사</t>
  </si>
  <si>
    <r>
      <t xml:space="preserve">소방본부
</t>
    </r>
    <r>
      <rPr>
        <sz val="9"/>
        <rFont val="Arial"/>
        <family val="2"/>
      </rPr>
      <t>Fire head-quarter</t>
    </r>
  </si>
  <si>
    <r>
      <t>시</t>
    </r>
    <r>
      <rPr>
        <sz val="9"/>
        <rFont val="Arial"/>
        <family val="2"/>
      </rPr>
      <t>·</t>
    </r>
    <r>
      <rPr>
        <sz val="9"/>
        <rFont val="돋움"/>
        <family val="3"/>
      </rPr>
      <t xml:space="preserve">군
</t>
    </r>
    <r>
      <rPr>
        <sz val="9"/>
        <rFont val="Arial"/>
        <family val="2"/>
      </rPr>
      <t>Si and Gun</t>
    </r>
  </si>
  <si>
    <r>
      <t xml:space="preserve">도
</t>
    </r>
    <r>
      <rPr>
        <sz val="8"/>
        <rFont val="Arial"/>
        <family val="2"/>
      </rPr>
      <t>Province</t>
    </r>
  </si>
  <si>
    <t xml:space="preserve">세무서
</t>
  </si>
  <si>
    <t xml:space="preserve">교육청
</t>
  </si>
  <si>
    <t xml:space="preserve">보훈청  
</t>
  </si>
  <si>
    <t xml:space="preserve">기타중앙
직속기관
</t>
  </si>
  <si>
    <t xml:space="preserve">전화국
</t>
  </si>
  <si>
    <t xml:space="preserve">방송사
</t>
  </si>
  <si>
    <t xml:space="preserve">한국농촌공사
</t>
  </si>
  <si>
    <t>Year</t>
  </si>
  <si>
    <r>
      <t>연별</t>
    </r>
  </si>
  <si>
    <r>
      <t xml:space="preserve">XVII. </t>
    </r>
    <r>
      <rPr>
        <b/>
        <sz val="22"/>
        <rFont val="돋움"/>
        <family val="3"/>
      </rPr>
      <t>공공행정</t>
    </r>
    <r>
      <rPr>
        <b/>
        <sz val="22"/>
        <rFont val="Arial"/>
        <family val="2"/>
      </rPr>
      <t xml:space="preserve"> </t>
    </r>
    <r>
      <rPr>
        <b/>
        <sz val="22"/>
        <rFont val="돋움"/>
        <family val="3"/>
      </rPr>
      <t>및</t>
    </r>
    <r>
      <rPr>
        <b/>
        <sz val="22"/>
        <rFont val="Arial"/>
        <family val="2"/>
      </rPr>
      <t xml:space="preserve"> </t>
    </r>
    <r>
      <rPr>
        <b/>
        <sz val="22"/>
        <rFont val="돋움"/>
        <family val="3"/>
      </rPr>
      <t>사법</t>
    </r>
    <r>
      <rPr>
        <b/>
        <sz val="22"/>
        <rFont val="Arial"/>
        <family val="2"/>
      </rPr>
      <t xml:space="preserve">      PUBLIC ADMINISTRATION &amp; JUSTICE</t>
    </r>
  </si>
  <si>
    <t xml:space="preserve">Political </t>
  </si>
  <si>
    <r>
      <t xml:space="preserve">정무직
</t>
    </r>
    <r>
      <rPr>
        <sz val="10"/>
        <rFont val="Arial"/>
        <family val="2"/>
      </rPr>
      <t xml:space="preserve">Political
</t>
    </r>
    <r>
      <rPr>
        <sz val="10"/>
        <rFont val="Arial"/>
        <family val="2"/>
      </rPr>
      <t>(Selected)</t>
    </r>
  </si>
  <si>
    <t>Eup·Myeon</t>
  </si>
  <si>
    <r>
      <t xml:space="preserve">경찰청
</t>
    </r>
    <r>
      <rPr>
        <sz val="9"/>
        <rFont val="Arial"/>
        <family val="2"/>
      </rPr>
      <t xml:space="preserve">
Police office</t>
    </r>
  </si>
  <si>
    <r>
      <t xml:space="preserve"> </t>
    </r>
    <r>
      <rPr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(Unit : </t>
    </r>
    <r>
      <rPr>
        <sz val="10"/>
        <rFont val="Arial"/>
        <family val="2"/>
      </rPr>
      <t>number</t>
    </r>
    <r>
      <rPr>
        <sz val="10"/>
        <rFont val="Arial"/>
        <family val="2"/>
      </rPr>
      <t>)</t>
    </r>
  </si>
  <si>
    <t>N.A.Q.S</t>
  </si>
  <si>
    <r>
      <t>Approval</t>
    </r>
    <r>
      <rPr>
        <sz val="10"/>
        <rFont val="Arial"/>
        <family val="2"/>
      </rPr>
      <t>/</t>
    </r>
    <r>
      <rPr>
        <sz val="10"/>
        <rFont val="Arial"/>
        <family val="2"/>
      </rPr>
      <t xml:space="preserve">
Designation</t>
    </r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</si>
  <si>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기타</t>
    </r>
    <r>
      <rPr>
        <sz val="10"/>
        <rFont val="Arial"/>
        <family val="2"/>
      </rPr>
      <t>-</t>
    </r>
    <r>
      <rPr>
        <sz val="10"/>
        <rFont val="돋움"/>
        <family val="3"/>
      </rPr>
      <t>제도개선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건의</t>
    </r>
    <r>
      <rPr>
        <sz val="10"/>
        <rFont val="Arial"/>
        <family val="2"/>
      </rPr>
      <t>,</t>
    </r>
    <r>
      <rPr>
        <sz val="10"/>
        <rFont val="돋움"/>
        <family val="3"/>
      </rPr>
      <t>질의</t>
    </r>
    <r>
      <rPr>
        <sz val="10"/>
        <rFont val="Arial"/>
        <family val="2"/>
      </rPr>
      <t>,</t>
    </r>
    <r>
      <rPr>
        <sz val="10"/>
        <rFont val="돋움"/>
        <family val="3"/>
      </rPr>
      <t>진정등</t>
    </r>
  </si>
  <si>
    <r>
      <t>Y</t>
    </r>
    <r>
      <rPr>
        <sz val="10"/>
        <rFont val="Arial"/>
        <family val="2"/>
      </rPr>
      <t>ear &amp;
 Month</t>
    </r>
  </si>
  <si>
    <r>
      <t>자료</t>
    </r>
    <r>
      <rPr>
        <sz val="10"/>
        <rFont val="Arial"/>
        <family val="2"/>
      </rPr>
      <t xml:space="preserve"> : 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총무과</t>
    </r>
  </si>
  <si>
    <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관용은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일반에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포함하였음</t>
    </r>
    <r>
      <rPr>
        <sz val="10"/>
        <rFont val="Arial"/>
        <family val="2"/>
      </rPr>
      <t>.</t>
    </r>
  </si>
  <si>
    <r>
      <t xml:space="preserve">      2) '03</t>
    </r>
    <r>
      <rPr>
        <sz val="10"/>
        <rFont val="돋움"/>
        <family val="3"/>
      </rPr>
      <t>년이후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자료는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여행증명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발급건수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제외된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</si>
  <si>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r>
      <t xml:space="preserve">          10</t>
    </r>
    <r>
      <rPr>
        <sz val="10"/>
        <rFont val="돋움"/>
        <family val="3"/>
      </rPr>
      <t>년복수는</t>
    </r>
    <r>
      <rPr>
        <sz val="10"/>
        <rFont val="Arial"/>
        <family val="2"/>
      </rPr>
      <t xml:space="preserve"> '05. 9</t>
    </r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신설됨</t>
    </r>
  </si>
  <si>
    <r>
      <t xml:space="preserve">      3)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</si>
  <si>
    <t>Intellectual</t>
  </si>
  <si>
    <r>
      <t>o</t>
    </r>
    <r>
      <rPr>
        <sz val="10"/>
        <rFont val="Arial"/>
        <family val="2"/>
      </rPr>
      <t>ffenses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</si>
  <si>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월별</t>
    </r>
  </si>
  <si>
    <r>
      <t>Y</t>
    </r>
    <r>
      <rPr>
        <sz val="10"/>
        <rFont val="Arial"/>
        <family val="2"/>
      </rPr>
      <t>ear &amp; 
Month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</si>
  <si>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
경찰서별</t>
    </r>
  </si>
  <si>
    <r>
      <t>Y</t>
    </r>
    <r>
      <rPr>
        <sz val="10"/>
        <rFont val="Arial"/>
        <family val="2"/>
      </rPr>
      <t>ear &amp;
Police</t>
    </r>
  </si>
  <si>
    <r>
      <t>Y</t>
    </r>
    <r>
      <rPr>
        <sz val="10"/>
        <rFont val="Arial"/>
        <family val="2"/>
      </rPr>
      <t>ear &amp; Police</t>
    </r>
  </si>
  <si>
    <r>
      <t>Y</t>
    </r>
    <r>
      <rPr>
        <sz val="10"/>
        <rFont val="Arial"/>
        <family val="2"/>
      </rPr>
      <t>ear &amp; Fire
Station</t>
    </r>
  </si>
  <si>
    <t>연별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</si>
  <si>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환경녹지과</t>
    </r>
  </si>
  <si>
    <r>
      <t xml:space="preserve">Source : </t>
    </r>
    <r>
      <rPr>
        <sz val="10"/>
        <rFont val="Arial"/>
        <family val="2"/>
      </rPr>
      <t>Jeju Special Self-Governing Province Environment &amp; Park Div.</t>
    </r>
  </si>
  <si>
    <t>무인방수
탑차</t>
  </si>
  <si>
    <r>
      <t>(</t>
    </r>
    <r>
      <rPr>
        <sz val="10"/>
        <color indexed="8"/>
        <rFont val="한양신명조,한컴돋움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한양신명조,한컴돋움"/>
        <family val="3"/>
      </rPr>
      <t>대</t>
    </r>
    <r>
      <rPr>
        <sz val="10"/>
        <color indexed="8"/>
        <rFont val="Arial"/>
        <family val="2"/>
      </rPr>
      <t>)</t>
    </r>
  </si>
  <si>
    <t>( Unit : each)</t>
  </si>
  <si>
    <t>Chemistry
analysis</t>
  </si>
  <si>
    <t>Unmaned 
Drainage
 truck</t>
  </si>
  <si>
    <t>Mountain 
Rescue</t>
  </si>
  <si>
    <t>-</t>
  </si>
  <si>
    <t>이동안전</t>
  </si>
  <si>
    <r>
      <t>고가차</t>
    </r>
    <r>
      <rPr>
        <sz val="10"/>
        <color indexed="8"/>
        <rFont val="Arial"/>
        <family val="2"/>
      </rPr>
      <t>(M</t>
    </r>
    <r>
      <rPr>
        <sz val="10"/>
        <color indexed="8"/>
        <rFont val="한양신명조,한컴돋움"/>
        <family val="3"/>
      </rPr>
      <t>별</t>
    </r>
    <r>
      <rPr>
        <sz val="10"/>
        <color indexed="8"/>
        <rFont val="Arial"/>
        <family val="2"/>
      </rPr>
      <t>)</t>
    </r>
  </si>
  <si>
    <r>
      <t>굴절차</t>
    </r>
    <r>
      <rPr>
        <sz val="10"/>
        <color indexed="8"/>
        <rFont val="Arial"/>
        <family val="2"/>
      </rPr>
      <t>(M</t>
    </r>
    <r>
      <rPr>
        <sz val="10"/>
        <color indexed="8"/>
        <rFont val="한양신명조,한컴돋움"/>
        <family val="3"/>
      </rPr>
      <t>별</t>
    </r>
    <r>
      <rPr>
        <sz val="10"/>
        <color indexed="8"/>
        <rFont val="Arial"/>
        <family val="2"/>
      </rPr>
      <t>)</t>
    </r>
  </si>
  <si>
    <r>
      <t>구조차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일반</t>
    </r>
    <r>
      <rPr>
        <sz val="10"/>
        <color indexed="8"/>
        <rFont val="Arial"/>
        <family val="2"/>
      </rPr>
      <t>)</t>
    </r>
  </si>
  <si>
    <t>Year &amp;
Fire Station</t>
  </si>
  <si>
    <r>
      <t xml:space="preserve">33 </t>
    </r>
    <r>
      <rPr>
        <sz val="10"/>
        <color indexed="8"/>
        <rFont val="한양신명조,한컴돋움"/>
        <family val="3"/>
      </rPr>
      <t>이하</t>
    </r>
  </si>
  <si>
    <t>Rural
Type</t>
  </si>
  <si>
    <t>Frest fire truck</t>
  </si>
  <si>
    <t>High
-powered</t>
  </si>
  <si>
    <t>Detoxica
-tion</t>
  </si>
  <si>
    <t>Inplo
-sive</t>
  </si>
  <si>
    <r>
      <t>영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한양신명조,한컴돋움"/>
        <family val="3"/>
      </rPr>
      <t>상</t>
    </r>
  </si>
  <si>
    <t>중계차</t>
  </si>
  <si>
    <t>체험차</t>
  </si>
  <si>
    <t xml:space="preserve"> </t>
  </si>
  <si>
    <r>
      <t>(</t>
    </r>
    <r>
      <rPr>
        <sz val="10"/>
        <color indexed="8"/>
        <rFont val="한양신명조,한컴돋움"/>
        <family val="3"/>
      </rPr>
      <t>탑승인원</t>
    </r>
    <r>
      <rPr>
        <sz val="10"/>
        <color indexed="8"/>
        <rFont val="Arial"/>
        <family val="2"/>
      </rPr>
      <t>)</t>
    </r>
  </si>
  <si>
    <r>
      <t>(</t>
    </r>
    <r>
      <rPr>
        <sz val="10"/>
        <color indexed="8"/>
        <rFont val="한양신명조,한컴돋움"/>
        <family val="3"/>
      </rPr>
      <t>톤</t>
    </r>
    <r>
      <rPr>
        <sz val="10"/>
        <color indexed="8"/>
        <rFont val="Arial"/>
        <family val="2"/>
      </rPr>
      <t>)</t>
    </r>
  </si>
  <si>
    <r>
      <t>(</t>
    </r>
    <r>
      <rPr>
        <sz val="10"/>
        <color indexed="8"/>
        <rFont val="한양신명조,한컴돋움"/>
        <family val="3"/>
      </rPr>
      <t>톤</t>
    </r>
    <r>
      <rPr>
        <sz val="10"/>
        <color indexed="8"/>
        <rFont val="Arial"/>
        <family val="2"/>
      </rPr>
      <t>)</t>
    </r>
  </si>
  <si>
    <r>
      <t>A</t>
    </r>
    <r>
      <rPr>
        <sz val="10"/>
        <color indexed="8"/>
        <rFont val="한양신명조,한컴돋움"/>
        <family val="3"/>
      </rPr>
      <t>형</t>
    </r>
  </si>
  <si>
    <r>
      <t>B</t>
    </r>
    <r>
      <rPr>
        <sz val="10"/>
        <color indexed="8"/>
        <rFont val="한양신명조,한컴돋움"/>
        <family val="3"/>
      </rPr>
      <t>형</t>
    </r>
  </si>
  <si>
    <t xml:space="preserve"> </t>
  </si>
  <si>
    <r>
      <t>(</t>
    </r>
    <r>
      <rPr>
        <sz val="10"/>
        <color indexed="8"/>
        <rFont val="한양신명조,한컴돋움"/>
        <family val="3"/>
      </rPr>
      <t>일반</t>
    </r>
    <r>
      <rPr>
        <sz val="10"/>
        <color indexed="8"/>
        <rFont val="Arial"/>
        <family val="2"/>
      </rPr>
      <t>)</t>
    </r>
  </si>
  <si>
    <r>
      <t>(</t>
    </r>
    <r>
      <rPr>
        <sz val="10"/>
        <color indexed="8"/>
        <rFont val="한양신명조,한컴돋움"/>
        <family val="3"/>
      </rPr>
      <t>특수</t>
    </r>
    <r>
      <rPr>
        <sz val="10"/>
        <color indexed="8"/>
        <rFont val="Arial"/>
        <family val="2"/>
      </rPr>
      <t>)</t>
    </r>
  </si>
  <si>
    <t>A type</t>
  </si>
  <si>
    <t>B type</t>
  </si>
  <si>
    <t>Fire Boat Carrier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</si>
  <si>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소방정책과</t>
    </r>
  </si>
  <si>
    <r>
      <t xml:space="preserve">Source : </t>
    </r>
    <r>
      <rPr>
        <sz val="10"/>
        <rFont val="Arial"/>
        <family val="2"/>
      </rPr>
      <t>Jeju Special Self-Governing Province Fire Control Policy Div.</t>
    </r>
  </si>
  <si>
    <t>산불진화</t>
  </si>
  <si>
    <t>Seogwipo Fire Station</t>
  </si>
  <si>
    <t>be1ow 33</t>
  </si>
  <si>
    <t>Over50</t>
  </si>
  <si>
    <r>
      <t>50</t>
    </r>
    <r>
      <rPr>
        <sz val="10"/>
        <color indexed="8"/>
        <rFont val="한양신명조,한컴돋움"/>
        <family val="3"/>
      </rPr>
      <t>이상</t>
    </r>
  </si>
  <si>
    <r>
      <t xml:space="preserve">18 </t>
    </r>
    <r>
      <rPr>
        <sz val="10"/>
        <color indexed="8"/>
        <rFont val="한양신명조,한컴돋움"/>
        <family val="3"/>
      </rPr>
      <t>이하</t>
    </r>
  </si>
  <si>
    <t>Mobile Fire
 Safety Vehicle</t>
  </si>
  <si>
    <t xml:space="preserve"> Multipurpose</t>
  </si>
  <si>
    <t>Video PR
 Vehicle</t>
  </si>
  <si>
    <t>Fire command vehicle</t>
  </si>
  <si>
    <t>Equipment transport truck</t>
  </si>
  <si>
    <t>오토바이</t>
  </si>
  <si>
    <t>소방정</t>
  </si>
  <si>
    <t>-</t>
  </si>
  <si>
    <t>-</t>
  </si>
  <si>
    <t>-</t>
  </si>
  <si>
    <r>
      <t>2005(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</si>
  <si>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t>2 0 0 8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</si>
  <si>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</si>
  <si>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person)</t>
  </si>
  <si>
    <t>연       별</t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</si>
  <si>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</si>
  <si>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t xml:space="preserve">14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만</t>
    </r>
  </si>
  <si>
    <r>
      <t xml:space="preserve">14   ~   19 </t>
    </r>
    <r>
      <rPr>
        <sz val="10"/>
        <rFont val="굴림"/>
        <family val="3"/>
      </rPr>
      <t>세</t>
    </r>
  </si>
  <si>
    <r>
      <t xml:space="preserve">20   ~   25 </t>
    </r>
    <r>
      <rPr>
        <sz val="10"/>
        <rFont val="굴림"/>
        <family val="3"/>
      </rPr>
      <t>세</t>
    </r>
  </si>
  <si>
    <r>
      <t xml:space="preserve">26   ~  30 </t>
    </r>
    <r>
      <rPr>
        <sz val="10"/>
        <rFont val="굴림"/>
        <family val="3"/>
      </rPr>
      <t>세</t>
    </r>
  </si>
  <si>
    <r>
      <t xml:space="preserve">31   ~  35 </t>
    </r>
    <r>
      <rPr>
        <sz val="10"/>
        <rFont val="굴림"/>
        <family val="3"/>
      </rPr>
      <t>세</t>
    </r>
  </si>
  <si>
    <r>
      <t xml:space="preserve">36   ~  40 </t>
    </r>
    <r>
      <rPr>
        <sz val="10"/>
        <rFont val="굴림"/>
        <family val="3"/>
      </rPr>
      <t>세</t>
    </r>
  </si>
  <si>
    <r>
      <t xml:space="preserve">41   ~    50 </t>
    </r>
    <r>
      <rPr>
        <sz val="10"/>
        <rFont val="굴림"/>
        <family val="3"/>
      </rPr>
      <t>세</t>
    </r>
  </si>
  <si>
    <r>
      <t xml:space="preserve">51   ~   60 </t>
    </r>
    <r>
      <rPr>
        <sz val="10"/>
        <rFont val="굴림"/>
        <family val="3"/>
      </rPr>
      <t>세</t>
    </r>
  </si>
  <si>
    <r>
      <t xml:space="preserve">61 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70</t>
    </r>
    <r>
      <rPr>
        <sz val="10"/>
        <rFont val="굴림"/>
        <family val="3"/>
      </rPr>
      <t>세</t>
    </r>
  </si>
  <si>
    <r>
      <t xml:space="preserve">71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상</t>
    </r>
  </si>
  <si>
    <t>연령미상</t>
  </si>
  <si>
    <t>Year</t>
  </si>
  <si>
    <t>경찰서별</t>
  </si>
  <si>
    <t>Total</t>
  </si>
  <si>
    <t>Under 14 years old</t>
  </si>
  <si>
    <r>
      <t>14</t>
    </r>
    <r>
      <rPr>
        <sz val="10"/>
        <rFont val="굴림"/>
        <family val="3"/>
      </rPr>
      <t>∼</t>
    </r>
    <r>
      <rPr>
        <sz val="10"/>
        <rFont val="Arial"/>
        <family val="2"/>
      </rPr>
      <t>19 years old</t>
    </r>
  </si>
  <si>
    <r>
      <t xml:space="preserve">20 </t>
    </r>
    <r>
      <rPr>
        <sz val="10"/>
        <rFont val="굴림"/>
        <family val="3"/>
      </rPr>
      <t>∼</t>
    </r>
    <r>
      <rPr>
        <sz val="10"/>
        <rFont val="Arial"/>
        <family val="2"/>
      </rPr>
      <t>25 years old</t>
    </r>
  </si>
  <si>
    <r>
      <t>26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30 years old</t>
    </r>
  </si>
  <si>
    <r>
      <t>31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35 years old</t>
    </r>
  </si>
  <si>
    <r>
      <t>36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40 years old</t>
    </r>
  </si>
  <si>
    <r>
      <t xml:space="preserve">41 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50 years old</t>
    </r>
  </si>
  <si>
    <r>
      <t xml:space="preserve">51 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60 years old</t>
    </r>
  </si>
  <si>
    <r>
      <t xml:space="preserve">61 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70 years old</t>
    </r>
  </si>
  <si>
    <t>Years old and over</t>
  </si>
  <si>
    <t>Unknown</t>
  </si>
  <si>
    <t>Police station</t>
  </si>
  <si>
    <t>….</t>
  </si>
  <si>
    <t>982</t>
  </si>
  <si>
    <t>162</t>
  </si>
  <si>
    <t>447</t>
  </si>
  <si>
    <t>934</t>
  </si>
  <si>
    <t>140</t>
  </si>
  <si>
    <t>281</t>
  </si>
  <si>
    <t>855</t>
  </si>
  <si>
    <t>237</t>
  </si>
  <si>
    <t>191</t>
  </si>
  <si>
    <t>2 0 0 7</t>
  </si>
  <si>
    <r>
      <t>제주지방
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청</t>
    </r>
  </si>
  <si>
    <t>Jeju Provincial Police 
Agency</t>
  </si>
  <si>
    <t>Jeju Seobu Police 
Station</t>
  </si>
  <si>
    <t>자료 : 제주지방경찰청</t>
  </si>
  <si>
    <t>Source : Jeju Provincial Police Agency</t>
  </si>
  <si>
    <t>Jeju Dongbu Police Station</t>
  </si>
  <si>
    <t>Jeju Seobu Police 
Station</t>
  </si>
  <si>
    <t>Seogwipo Police 
Station</t>
  </si>
  <si>
    <t>동부소방서</t>
  </si>
  <si>
    <t>Dongbu
Fire Station</t>
  </si>
  <si>
    <t xml:space="preserve">합의제기관
</t>
  </si>
  <si>
    <t>시
si</t>
  </si>
  <si>
    <t>읍.면
Eup,
Myeon</t>
  </si>
  <si>
    <t>풍 속 범</t>
  </si>
  <si>
    <t>Offense against public morals</t>
  </si>
  <si>
    <r>
      <t>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생</t>
    </r>
  </si>
  <si>
    <r>
      <t>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거</t>
    </r>
  </si>
  <si>
    <t>Cases</t>
  </si>
  <si>
    <t>Arrest</t>
  </si>
  <si>
    <t>자매결연 지역</t>
  </si>
  <si>
    <t>자매결연 일자</t>
  </si>
  <si>
    <t>교 류 현 황 Number of interchanges</t>
  </si>
  <si>
    <t>전화·서신 교환 등(회)</t>
  </si>
  <si>
    <t>상호교류(인적교류)(건)</t>
  </si>
  <si>
    <t>민간교류경제교류(건)</t>
  </si>
  <si>
    <t>제주시</t>
  </si>
  <si>
    <t>1987.11.12</t>
  </si>
  <si>
    <t>1995.12.11</t>
  </si>
  <si>
    <t>1996.10.22</t>
  </si>
  <si>
    <t>1997.7.31</t>
  </si>
  <si>
    <t>1997.10.29</t>
  </si>
  <si>
    <t>2004.10.14</t>
  </si>
  <si>
    <t>시별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</si>
  <si>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 · </t>
    </r>
    <r>
      <rPr>
        <sz val="10"/>
        <rFont val="굴림"/>
        <family val="3"/>
      </rPr>
      <t>제주소방서</t>
    </r>
    <r>
      <rPr>
        <sz val="10"/>
        <rFont val="Arial"/>
        <family val="2"/>
      </rPr>
      <t xml:space="preserve"> - </t>
    </r>
    <r>
      <rPr>
        <sz val="10"/>
        <rFont val="굴림"/>
        <family val="3"/>
      </rPr>
      <t>제주시</t>
    </r>
    <r>
      <rPr>
        <sz val="10"/>
        <rFont val="Arial"/>
        <family val="2"/>
      </rPr>
      <t xml:space="preserve"> 19</t>
    </r>
    <r>
      <rPr>
        <sz val="10"/>
        <rFont val="굴림"/>
        <family val="3"/>
      </rPr>
      <t>개동</t>
    </r>
    <r>
      <rPr>
        <sz val="10"/>
        <rFont val="Arial"/>
        <family val="2"/>
      </rPr>
      <t>, 1</t>
    </r>
    <r>
      <rPr>
        <sz val="10"/>
        <rFont val="굴림"/>
        <family val="3"/>
      </rPr>
      <t>면</t>
    </r>
    <r>
      <rPr>
        <sz val="10"/>
        <rFont val="Arial"/>
        <family val="2"/>
      </rPr>
      <t>(</t>
    </r>
    <r>
      <rPr>
        <sz val="10"/>
        <rFont val="굴림"/>
        <family val="3"/>
      </rPr>
      <t>추자면</t>
    </r>
    <r>
      <rPr>
        <sz val="10"/>
        <rFont val="Arial"/>
        <family val="2"/>
      </rPr>
      <t>)</t>
    </r>
  </si>
  <si>
    <t xml:space="preserve">         · 서부소방서 - 제주시(한림읍·애월읍·한경면), 서귀포시(대정읍·안덕면)</t>
  </si>
  <si>
    <t xml:space="preserve">         · 동부소방서 - 제주시(구좌읍·조천읍·우도면), 서귀포시(성산읍,남원읍,표선면)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</si>
  <si>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>)</t>
    </r>
  </si>
  <si>
    <t xml:space="preserve"> (Unit : case)</t>
  </si>
  <si>
    <r>
      <t>연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>별</t>
    </r>
  </si>
  <si>
    <t>주    거(Residential)</t>
  </si>
  <si>
    <t>비   주   거</t>
  </si>
  <si>
    <t>위험물</t>
  </si>
  <si>
    <t>운송</t>
  </si>
  <si>
    <t>임야</t>
  </si>
  <si>
    <t>기타</t>
  </si>
  <si>
    <t>단독</t>
  </si>
  <si>
    <t>공동</t>
  </si>
  <si>
    <t>학교</t>
  </si>
  <si>
    <t xml:space="preserve">2 0 0 8 </t>
  </si>
  <si>
    <t>-</t>
  </si>
  <si>
    <t xml:space="preserve">2 0 0 9 </t>
  </si>
  <si>
    <t>2 0 0 9</t>
  </si>
  <si>
    <t xml:space="preserve">2 0 0 9 </t>
  </si>
  <si>
    <t>169(64)</t>
  </si>
  <si>
    <t>13(3)</t>
  </si>
  <si>
    <t>2 0 0 9</t>
  </si>
  <si>
    <t>24(13)</t>
  </si>
  <si>
    <t>10(25)</t>
  </si>
  <si>
    <t>1(6)</t>
  </si>
  <si>
    <t>4(7)</t>
  </si>
  <si>
    <t>2 0 0 9</t>
  </si>
  <si>
    <t xml:space="preserve">2 0 0 9 </t>
  </si>
  <si>
    <t>2 0 0 9</t>
  </si>
  <si>
    <t>2 0 0 9</t>
  </si>
  <si>
    <t>2 0 0 9</t>
  </si>
  <si>
    <t>일반</t>
  </si>
  <si>
    <t>판매</t>
  </si>
  <si>
    <t>숙박</t>
  </si>
  <si>
    <t>종교</t>
  </si>
  <si>
    <t>의료</t>
  </si>
  <si>
    <t>공장및창고</t>
  </si>
  <si>
    <t>작업장</t>
  </si>
  <si>
    <t>위락
오락
시설</t>
  </si>
  <si>
    <t>음식점</t>
  </si>
  <si>
    <t>일반
서비스
시설</t>
  </si>
  <si>
    <r>
      <t>기타</t>
    </r>
    <r>
      <rPr>
        <vertAlign val="superscript"/>
        <sz val="10"/>
        <rFont val="Arial"/>
        <family val="2"/>
      </rPr>
      <t>2)</t>
    </r>
  </si>
  <si>
    <t>(가스제조소 등)</t>
  </si>
  <si>
    <t>(차량,철도등)</t>
  </si>
  <si>
    <t>소방서별</t>
  </si>
  <si>
    <t>주택</t>
  </si>
  <si>
    <t>업무</t>
  </si>
  <si>
    <t>시설</t>
  </si>
  <si>
    <t>Fire Station</t>
  </si>
  <si>
    <t>2 0 0 7</t>
  </si>
  <si>
    <t>Jeju Fire 
Station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</si>
  <si>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 1) </t>
    </r>
    <r>
      <rPr>
        <sz val="10"/>
        <rFont val="굴림"/>
        <family val="3"/>
      </rPr>
      <t>국가화재분류체계</t>
    </r>
    <r>
      <rPr>
        <sz val="10"/>
        <rFont val="Arial"/>
        <family val="2"/>
      </rPr>
      <t xml:space="preserve">(2007.1) </t>
    </r>
    <r>
      <rPr>
        <sz val="10"/>
        <rFont val="굴림"/>
        <family val="3"/>
      </rPr>
      <t>변경</t>
    </r>
    <r>
      <rPr>
        <sz val="10"/>
        <rFont val="Arial"/>
        <family val="2"/>
      </rPr>
      <t xml:space="preserve">. </t>
    </r>
    <r>
      <rPr>
        <sz val="10"/>
        <rFont val="굴림"/>
        <family val="3"/>
      </rPr>
      <t>쓰레기소각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음식물조리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빨래삼기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전기스파크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오인처리를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화재에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  <r>
      <rPr>
        <sz val="10"/>
        <rFont val="Arial"/>
        <family val="2"/>
      </rPr>
      <t xml:space="preserve">. </t>
    </r>
  </si>
  <si>
    <r>
      <t xml:space="preserve">          2) </t>
    </r>
    <r>
      <rPr>
        <sz val="10"/>
        <rFont val="굴림"/>
        <family val="3"/>
      </rPr>
      <t>연구·학원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공공기관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운동시설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건강시설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노유자시설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동식물시설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자동차시설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기타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비주거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시설</t>
    </r>
  </si>
  <si>
    <r>
      <t xml:space="preserve">          3) </t>
    </r>
    <r>
      <rPr>
        <sz val="10"/>
        <rFont val="굴림"/>
        <family val="3"/>
      </rPr>
      <t>제주소방서</t>
    </r>
    <r>
      <rPr>
        <sz val="10"/>
        <rFont val="Arial"/>
        <family val="2"/>
      </rPr>
      <t xml:space="preserve"> - </t>
    </r>
    <r>
      <rPr>
        <sz val="10"/>
        <rFont val="굴림"/>
        <family val="3"/>
      </rPr>
      <t>제주시</t>
    </r>
    <r>
      <rPr>
        <sz val="10"/>
        <rFont val="Arial"/>
        <family val="2"/>
      </rPr>
      <t xml:space="preserve"> 19</t>
    </r>
    <r>
      <rPr>
        <sz val="10"/>
        <rFont val="굴림"/>
        <family val="3"/>
      </rPr>
      <t>개동</t>
    </r>
    <r>
      <rPr>
        <sz val="10"/>
        <rFont val="Arial"/>
        <family val="2"/>
      </rPr>
      <t>, 1</t>
    </r>
    <r>
      <rPr>
        <sz val="10"/>
        <rFont val="굴림"/>
        <family val="3"/>
      </rPr>
      <t>면</t>
    </r>
    <r>
      <rPr>
        <sz val="10"/>
        <rFont val="Arial"/>
        <family val="2"/>
      </rPr>
      <t>(</t>
    </r>
    <r>
      <rPr>
        <sz val="10"/>
        <rFont val="굴림"/>
        <family val="3"/>
      </rPr>
      <t>추자면</t>
    </r>
    <r>
      <rPr>
        <sz val="10"/>
        <rFont val="Arial"/>
        <family val="2"/>
      </rPr>
      <t>)</t>
    </r>
  </si>
  <si>
    <r>
      <t xml:space="preserve">          4) </t>
    </r>
    <r>
      <rPr>
        <sz val="10"/>
        <rFont val="굴림"/>
        <family val="3"/>
      </rPr>
      <t>서귀포소방서</t>
    </r>
    <r>
      <rPr>
        <sz val="10"/>
        <rFont val="Arial"/>
        <family val="2"/>
      </rPr>
      <t xml:space="preserve"> - </t>
    </r>
    <r>
      <rPr>
        <sz val="10"/>
        <rFont val="굴림"/>
        <family val="3"/>
      </rPr>
      <t>서귀포시</t>
    </r>
    <r>
      <rPr>
        <sz val="10"/>
        <rFont val="Arial"/>
        <family val="2"/>
      </rPr>
      <t xml:space="preserve"> 12</t>
    </r>
    <r>
      <rPr>
        <sz val="10"/>
        <rFont val="굴림"/>
        <family val="3"/>
      </rPr>
      <t>개동</t>
    </r>
  </si>
  <si>
    <t xml:space="preserve">        5) 서부소방서 - 제주시(한림읍·애월읍·한경면), 서귀포시(대정읍·안덕면)</t>
  </si>
</sst>
</file>

<file path=xl/styles.xml><?xml version="1.0" encoding="utf-8"?>
<styleSheet xmlns="http://schemas.openxmlformats.org/spreadsheetml/2006/main">
  <numFmts count="4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(#,##0\)"/>
    <numFmt numFmtId="178" formatCode="#,##0;;\-;"/>
    <numFmt numFmtId="179" formatCode="#,##0_);[Red]\(#,##0\)"/>
    <numFmt numFmtId="180" formatCode="\(#,##0\);;\-;"/>
    <numFmt numFmtId="181" formatCode="#,##0;;\-"/>
    <numFmt numFmtId="182" formatCode="#,##0_ "/>
    <numFmt numFmtId="183" formatCode="\-\ "/>
    <numFmt numFmtId="184" formatCode="0_);[Red]\(0\)"/>
    <numFmt numFmtId="185" formatCode="\(0\)"/>
    <numFmt numFmtId="186" formatCode="\-"/>
    <numFmt numFmtId="187" formatCode="\(#\)"/>
    <numFmt numFmtId="188" formatCode="0_);\(0\)"/>
    <numFmt numFmtId="189" formatCode="\(\3\)"/>
    <numFmt numFmtId="190" formatCode="#,##0\ \ ;;\-\ \ ;"/>
    <numFmt numFmtId="191" formatCode="#,##0.0_);[Red]\(#,##0.0\)"/>
    <numFmt numFmtId="192" formatCode="#,##0.0;[Red]#,##0.0"/>
    <numFmt numFmtId="193" formatCode="#,##0.0;;\-;"/>
    <numFmt numFmtId="194" formatCode="#,##0.0_ "/>
    <numFmt numFmtId="195" formatCode="#,##0.00_ "/>
    <numFmt numFmtId="196" formatCode="0.0"/>
    <numFmt numFmtId="197" formatCode="0.000%"/>
    <numFmt numFmtId="198" formatCode="_ * #,##0_ ;_ * \-#,##0_ ;_ * &quot;-&quot;_ ;_ @_ "/>
    <numFmt numFmtId="199" formatCode="0.0_ "/>
    <numFmt numFmtId="200" formatCode="0.00_ "/>
    <numFmt numFmtId="201" formatCode="0_ "/>
    <numFmt numFmtId="202" formatCode="#,##0.00;;\-;"/>
    <numFmt numFmtId="203" formatCode="_-* #,##0.0_-;\-* #,##0.0_-;_-* &quot;-&quot;_-;_-@_-"/>
    <numFmt numFmtId="204" formatCode="_-* #,##0.0_-;\-* #,##0.0_-;_-* &quot;-&quot;?_-;_-@_-"/>
    <numFmt numFmtId="205" formatCode="_-* ##0.00_-;\-* #,##0.00_-;_-* &quot;-&quot;??_-;_-@_-"/>
    <numFmt numFmtId="206" formatCode="0.0_);[Red]\(0.0\)"/>
    <numFmt numFmtId="207" formatCode="#,##0\ ;;\ \-;"/>
    <numFmt numFmtId="208" formatCode="0;[Red]0"/>
  </numFmts>
  <fonts count="52">
    <font>
      <sz val="10"/>
      <name val="Arial"/>
      <family val="2"/>
    </font>
    <font>
      <sz val="8"/>
      <name val="돋움"/>
      <family val="3"/>
    </font>
    <font>
      <b/>
      <sz val="18"/>
      <name val="Arial"/>
      <family val="2"/>
    </font>
    <font>
      <b/>
      <sz val="10"/>
      <color indexed="10"/>
      <name val="Arial"/>
      <family val="2"/>
    </font>
    <font>
      <sz val="10"/>
      <name val="돋움"/>
      <family val="3"/>
    </font>
    <font>
      <sz val="11"/>
      <name val="돋움"/>
      <family val="3"/>
    </font>
    <font>
      <b/>
      <sz val="18"/>
      <name val="돋움"/>
      <family val="3"/>
    </font>
    <font>
      <sz val="20"/>
      <name val="Arial"/>
      <family val="2"/>
    </font>
    <font>
      <sz val="18"/>
      <name val="Arial"/>
      <family val="2"/>
    </font>
    <font>
      <sz val="10"/>
      <color indexed="8"/>
      <name val="Arial"/>
      <family val="2"/>
    </font>
    <font>
      <sz val="10"/>
      <color indexed="8"/>
      <name val="돋움"/>
      <family val="3"/>
    </font>
    <font>
      <sz val="11"/>
      <name val="으뜸체"/>
      <family val="1"/>
    </font>
    <font>
      <b/>
      <sz val="18"/>
      <name val="굴림"/>
      <family val="3"/>
    </font>
    <font>
      <sz val="11"/>
      <name val="Arial"/>
      <family val="2"/>
    </font>
    <font>
      <b/>
      <sz val="10"/>
      <color indexed="10"/>
      <name val="돋움"/>
      <family val="3"/>
    </font>
    <font>
      <sz val="9"/>
      <name val="돋움"/>
      <family val="3"/>
    </font>
    <font>
      <sz val="9"/>
      <name val="Arial"/>
      <family val="2"/>
    </font>
    <font>
      <sz val="10"/>
      <name val="굴림"/>
      <family val="3"/>
    </font>
    <font>
      <vertAlign val="superscript"/>
      <sz val="10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22"/>
      <name val="굴림"/>
      <family val="3"/>
    </font>
    <font>
      <b/>
      <sz val="10"/>
      <color indexed="10"/>
      <name val="굴림"/>
      <family val="3"/>
    </font>
    <font>
      <sz val="11"/>
      <name val="굴림"/>
      <family val="3"/>
    </font>
    <font>
      <b/>
      <sz val="18"/>
      <color indexed="8"/>
      <name val="Arial"/>
      <family val="2"/>
    </font>
    <font>
      <b/>
      <sz val="18"/>
      <color indexed="8"/>
      <name val="한양신명조,한컴돋움"/>
      <family val="3"/>
    </font>
    <font>
      <sz val="10"/>
      <color indexed="8"/>
      <name val="한양신명조,한컴돋움"/>
      <family val="3"/>
    </font>
    <font>
      <b/>
      <sz val="10"/>
      <color indexed="12"/>
      <name val="Arial"/>
      <family val="2"/>
    </font>
    <font>
      <b/>
      <sz val="9"/>
      <name val="굴림"/>
      <family val="3"/>
    </font>
    <font>
      <sz val="9"/>
      <name val="굴림"/>
      <family val="3"/>
    </font>
    <font>
      <b/>
      <sz val="10"/>
      <name val="Arial"/>
      <family val="2"/>
    </font>
    <font>
      <sz val="22"/>
      <name val="Arial"/>
      <family val="2"/>
    </font>
    <font>
      <sz val="12"/>
      <name val="바탕체"/>
      <family val="1"/>
    </font>
    <font>
      <sz val="10"/>
      <name val="으뜸체"/>
      <family val="1"/>
    </font>
    <font>
      <b/>
      <sz val="18"/>
      <color indexed="8"/>
      <name val="돋움"/>
      <family val="3"/>
    </font>
    <font>
      <b/>
      <sz val="22"/>
      <name val="돋움"/>
      <family val="3"/>
    </font>
    <font>
      <b/>
      <sz val="22"/>
      <name val="Arial"/>
      <family val="2"/>
    </font>
    <font>
      <vertAlign val="superscript"/>
      <sz val="10"/>
      <name val="돋움"/>
      <family val="3"/>
    </font>
    <font>
      <sz val="10"/>
      <color indexed="8"/>
      <name val="굴림"/>
      <family val="3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color indexed="8"/>
      <name val="HY중고딕"/>
      <family val="1"/>
    </font>
    <font>
      <sz val="10"/>
      <color indexed="8"/>
      <name val="HY중고딕"/>
      <family val="1"/>
    </font>
    <font>
      <b/>
      <sz val="11"/>
      <name val="돋움"/>
      <family val="3"/>
    </font>
    <font>
      <b/>
      <sz val="18"/>
      <color indexed="8"/>
      <name val="굴림"/>
      <family val="3"/>
    </font>
    <font>
      <sz val="10"/>
      <name val="HY중고딕"/>
      <family val="1"/>
    </font>
    <font>
      <b/>
      <sz val="11"/>
      <name val="Arial"/>
      <family val="2"/>
    </font>
    <font>
      <b/>
      <sz val="14"/>
      <color indexed="8"/>
      <name val="HY중고딕"/>
      <family val="1"/>
    </font>
    <font>
      <sz val="14"/>
      <name val="Arial"/>
      <family val="2"/>
    </font>
    <font>
      <sz val="12"/>
      <name val="굴림체"/>
      <family val="3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33" fillId="0" borderId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181" fontId="0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81" fontId="9" fillId="0" borderId="5" xfId="0" applyNumberFormat="1" applyFont="1" applyBorder="1" applyAlignment="1">
      <alignment horizontal="center" vertical="center"/>
    </xf>
    <xf numFmtId="0" fontId="0" fillId="2" borderId="0" xfId="0" applyFont="1" applyFill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181" fontId="19" fillId="0" borderId="2" xfId="0" applyNumberFormat="1" applyFont="1" applyBorder="1" applyAlignment="1">
      <alignment horizontal="center" vertical="center"/>
    </xf>
    <xf numFmtId="181" fontId="19" fillId="0" borderId="0" xfId="0" applyNumberFormat="1" applyFont="1" applyBorder="1" applyAlignment="1">
      <alignment horizontal="center" vertical="center"/>
    </xf>
    <xf numFmtId="181" fontId="19" fillId="0" borderId="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5" xfId="0" applyFont="1" applyBorder="1" applyAlignment="1">
      <alignment horizontal="center" vertical="center"/>
    </xf>
    <xf numFmtId="181" fontId="20" fillId="0" borderId="7" xfId="0" applyNumberFormat="1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81" fontId="19" fillId="0" borderId="0" xfId="0" applyNumberFormat="1" applyFont="1" applyAlignment="1">
      <alignment horizontal="center" vertical="center"/>
    </xf>
    <xf numFmtId="188" fontId="19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0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2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98" fontId="9" fillId="0" borderId="0" xfId="18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indent="2"/>
    </xf>
    <xf numFmtId="198" fontId="9" fillId="0" borderId="2" xfId="18" applyFont="1" applyBorder="1" applyAlignment="1">
      <alignment horizontal="left" vertical="center" indent="2"/>
    </xf>
    <xf numFmtId="0" fontId="0" fillId="0" borderId="0" xfId="0" applyFont="1" applyFill="1" applyBorder="1" applyAlignment="1">
      <alignment vertical="center"/>
    </xf>
    <xf numFmtId="41" fontId="9" fillId="0" borderId="0" xfId="17" applyFont="1" applyBorder="1" applyAlignment="1">
      <alignment horizontal="right" vertical="center"/>
    </xf>
    <xf numFmtId="41" fontId="9" fillId="0" borderId="2" xfId="17" applyFont="1" applyBorder="1" applyAlignment="1">
      <alignment horizontal="right" vertical="center"/>
    </xf>
    <xf numFmtId="41" fontId="9" fillId="0" borderId="0" xfId="17" applyFont="1" applyBorder="1" applyAlignment="1">
      <alignment horizontal="right" vertical="center" shrinkToFit="1"/>
    </xf>
    <xf numFmtId="41" fontId="9" fillId="0" borderId="2" xfId="17" applyFont="1" applyFill="1" applyBorder="1" applyAlignment="1">
      <alignment horizontal="right" vertical="center" shrinkToFit="1"/>
    </xf>
    <xf numFmtId="41" fontId="9" fillId="0" borderId="0" xfId="17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horizontal="center" vertical="center" shrinkToFit="1"/>
    </xf>
    <xf numFmtId="179" fontId="0" fillId="0" borderId="0" xfId="0" applyNumberFormat="1" applyFont="1" applyFill="1" applyAlignment="1">
      <alignment horizontal="center" vertical="center" shrinkToFit="1"/>
    </xf>
    <xf numFmtId="0" fontId="0" fillId="0" borderId="2" xfId="0" applyFont="1" applyFill="1" applyBorder="1" applyAlignment="1" quotePrefix="1">
      <alignment horizontal="center" vertical="center" shrinkToFit="1"/>
    </xf>
    <xf numFmtId="0" fontId="17" fillId="0" borderId="10" xfId="0" applyFont="1" applyFill="1" applyBorder="1" applyAlignment="1" quotePrefix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41" fontId="0" fillId="0" borderId="0" xfId="17" applyFont="1" applyFill="1" applyAlignment="1">
      <alignment horizontal="right" vertical="center" shrinkToFit="1"/>
    </xf>
    <xf numFmtId="41" fontId="0" fillId="0" borderId="0" xfId="17" applyFont="1" applyFill="1" applyAlignment="1">
      <alignment horizontal="right" vertical="center"/>
    </xf>
    <xf numFmtId="41" fontId="0" fillId="0" borderId="1" xfId="17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2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78" fontId="0" fillId="0" borderId="0" xfId="0" applyNumberFormat="1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0" fillId="0" borderId="0" xfId="0" applyFont="1" applyFill="1" applyAlignment="1" quotePrefix="1">
      <alignment horizontal="left" vertical="center"/>
    </xf>
    <xf numFmtId="178" fontId="0" fillId="0" borderId="0" xfId="0" applyNumberFormat="1" applyFont="1" applyFill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right" vertical="center" shrinkToFit="1"/>
    </xf>
    <xf numFmtId="179" fontId="0" fillId="0" borderId="1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Alignment="1">
      <alignment horizontal="center" vertical="center"/>
    </xf>
    <xf numFmtId="179" fontId="17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17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41" fontId="0" fillId="0" borderId="0" xfId="17" applyFont="1" applyFill="1" applyAlignment="1">
      <alignment vertical="center" shrinkToFit="1"/>
    </xf>
    <xf numFmtId="41" fontId="0" fillId="0" borderId="0" xfId="17" applyFont="1" applyFill="1" applyAlignment="1">
      <alignment vertical="center"/>
    </xf>
    <xf numFmtId="41" fontId="0" fillId="0" borderId="1" xfId="17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190" fontId="0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84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shrinkToFit="1"/>
    </xf>
    <xf numFmtId="190" fontId="0" fillId="0" borderId="0" xfId="0" applyNumberFormat="1" applyFont="1" applyFill="1" applyAlignment="1">
      <alignment horizontal="center" vertical="center" shrinkToFit="1"/>
    </xf>
    <xf numFmtId="190" fontId="0" fillId="0" borderId="2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190" fontId="9" fillId="0" borderId="0" xfId="0" applyNumberFormat="1" applyFont="1" applyFill="1" applyBorder="1" applyAlignment="1">
      <alignment horizontal="center" vertical="center" wrapText="1"/>
    </xf>
    <xf numFmtId="190" fontId="0" fillId="0" borderId="0" xfId="0" applyNumberFormat="1" applyFont="1" applyFill="1" applyBorder="1" applyAlignment="1">
      <alignment horizontal="center" vertical="center" shrinkToFit="1"/>
    </xf>
    <xf numFmtId="19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left" vertical="center" wrapText="1" shrinkToFit="1"/>
    </xf>
    <xf numFmtId="0" fontId="0" fillId="0" borderId="9" xfId="0" applyFont="1" applyFill="1" applyBorder="1" applyAlignment="1">
      <alignment horizontal="left" vertical="center" wrapText="1" shrinkToFit="1"/>
    </xf>
    <xf numFmtId="0" fontId="8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 shrinkToFit="1"/>
    </xf>
    <xf numFmtId="184" fontId="0" fillId="0" borderId="0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wrapText="1" shrinkToFit="1"/>
    </xf>
    <xf numFmtId="190" fontId="9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178" fontId="0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left" vertical="center"/>
    </xf>
    <xf numFmtId="178" fontId="13" fillId="0" borderId="0" xfId="0" applyNumberFormat="1" applyFont="1" applyFill="1" applyAlignment="1">
      <alignment vertical="center"/>
    </xf>
    <xf numFmtId="0" fontId="17" fillId="0" borderId="6" xfId="0" applyFont="1" applyFill="1" applyBorder="1" applyAlignment="1">
      <alignment horizontal="centerContinuous" vertical="center" wrapText="1" shrinkToFit="1"/>
    </xf>
    <xf numFmtId="0" fontId="17" fillId="0" borderId="3" xfId="0" applyFont="1" applyFill="1" applyBorder="1" applyAlignment="1" quotePrefix="1">
      <alignment horizontal="center" vertical="center" wrapText="1" shrinkToFit="1"/>
    </xf>
    <xf numFmtId="0" fontId="17" fillId="0" borderId="6" xfId="0" applyFont="1" applyFill="1" applyBorder="1" applyAlignment="1">
      <alignment horizontal="center" vertical="center" wrapText="1" shrinkToFit="1"/>
    </xf>
    <xf numFmtId="0" fontId="17" fillId="0" borderId="3" xfId="0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Continuous" vertical="center" wrapText="1" shrinkToFit="1"/>
    </xf>
    <xf numFmtId="0" fontId="0" fillId="0" borderId="8" xfId="0" applyFont="1" applyFill="1" applyBorder="1" applyAlignment="1">
      <alignment horizontal="centerContinuous" vertical="center" shrinkToFit="1"/>
    </xf>
    <xf numFmtId="0" fontId="0" fillId="0" borderId="4" xfId="0" applyFont="1" applyFill="1" applyBorder="1" applyAlignment="1">
      <alignment horizontal="centerContinuous" vertical="center" shrinkToFit="1"/>
    </xf>
    <xf numFmtId="0" fontId="17" fillId="0" borderId="9" xfId="0" applyFont="1" applyFill="1" applyBorder="1" applyAlignment="1">
      <alignment horizontal="centerContinuous" vertical="center" wrapText="1" shrinkToFit="1"/>
    </xf>
    <xf numFmtId="0" fontId="0" fillId="0" borderId="0" xfId="0" applyFont="1" applyFill="1" applyBorder="1" applyAlignment="1">
      <alignment horizontal="centerContinuous" vertical="center" wrapText="1" shrinkToFit="1"/>
    </xf>
    <xf numFmtId="0" fontId="0" fillId="0" borderId="1" xfId="0" applyFont="1" applyFill="1" applyBorder="1" applyAlignment="1">
      <alignment horizontal="centerContinuous" vertical="center" shrinkToFit="1"/>
    </xf>
    <xf numFmtId="0" fontId="17" fillId="0" borderId="2" xfId="0" applyFont="1" applyFill="1" applyBorder="1" applyAlignment="1">
      <alignment horizontal="centerContinuous" vertical="center" wrapText="1" shrinkToFit="1"/>
    </xf>
    <xf numFmtId="178" fontId="0" fillId="0" borderId="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shrinkToFit="1"/>
    </xf>
    <xf numFmtId="178" fontId="9" fillId="0" borderId="0" xfId="0" applyNumberFormat="1" applyFont="1" applyFill="1" applyBorder="1" applyAlignment="1">
      <alignment horizontal="center" vertical="center" shrinkToFit="1"/>
    </xf>
    <xf numFmtId="178" fontId="9" fillId="0" borderId="1" xfId="0" applyNumberFormat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10" xfId="0" applyFont="1" applyFill="1" applyBorder="1" applyAlignment="1">
      <alignment horizontal="right" vertical="center"/>
    </xf>
    <xf numFmtId="41" fontId="0" fillId="0" borderId="0" xfId="17" applyFont="1" applyBorder="1" applyAlignment="1">
      <alignment horizontal="right" vertical="center" shrinkToFit="1"/>
    </xf>
    <xf numFmtId="41" fontId="9" fillId="0" borderId="1" xfId="17" applyFont="1" applyBorder="1" applyAlignment="1">
      <alignment horizontal="right" vertical="center" shrinkToFit="1"/>
    </xf>
    <xf numFmtId="41" fontId="9" fillId="0" borderId="1" xfId="17" applyFont="1" applyFill="1" applyBorder="1" applyAlignment="1">
      <alignment horizontal="right" vertical="center" shrinkToFit="1"/>
    </xf>
    <xf numFmtId="176" fontId="0" fillId="0" borderId="0" xfId="0" applyNumberFormat="1" applyFont="1" applyFill="1" applyAlignment="1">
      <alignment horizontal="center" vertical="center" shrinkToFit="1"/>
    </xf>
    <xf numFmtId="176" fontId="31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 quotePrefix="1">
      <alignment horizontal="left" vertical="center"/>
    </xf>
    <xf numFmtId="0" fontId="0" fillId="0" borderId="0" xfId="0" applyFont="1" applyFill="1" applyBorder="1" applyAlignment="1" quotePrefix="1">
      <alignment horizontal="right" vertical="center" shrinkToFit="1"/>
    </xf>
    <xf numFmtId="0" fontId="4" fillId="0" borderId="0" xfId="0" applyFont="1" applyFill="1" applyAlignment="1">
      <alignment vertical="center"/>
    </xf>
    <xf numFmtId="197" fontId="0" fillId="0" borderId="0" xfId="15" applyNumberFormat="1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0" fillId="0" borderId="0" xfId="0" applyFont="1" applyFill="1" applyAlignment="1">
      <alignment shrinkToFit="1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 shrinkToFit="1"/>
    </xf>
    <xf numFmtId="3" fontId="0" fillId="0" borderId="0" xfId="0" applyNumberFormat="1" applyFont="1" applyFill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76" fontId="1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17" fillId="0" borderId="10" xfId="0" applyFont="1" applyFill="1" applyBorder="1" applyAlignment="1" quotePrefix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right"/>
    </xf>
    <xf numFmtId="179" fontId="0" fillId="0" borderId="0" xfId="0" applyNumberFormat="1" applyFont="1" applyFill="1" applyAlignment="1">
      <alignment vertical="center"/>
    </xf>
    <xf numFmtId="181" fontId="20" fillId="0" borderId="9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distributed" vertical="center" shrinkToFit="1"/>
    </xf>
    <xf numFmtId="0" fontId="37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/>
    </xf>
    <xf numFmtId="182" fontId="0" fillId="0" borderId="0" xfId="17" applyNumberFormat="1" applyFont="1" applyBorder="1" applyAlignment="1">
      <alignment horizontal="center" vertical="center"/>
    </xf>
    <xf numFmtId="182" fontId="9" fillId="0" borderId="0" xfId="17" applyNumberFormat="1" applyFont="1" applyBorder="1" applyAlignment="1">
      <alignment horizontal="center" vertical="center"/>
    </xf>
    <xf numFmtId="182" fontId="3" fillId="0" borderId="0" xfId="17" applyNumberFormat="1" applyFont="1" applyBorder="1" applyAlignment="1">
      <alignment horizontal="center" vertical="center"/>
    </xf>
    <xf numFmtId="182" fontId="9" fillId="0" borderId="7" xfId="17" applyNumberFormat="1" applyFont="1" applyBorder="1" applyAlignment="1">
      <alignment horizontal="center" vertical="center"/>
    </xf>
    <xf numFmtId="182" fontId="0" fillId="0" borderId="7" xfId="17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179" fontId="0" fillId="2" borderId="0" xfId="17" applyNumberFormat="1" applyFont="1" applyFill="1" applyBorder="1" applyAlignment="1">
      <alignment vertical="center"/>
    </xf>
    <xf numFmtId="178" fontId="0" fillId="2" borderId="0" xfId="0" applyNumberFormat="1" applyFont="1" applyFill="1" applyAlignment="1">
      <alignment vertical="center" shrinkToFit="1"/>
    </xf>
    <xf numFmtId="3" fontId="0" fillId="2" borderId="0" xfId="0" applyNumberFormat="1" applyFont="1" applyFill="1" applyAlignment="1">
      <alignment vertical="center" shrinkToFit="1"/>
    </xf>
    <xf numFmtId="0" fontId="0" fillId="2" borderId="7" xfId="0" applyFont="1" applyFill="1" applyBorder="1" applyAlignment="1">
      <alignment horizontal="right" vertical="center"/>
    </xf>
    <xf numFmtId="179" fontId="4" fillId="2" borderId="11" xfId="17" applyNumberFormat="1" applyFont="1" applyFill="1" applyBorder="1" applyAlignment="1">
      <alignment horizontal="center" vertical="center" shrinkToFit="1"/>
    </xf>
    <xf numFmtId="179" fontId="4" fillId="2" borderId="6" xfId="17" applyNumberFormat="1" applyFont="1" applyFill="1" applyBorder="1" applyAlignment="1">
      <alignment horizontal="right" vertical="center" shrinkToFit="1"/>
    </xf>
    <xf numFmtId="179" fontId="4" fillId="2" borderId="4" xfId="17" applyNumberFormat="1" applyFont="1" applyFill="1" applyBorder="1" applyAlignment="1">
      <alignment horizontal="left" vertical="center" shrinkToFit="1"/>
    </xf>
    <xf numFmtId="49" fontId="0" fillId="2" borderId="4" xfId="0" applyNumberFormat="1" applyFont="1" applyFill="1" applyBorder="1" applyAlignment="1">
      <alignment horizontal="center" vertical="center" shrinkToFit="1"/>
    </xf>
    <xf numFmtId="179" fontId="0" fillId="2" borderId="12" xfId="17" applyNumberFormat="1" applyFont="1" applyFill="1" applyBorder="1" applyAlignment="1">
      <alignment horizontal="center" vertical="center" shrinkToFit="1"/>
    </xf>
    <xf numFmtId="179" fontId="4" fillId="2" borderId="12" xfId="17" applyNumberFormat="1" applyFont="1" applyFill="1" applyBorder="1" applyAlignment="1">
      <alignment horizontal="center" vertical="center" shrinkToFit="1"/>
    </xf>
    <xf numFmtId="0" fontId="17" fillId="2" borderId="11" xfId="0" applyFont="1" applyFill="1" applyBorder="1" applyAlignment="1">
      <alignment horizontal="center" vertical="center" shrinkToFit="1"/>
    </xf>
    <xf numFmtId="0" fontId="17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179" fontId="0" fillId="2" borderId="13" xfId="17" applyNumberFormat="1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wrapText="1" shrinkToFit="1"/>
    </xf>
    <xf numFmtId="0" fontId="0" fillId="2" borderId="13" xfId="0" applyFont="1" applyFill="1" applyBorder="1" applyAlignment="1" quotePrefix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79" fontId="0" fillId="2" borderId="0" xfId="17" applyNumberFormat="1" applyFont="1" applyFill="1" applyAlignment="1">
      <alignment vertical="center"/>
    </xf>
    <xf numFmtId="190" fontId="0" fillId="0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178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2" borderId="13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vertical="center" wrapText="1"/>
    </xf>
    <xf numFmtId="0" fontId="0" fillId="2" borderId="0" xfId="0" applyFont="1" applyFill="1" applyAlignment="1">
      <alignment horizontal="right" vertic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wrapText="1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right" vertical="center"/>
    </xf>
    <xf numFmtId="0" fontId="17" fillId="2" borderId="14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 quotePrefix="1">
      <alignment horizontal="center" vertical="center" shrinkToFit="1"/>
    </xf>
    <xf numFmtId="0" fontId="17" fillId="2" borderId="11" xfId="0" applyFont="1" applyFill="1" applyBorder="1" applyAlignment="1">
      <alignment horizontal="center" vertical="center" wrapText="1" shrinkToFit="1"/>
    </xf>
    <xf numFmtId="0" fontId="17" fillId="2" borderId="0" xfId="0" applyFont="1" applyFill="1" applyAlignment="1">
      <alignment vertical="center"/>
    </xf>
    <xf numFmtId="0" fontId="0" fillId="2" borderId="0" xfId="0" applyFont="1" applyFill="1" applyAlignment="1" quotePrefix="1">
      <alignment horizontal="left" vertical="center"/>
    </xf>
    <xf numFmtId="0" fontId="0" fillId="2" borderId="0" xfId="0" applyFont="1" applyFill="1" applyAlignment="1" quotePrefix="1">
      <alignment horizontal="right" vertical="center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wrapText="1" shrinkToFit="1"/>
    </xf>
    <xf numFmtId="0" fontId="0" fillId="2" borderId="13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 quotePrefix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wrapText="1" shrinkToFit="1"/>
    </xf>
    <xf numFmtId="0" fontId="17" fillId="2" borderId="12" xfId="0" applyFont="1" applyFill="1" applyBorder="1" applyAlignment="1">
      <alignment horizontal="center" vertical="center" shrinkToFit="1"/>
    </xf>
    <xf numFmtId="0" fontId="17" fillId="2" borderId="2" xfId="0" applyFont="1" applyFill="1" applyBorder="1" applyAlignment="1">
      <alignment horizontal="center" vertical="center" shrinkToFit="1"/>
    </xf>
    <xf numFmtId="0" fontId="17" fillId="2" borderId="12" xfId="0" applyFont="1" applyFill="1" applyBorder="1" applyAlignment="1" quotePrefix="1">
      <alignment horizontal="center" vertical="center" shrinkToFit="1"/>
    </xf>
    <xf numFmtId="0" fontId="17" fillId="2" borderId="11" xfId="0" applyFont="1" applyFill="1" applyBorder="1" applyAlignment="1" quotePrefix="1">
      <alignment horizontal="center" vertical="center" shrinkToFit="1"/>
    </xf>
    <xf numFmtId="0" fontId="0" fillId="2" borderId="0" xfId="0" applyFont="1" applyFill="1" applyAlignment="1">
      <alignment vertical="center"/>
    </xf>
    <xf numFmtId="0" fontId="9" fillId="2" borderId="15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9" fillId="2" borderId="17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shrinkToFit="1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27" fillId="2" borderId="16" xfId="0" applyFont="1" applyFill="1" applyBorder="1" applyAlignment="1">
      <alignment horizontal="center" vertical="center" shrinkToFit="1"/>
    </xf>
    <xf numFmtId="0" fontId="27" fillId="2" borderId="16" xfId="0" applyFont="1" applyFill="1" applyBorder="1" applyAlignment="1">
      <alignment horizontal="center" vertical="center" wrapText="1" shrinkToFit="1"/>
    </xf>
    <xf numFmtId="0" fontId="9" fillId="2" borderId="18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 shrinkToFit="1"/>
    </xf>
    <xf numFmtId="0" fontId="9" fillId="2" borderId="18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vertical="center"/>
    </xf>
    <xf numFmtId="0" fontId="9" fillId="2" borderId="19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9" fillId="2" borderId="16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27" fillId="2" borderId="16" xfId="0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 wrapText="1"/>
    </xf>
    <xf numFmtId="0" fontId="27" fillId="2" borderId="21" xfId="0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 vertical="center" shrinkToFit="1"/>
    </xf>
    <xf numFmtId="0" fontId="27" fillId="2" borderId="21" xfId="0" applyFont="1" applyFill="1" applyBorder="1" applyAlignment="1">
      <alignment horizontal="center" vertical="center" shrinkToFit="1"/>
    </xf>
    <xf numFmtId="0" fontId="9" fillId="2" borderId="16" xfId="0" applyFont="1" applyFill="1" applyBorder="1" applyAlignment="1">
      <alignment horizontal="center" wrapText="1"/>
    </xf>
    <xf numFmtId="0" fontId="0" fillId="2" borderId="21" xfId="0" applyFont="1" applyFill="1" applyBorder="1" applyAlignment="1">
      <alignment horizontal="center" vertical="center" shrinkToFit="1"/>
    </xf>
    <xf numFmtId="0" fontId="0" fillId="2" borderId="21" xfId="0" applyFont="1" applyFill="1" applyBorder="1" applyAlignment="1">
      <alignment horizontal="center" vertical="center" shrinkToFit="1"/>
    </xf>
    <xf numFmtId="0" fontId="0" fillId="2" borderId="21" xfId="0" applyFont="1" applyFill="1" applyBorder="1" applyAlignment="1">
      <alignment wrapText="1"/>
    </xf>
    <xf numFmtId="0" fontId="0" fillId="2" borderId="21" xfId="0" applyFont="1" applyFill="1" applyBorder="1" applyAlignment="1">
      <alignment horizontal="center" wrapText="1"/>
    </xf>
    <xf numFmtId="0" fontId="0" fillId="2" borderId="17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shrinkToFit="1"/>
    </xf>
    <xf numFmtId="0" fontId="0" fillId="2" borderId="17" xfId="0" applyFont="1" applyFill="1" applyBorder="1" applyAlignment="1">
      <alignment horizontal="center" vertical="center" wrapText="1" shrinkToFit="1"/>
    </xf>
    <xf numFmtId="0" fontId="0" fillId="2" borderId="17" xfId="0" applyFont="1" applyFill="1" applyBorder="1" applyAlignment="1">
      <alignment horizontal="center" vertical="center" shrinkToFit="1"/>
    </xf>
    <xf numFmtId="0" fontId="10" fillId="2" borderId="21" xfId="0" applyFont="1" applyFill="1" applyBorder="1" applyAlignment="1">
      <alignment horizontal="center" wrapText="1"/>
    </xf>
    <xf numFmtId="0" fontId="9" fillId="2" borderId="22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wrapText="1"/>
    </xf>
    <xf numFmtId="0" fontId="9" fillId="2" borderId="24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Continuous" vertical="center" shrinkToFit="1"/>
    </xf>
    <xf numFmtId="0" fontId="0" fillId="2" borderId="0" xfId="0" applyFont="1" applyFill="1" applyAlignment="1">
      <alignment horizontal="left" vertical="center" shrinkToFit="1"/>
    </xf>
    <xf numFmtId="0" fontId="0" fillId="2" borderId="0" xfId="0" applyFont="1" applyFill="1" applyAlignment="1">
      <alignment horizontal="center" vertical="center" shrinkToFit="1"/>
    </xf>
    <xf numFmtId="0" fontId="0" fillId="2" borderId="7" xfId="0" applyFont="1" applyFill="1" applyBorder="1" applyAlignment="1" quotePrefix="1">
      <alignment horizontal="right" vertical="center"/>
    </xf>
    <xf numFmtId="0" fontId="17" fillId="2" borderId="14" xfId="0" applyFont="1" applyFill="1" applyBorder="1" applyAlignment="1">
      <alignment horizontal="centerContinuous" vertical="center" wrapText="1" shrinkToFit="1"/>
    </xf>
    <xf numFmtId="0" fontId="0" fillId="2" borderId="10" xfId="0" applyFont="1" applyFill="1" applyBorder="1" applyAlignment="1">
      <alignment horizontal="centerContinuous" vertical="center" wrapText="1" shrinkToFit="1"/>
    </xf>
    <xf numFmtId="0" fontId="17" fillId="2" borderId="6" xfId="0" applyFont="1" applyFill="1" applyBorder="1" applyAlignment="1">
      <alignment horizontal="centerContinuous" vertical="center" wrapText="1" shrinkToFit="1"/>
    </xf>
    <xf numFmtId="0" fontId="0" fillId="2" borderId="4" xfId="0" applyFont="1" applyFill="1" applyBorder="1" applyAlignment="1">
      <alignment horizontal="centerContinuous" vertical="center" wrapText="1" shrinkToFit="1"/>
    </xf>
    <xf numFmtId="0" fontId="17" fillId="2" borderId="10" xfId="0" applyFont="1" applyFill="1" applyBorder="1" applyAlignment="1">
      <alignment horizontal="centerContinuous" vertical="center" wrapText="1"/>
    </xf>
    <xf numFmtId="0" fontId="0" fillId="2" borderId="25" xfId="0" applyFont="1" applyFill="1" applyBorder="1" applyAlignment="1">
      <alignment horizontal="centerContinuous" vertical="center"/>
    </xf>
    <xf numFmtId="0" fontId="0" fillId="2" borderId="25" xfId="0" applyFont="1" applyFill="1" applyBorder="1" applyAlignment="1">
      <alignment horizontal="centerContinuous" vertical="center" shrinkToFit="1"/>
    </xf>
    <xf numFmtId="0" fontId="17" fillId="2" borderId="3" xfId="0" applyFont="1" applyFill="1" applyBorder="1" applyAlignment="1" quotePrefix="1">
      <alignment horizontal="center" vertical="center" wrapText="1" shrinkToFit="1"/>
    </xf>
    <xf numFmtId="0" fontId="17" fillId="2" borderId="6" xfId="0" applyFont="1" applyFill="1" applyBorder="1" applyAlignment="1">
      <alignment horizontal="center" vertical="center" wrapText="1" shrinkToFit="1"/>
    </xf>
    <xf numFmtId="0" fontId="17" fillId="2" borderId="3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/>
    </xf>
    <xf numFmtId="178" fontId="0" fillId="2" borderId="0" xfId="0" applyNumberFormat="1" applyFont="1" applyFill="1" applyAlignment="1">
      <alignment horizontal="center" vertical="center" shrinkToFit="1"/>
    </xf>
    <xf numFmtId="178" fontId="0" fillId="2" borderId="0" xfId="0" applyNumberFormat="1" applyFont="1" applyFill="1" applyAlignment="1">
      <alignment horizontal="center" vertical="center"/>
    </xf>
    <xf numFmtId="178" fontId="0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Continuous" vertical="center" shrinkToFit="1"/>
    </xf>
    <xf numFmtId="0" fontId="0" fillId="2" borderId="0" xfId="0" applyFont="1" applyFill="1" applyBorder="1" applyAlignment="1">
      <alignment horizontal="left" vertical="center" shrinkToFit="1"/>
    </xf>
    <xf numFmtId="41" fontId="28" fillId="2" borderId="0" xfId="17" applyFont="1" applyFill="1" applyAlignment="1">
      <alignment vertical="center" shrinkToFit="1"/>
    </xf>
    <xf numFmtId="0" fontId="0" fillId="2" borderId="7" xfId="0" applyFont="1" applyFill="1" applyBorder="1" applyAlignment="1" quotePrefix="1">
      <alignment horizontal="left" vertical="center"/>
    </xf>
    <xf numFmtId="0" fontId="0" fillId="2" borderId="12" xfId="0" applyFont="1" applyFill="1" applyBorder="1" applyAlignment="1" quotePrefix="1">
      <alignment horizontal="center" vertical="center" shrinkToFit="1"/>
    </xf>
    <xf numFmtId="0" fontId="0" fillId="2" borderId="7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 shrinkToFit="1"/>
    </xf>
    <xf numFmtId="0" fontId="16" fillId="2" borderId="12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 quotePrefix="1">
      <alignment horizontal="center" vertical="center" shrinkToFit="1"/>
    </xf>
    <xf numFmtId="0" fontId="16" fillId="2" borderId="13" xfId="0" applyFont="1" applyFill="1" applyBorder="1" applyAlignment="1">
      <alignment horizontal="center" vertical="center" wrapText="1" shrinkToFit="1"/>
    </xf>
    <xf numFmtId="0" fontId="16" fillId="2" borderId="13" xfId="0" applyFont="1" applyFill="1" applyBorder="1" applyAlignment="1">
      <alignment horizontal="center" vertical="center" shrinkToFit="1"/>
    </xf>
    <xf numFmtId="0" fontId="17" fillId="2" borderId="0" xfId="0" applyFont="1" applyFill="1" applyAlignment="1">
      <alignment horizontal="center" vertical="center" shrinkToFit="1"/>
    </xf>
    <xf numFmtId="194" fontId="0" fillId="2" borderId="0" xfId="0" applyNumberFormat="1" applyFont="1" applyFill="1" applyAlignment="1">
      <alignment horizontal="center" vertical="center"/>
    </xf>
    <xf numFmtId="195" fontId="0" fillId="2" borderId="0" xfId="0" applyNumberFormat="1" applyFont="1" applyFill="1" applyAlignment="1">
      <alignment horizontal="center" vertical="center"/>
    </xf>
    <xf numFmtId="178" fontId="0" fillId="2" borderId="0" xfId="0" applyNumberFormat="1" applyFont="1" applyFill="1" applyBorder="1" applyAlignment="1">
      <alignment horizontal="center" vertical="center" shrinkToFit="1"/>
    </xf>
    <xf numFmtId="178" fontId="0" fillId="2" borderId="1" xfId="0" applyNumberFormat="1" applyFont="1" applyFill="1" applyBorder="1" applyAlignment="1">
      <alignment horizontal="center" vertical="center" shrinkToFit="1"/>
    </xf>
    <xf numFmtId="178" fontId="0" fillId="2" borderId="0" xfId="0" applyNumberFormat="1" applyFont="1" applyFill="1" applyAlignment="1">
      <alignment vertical="center"/>
    </xf>
    <xf numFmtId="196" fontId="0" fillId="2" borderId="0" xfId="0" applyNumberFormat="1" applyFont="1" applyFill="1" applyAlignment="1">
      <alignment horizontal="center" vertical="center" shrinkToFit="1"/>
    </xf>
    <xf numFmtId="0" fontId="17" fillId="2" borderId="1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shrinkToFit="1"/>
    </xf>
    <xf numFmtId="0" fontId="17" fillId="2" borderId="14" xfId="0" applyFont="1" applyFill="1" applyBorder="1" applyAlignment="1">
      <alignment vertical="center" shrinkToFit="1"/>
    </xf>
    <xf numFmtId="0" fontId="4" fillId="2" borderId="5" xfId="0" applyFont="1" applyFill="1" applyBorder="1" applyAlignment="1">
      <alignment horizontal="center" vertical="center" shrinkToFit="1"/>
    </xf>
    <xf numFmtId="188" fontId="19" fillId="0" borderId="0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/>
    </xf>
    <xf numFmtId="41" fontId="9" fillId="0" borderId="0" xfId="17" applyFont="1" applyFill="1" applyAlignment="1">
      <alignment horizontal="right" vertical="center" shrinkToFit="1"/>
    </xf>
    <xf numFmtId="0" fontId="3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178" fontId="9" fillId="0" borderId="0" xfId="0" applyNumberFormat="1" applyFont="1" applyFill="1" applyAlignment="1">
      <alignment horizontal="center" vertical="center" shrinkToFit="1"/>
    </xf>
    <xf numFmtId="41" fontId="9" fillId="0" borderId="0" xfId="17" applyFont="1" applyFill="1" applyAlignment="1">
      <alignment vertical="center" shrinkToFit="1"/>
    </xf>
    <xf numFmtId="0" fontId="39" fillId="0" borderId="0" xfId="0" applyFont="1" applyFill="1" applyAlignment="1">
      <alignment vertical="center"/>
    </xf>
    <xf numFmtId="190" fontId="9" fillId="0" borderId="2" xfId="0" applyNumberFormat="1" applyFont="1" applyFill="1" applyBorder="1" applyAlignment="1">
      <alignment horizontal="center" vertical="center"/>
    </xf>
    <xf numFmtId="190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90" fontId="9" fillId="0" borderId="0" xfId="0" applyNumberFormat="1" applyFont="1" applyFill="1" applyAlignment="1">
      <alignment horizontal="center" vertical="center" shrinkToFi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shrinkToFit="1"/>
    </xf>
    <xf numFmtId="178" fontId="9" fillId="2" borderId="0" xfId="0" applyNumberFormat="1" applyFont="1" applyFill="1" applyAlignment="1">
      <alignment horizontal="center" vertical="center" shrinkToFit="1"/>
    </xf>
    <xf numFmtId="178" fontId="3" fillId="2" borderId="0" xfId="0" applyNumberFormat="1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vertical="center" shrinkToFit="1"/>
    </xf>
    <xf numFmtId="0" fontId="9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 shrinkToFit="1"/>
    </xf>
    <xf numFmtId="178" fontId="9" fillId="2" borderId="0" xfId="0" applyNumberFormat="1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178" fontId="9" fillId="0" borderId="2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178" fontId="9" fillId="2" borderId="0" xfId="0" applyNumberFormat="1" applyFont="1" applyFill="1" applyAlignment="1">
      <alignment vertical="center"/>
    </xf>
    <xf numFmtId="193" fontId="9" fillId="2" borderId="0" xfId="0" applyNumberFormat="1" applyFont="1" applyFill="1" applyBorder="1" applyAlignment="1">
      <alignment horizontal="center" vertical="center" shrinkToFit="1"/>
    </xf>
    <xf numFmtId="199" fontId="9" fillId="2" borderId="0" xfId="0" applyNumberFormat="1" applyFont="1" applyFill="1" applyBorder="1" applyAlignment="1">
      <alignment horizontal="center" vertical="center" shrinkToFit="1"/>
    </xf>
    <xf numFmtId="200" fontId="9" fillId="2" borderId="0" xfId="0" applyNumberFormat="1" applyFont="1" applyFill="1" applyBorder="1" applyAlignment="1">
      <alignment horizontal="center" vertical="center" shrinkToFit="1"/>
    </xf>
    <xf numFmtId="178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shrinkToFit="1"/>
    </xf>
    <xf numFmtId="176" fontId="9" fillId="0" borderId="0" xfId="0" applyNumberFormat="1" applyFont="1" applyFill="1" applyAlignment="1">
      <alignment vertical="center"/>
    </xf>
    <xf numFmtId="178" fontId="0" fillId="2" borderId="0" xfId="0" applyNumberFormat="1" applyFont="1" applyFill="1" applyAlignment="1">
      <alignment horizontal="center" vertical="center" shrinkToFit="1"/>
    </xf>
    <xf numFmtId="178" fontId="0" fillId="2" borderId="0" xfId="0" applyNumberFormat="1" applyFont="1" applyFill="1" applyBorder="1" applyAlignment="1">
      <alignment horizontal="center" vertical="center" shrinkToFit="1"/>
    </xf>
    <xf numFmtId="178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 quotePrefix="1">
      <alignment horizontal="left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 shrinkToFit="1"/>
    </xf>
    <xf numFmtId="179" fontId="0" fillId="2" borderId="0" xfId="17" applyNumberFormat="1" applyFont="1" applyFill="1" applyBorder="1" applyAlignment="1">
      <alignment horizontal="center" vertical="center" shrinkToFit="1"/>
    </xf>
    <xf numFmtId="190" fontId="0" fillId="2" borderId="0" xfId="0" applyNumberFormat="1" applyFont="1" applyFill="1" applyBorder="1" applyAlignment="1">
      <alignment horizontal="center" vertical="center"/>
    </xf>
    <xf numFmtId="178" fontId="0" fillId="2" borderId="1" xfId="0" applyNumberFormat="1" applyFont="1" applyFill="1" applyBorder="1" applyAlignment="1">
      <alignment horizontal="center" vertical="center" shrinkToFit="1"/>
    </xf>
    <xf numFmtId="178" fontId="0" fillId="2" borderId="7" xfId="0" applyNumberFormat="1" applyFont="1" applyFill="1" applyBorder="1" applyAlignment="1">
      <alignment horizontal="center" vertical="center" shrinkToFit="1"/>
    </xf>
    <xf numFmtId="190" fontId="0" fillId="2" borderId="7" xfId="0" applyNumberFormat="1" applyFont="1" applyFill="1" applyBorder="1" applyAlignment="1">
      <alignment horizontal="center" vertical="center"/>
    </xf>
    <xf numFmtId="178" fontId="0" fillId="2" borderId="5" xfId="0" applyNumberFormat="1" applyFont="1" applyFill="1" applyBorder="1" applyAlignment="1">
      <alignment horizontal="center" vertical="center" shrinkToFit="1"/>
    </xf>
    <xf numFmtId="179" fontId="3" fillId="2" borderId="2" xfId="17" applyNumberFormat="1" applyFont="1" applyFill="1" applyBorder="1" applyAlignment="1">
      <alignment horizontal="center" vertical="center" shrinkToFit="1"/>
    </xf>
    <xf numFmtId="49" fontId="0" fillId="2" borderId="0" xfId="0" applyNumberFormat="1" applyFont="1" applyFill="1" applyBorder="1" applyAlignment="1">
      <alignment horizontal="center" vertical="center" shrinkToFit="1"/>
    </xf>
    <xf numFmtId="179" fontId="0" fillId="2" borderId="2" xfId="17" applyNumberFormat="1" applyFont="1" applyFill="1" applyBorder="1" applyAlignment="1">
      <alignment horizontal="center" vertical="center" shrinkToFit="1"/>
    </xf>
    <xf numFmtId="179" fontId="0" fillId="2" borderId="9" xfId="17" applyNumberFormat="1" applyFont="1" applyFill="1" applyBorder="1" applyAlignment="1">
      <alignment horizontal="center" vertical="center" shrinkToFit="1"/>
    </xf>
    <xf numFmtId="178" fontId="3" fillId="2" borderId="2" xfId="0" applyNumberFormat="1" applyFont="1" applyFill="1" applyBorder="1" applyAlignment="1">
      <alignment horizontal="center" vertical="center" shrinkToFit="1"/>
    </xf>
    <xf numFmtId="178" fontId="0" fillId="2" borderId="2" xfId="0" applyNumberFormat="1" applyFont="1" applyFill="1" applyBorder="1" applyAlignment="1">
      <alignment horizontal="center" vertical="center" shrinkToFit="1"/>
    </xf>
    <xf numFmtId="179" fontId="0" fillId="2" borderId="0" xfId="0" applyNumberFormat="1" applyFont="1" applyFill="1" applyBorder="1" applyAlignment="1">
      <alignment horizontal="center" vertical="center" shrinkToFit="1"/>
    </xf>
    <xf numFmtId="179" fontId="0" fillId="2" borderId="1" xfId="0" applyNumberFormat="1" applyFont="1" applyFill="1" applyBorder="1" applyAlignment="1">
      <alignment horizontal="center" vertical="center" shrinkToFit="1"/>
    </xf>
    <xf numFmtId="178" fontId="0" fillId="2" borderId="9" xfId="0" applyNumberFormat="1" applyFont="1" applyFill="1" applyBorder="1" applyAlignment="1">
      <alignment horizontal="center" vertical="center" shrinkToFit="1"/>
    </xf>
    <xf numFmtId="179" fontId="0" fillId="2" borderId="7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17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shrinkToFit="1"/>
    </xf>
    <xf numFmtId="0" fontId="17" fillId="2" borderId="5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 shrinkToFit="1"/>
    </xf>
    <xf numFmtId="0" fontId="17" fillId="2" borderId="5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wrapText="1" shrinkToFit="1"/>
    </xf>
    <xf numFmtId="179" fontId="0" fillId="2" borderId="0" xfId="0" applyNumberFormat="1" applyFont="1" applyFill="1" applyAlignment="1">
      <alignment horizontal="center" vertical="center" shrinkToFit="1"/>
    </xf>
    <xf numFmtId="190" fontId="0" fillId="2" borderId="7" xfId="0" applyNumberFormat="1" applyFont="1" applyFill="1" applyBorder="1" applyAlignment="1">
      <alignment horizontal="center" vertical="center" shrinkToFit="1"/>
    </xf>
    <xf numFmtId="0" fontId="0" fillId="2" borderId="0" xfId="0" applyFont="1" applyFill="1" applyAlignment="1" quotePrefix="1">
      <alignment horizontal="right" vertical="center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 quotePrefix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90" fontId="0" fillId="2" borderId="0" xfId="0" applyNumberFormat="1" applyFont="1" applyFill="1" applyAlignment="1">
      <alignment horizontal="center" vertical="center" shrinkToFit="1"/>
    </xf>
    <xf numFmtId="0" fontId="17" fillId="2" borderId="9" xfId="0" applyFont="1" applyFill="1" applyBorder="1" applyAlignment="1">
      <alignment horizontal="center" vertical="center" wrapText="1" shrinkToFit="1"/>
    </xf>
    <xf numFmtId="0" fontId="0" fillId="2" borderId="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right" vertical="center"/>
    </xf>
    <xf numFmtId="0" fontId="0" fillId="2" borderId="14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 shrinkToFit="1"/>
    </xf>
    <xf numFmtId="0" fontId="0" fillId="2" borderId="7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9" fontId="0" fillId="2" borderId="2" xfId="0" applyNumberFormat="1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wrapText="1" shrinkToFit="1"/>
    </xf>
    <xf numFmtId="179" fontId="0" fillId="2" borderId="9" xfId="0" applyNumberFormat="1" applyFont="1" applyFill="1" applyBorder="1" applyAlignment="1">
      <alignment horizontal="center" vertical="center" shrinkToFit="1"/>
    </xf>
    <xf numFmtId="178" fontId="13" fillId="2" borderId="7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179" fontId="9" fillId="2" borderId="0" xfId="0" applyNumberFormat="1" applyFont="1" applyFill="1" applyBorder="1" applyAlignment="1">
      <alignment horizontal="center" vertical="center" shrinkToFit="1"/>
    </xf>
    <xf numFmtId="193" fontId="0" fillId="2" borderId="0" xfId="0" applyNumberFormat="1" applyFont="1" applyFill="1" applyAlignment="1">
      <alignment horizontal="center" vertical="center"/>
    </xf>
    <xf numFmtId="193" fontId="0" fillId="2" borderId="7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 shrinkToFit="1"/>
    </xf>
    <xf numFmtId="0" fontId="39" fillId="3" borderId="0" xfId="0" applyFont="1" applyFill="1" applyAlignment="1">
      <alignment horizontal="center" vertical="center" shrinkToFit="1"/>
    </xf>
    <xf numFmtId="0" fontId="39" fillId="3" borderId="7" xfId="0" applyFont="1" applyFill="1" applyBorder="1" applyAlignment="1">
      <alignment horizontal="center" vertical="center" shrinkToFit="1"/>
    </xf>
    <xf numFmtId="176" fontId="3" fillId="3" borderId="0" xfId="0" applyNumberFormat="1" applyFont="1" applyFill="1" applyAlignment="1">
      <alignment horizontal="center" vertical="center" shrinkToFit="1"/>
    </xf>
    <xf numFmtId="178" fontId="9" fillId="3" borderId="2" xfId="0" applyNumberFormat="1" applyFont="1" applyFill="1" applyBorder="1" applyAlignment="1">
      <alignment horizontal="center" vertical="center" shrinkToFit="1"/>
    </xf>
    <xf numFmtId="178" fontId="9" fillId="3" borderId="0" xfId="0" applyNumberFormat="1" applyFont="1" applyFill="1" applyBorder="1" applyAlignment="1">
      <alignment horizontal="center" vertical="center" shrinkToFit="1"/>
    </xf>
    <xf numFmtId="178" fontId="9" fillId="3" borderId="1" xfId="0" applyNumberFormat="1" applyFont="1" applyFill="1" applyBorder="1" applyAlignment="1">
      <alignment horizontal="center" vertical="center" shrinkToFit="1"/>
    </xf>
    <xf numFmtId="0" fontId="42" fillId="0" borderId="0" xfId="0" applyFont="1" applyAlignment="1">
      <alignment horizontal="justify"/>
    </xf>
    <xf numFmtId="0" fontId="43" fillId="0" borderId="0" xfId="0" applyFont="1" applyAlignment="1">
      <alignment horizontal="left"/>
    </xf>
    <xf numFmtId="178" fontId="3" fillId="2" borderId="2" xfId="0" applyNumberFormat="1" applyFont="1" applyFill="1" applyBorder="1" applyAlignment="1">
      <alignment vertical="center" shrinkToFit="1"/>
    </xf>
    <xf numFmtId="178" fontId="3" fillId="2" borderId="0" xfId="0" applyNumberFormat="1" applyFont="1" applyFill="1" applyBorder="1" applyAlignment="1">
      <alignment vertical="center" shrinkToFit="1"/>
    </xf>
    <xf numFmtId="178" fontId="0" fillId="2" borderId="0" xfId="0" applyNumberFormat="1" applyFont="1" applyFill="1" applyBorder="1" applyAlignment="1">
      <alignment horizontal="center" vertical="center"/>
    </xf>
    <xf numFmtId="178" fontId="0" fillId="2" borderId="7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 shrinkToFit="1"/>
    </xf>
    <xf numFmtId="0" fontId="9" fillId="0" borderId="0" xfId="0" applyFont="1" applyBorder="1" applyAlignment="1">
      <alignment horizontal="left" vertical="center" indent="2"/>
    </xf>
    <xf numFmtId="0" fontId="4" fillId="2" borderId="1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vertical="center" shrinkToFit="1"/>
    </xf>
    <xf numFmtId="0" fontId="0" fillId="2" borderId="8" xfId="0" applyFont="1" applyFill="1" applyBorder="1" applyAlignment="1" quotePrefix="1">
      <alignment horizontal="right" vertical="center"/>
    </xf>
    <xf numFmtId="0" fontId="0" fillId="2" borderId="25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 shrinkToFit="1"/>
    </xf>
    <xf numFmtId="0" fontId="0" fillId="2" borderId="4" xfId="0" applyFont="1" applyFill="1" applyBorder="1" applyAlignment="1">
      <alignment vertical="center" shrinkToFit="1"/>
    </xf>
    <xf numFmtId="0" fontId="0" fillId="2" borderId="13" xfId="0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vertical="center" shrinkToFit="1"/>
    </xf>
    <xf numFmtId="0" fontId="0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2" borderId="25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 quotePrefix="1">
      <alignment horizontal="center" vertical="center" shrinkToFit="1"/>
    </xf>
    <xf numFmtId="0" fontId="0" fillId="2" borderId="0" xfId="0" applyFont="1" applyFill="1" applyAlignment="1">
      <alignment horizontal="right" vertical="center"/>
    </xf>
    <xf numFmtId="0" fontId="4" fillId="2" borderId="10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 quotePrefix="1">
      <alignment horizontal="center" vertical="center" shrinkToFit="1"/>
    </xf>
    <xf numFmtId="0" fontId="0" fillId="2" borderId="0" xfId="0" applyNumberFormat="1" applyFont="1" applyFill="1" applyBorder="1" applyAlignment="1">
      <alignment horizontal="center" vertical="center" shrinkToFit="1"/>
    </xf>
    <xf numFmtId="0" fontId="41" fillId="2" borderId="1" xfId="0" applyFont="1" applyFill="1" applyBorder="1" applyAlignment="1">
      <alignment horizontal="center" vertical="center" shrinkToFit="1"/>
    </xf>
    <xf numFmtId="0" fontId="41" fillId="2" borderId="2" xfId="0" applyFont="1" applyFill="1" applyBorder="1" applyAlignment="1">
      <alignment horizontal="center" vertical="center" shrinkToFit="1"/>
    </xf>
    <xf numFmtId="0" fontId="17" fillId="2" borderId="0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178" fontId="41" fillId="2" borderId="0" xfId="0" applyNumberFormat="1" applyFont="1" applyFill="1" applyAlignment="1">
      <alignment horizontal="center" vertical="center" shrinkToFit="1"/>
    </xf>
    <xf numFmtId="0" fontId="0" fillId="2" borderId="10" xfId="0" applyFont="1" applyFill="1" applyBorder="1" applyAlignment="1">
      <alignment vertical="center"/>
    </xf>
    <xf numFmtId="0" fontId="17" fillId="2" borderId="25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186" fontId="0" fillId="2" borderId="0" xfId="0" applyNumberFormat="1" applyFont="1" applyFill="1" applyAlignment="1">
      <alignment horizontal="center" vertical="center" shrinkToFit="1"/>
    </xf>
    <xf numFmtId="186" fontId="0" fillId="2" borderId="0" xfId="0" applyNumberFormat="1" applyFont="1" applyFill="1" applyAlignment="1">
      <alignment horizontal="center" vertical="center"/>
    </xf>
    <xf numFmtId="186" fontId="0" fillId="2" borderId="1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Alignment="1">
      <alignment vertical="center"/>
    </xf>
    <xf numFmtId="190" fontId="9" fillId="0" borderId="0" xfId="0" applyNumberFormat="1" applyFont="1" applyFill="1" applyAlignment="1">
      <alignment vertical="center"/>
    </xf>
    <xf numFmtId="0" fontId="0" fillId="2" borderId="7" xfId="0" applyFont="1" applyFill="1" applyBorder="1" applyAlignment="1">
      <alignment horizontal="left" vertical="center"/>
    </xf>
    <xf numFmtId="0" fontId="17" fillId="2" borderId="12" xfId="0" applyFont="1" applyFill="1" applyBorder="1" applyAlignment="1" quotePrefix="1">
      <alignment vertical="center" shrinkToFit="1"/>
    </xf>
    <xf numFmtId="178" fontId="0" fillId="3" borderId="0" xfId="0" applyNumberFormat="1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left" vertical="center"/>
    </xf>
    <xf numFmtId="178" fontId="0" fillId="2" borderId="0" xfId="0" applyNumberFormat="1" applyFont="1" applyFill="1" applyAlignment="1">
      <alignment vertical="center"/>
    </xf>
    <xf numFmtId="0" fontId="0" fillId="2" borderId="5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horizontal="center" vertical="center" shrinkToFit="1"/>
    </xf>
    <xf numFmtId="176" fontId="0" fillId="2" borderId="0" xfId="0" applyNumberFormat="1" applyFont="1" applyFill="1" applyBorder="1" applyAlignment="1">
      <alignment horizontal="center" vertical="center" shrinkToFit="1"/>
    </xf>
    <xf numFmtId="182" fontId="0" fillId="2" borderId="0" xfId="0" applyNumberFormat="1" applyFont="1" applyFill="1" applyBorder="1" applyAlignment="1">
      <alignment horizontal="center" vertical="center"/>
    </xf>
    <xf numFmtId="182" fontId="0" fillId="2" borderId="1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shrinkToFit="1"/>
    </xf>
    <xf numFmtId="0" fontId="17" fillId="3" borderId="0" xfId="0" applyFont="1" applyFill="1" applyAlignment="1">
      <alignment horizontal="center" vertical="center" shrinkToFit="1"/>
    </xf>
    <xf numFmtId="0" fontId="0" fillId="3" borderId="0" xfId="0" applyFont="1" applyFill="1" applyAlignment="1">
      <alignment horizontal="center" vertical="center" shrinkToFit="1"/>
    </xf>
    <xf numFmtId="0" fontId="17" fillId="3" borderId="7" xfId="0" applyFont="1" applyFill="1" applyBorder="1" applyAlignment="1">
      <alignment horizontal="center" vertical="center" shrinkToFit="1"/>
    </xf>
    <xf numFmtId="0" fontId="0" fillId="3" borderId="9" xfId="0" applyFont="1" applyFill="1" applyBorder="1" applyAlignment="1">
      <alignment horizontal="center" vertical="center" shrinkToFit="1"/>
    </xf>
    <xf numFmtId="0" fontId="17" fillId="2" borderId="10" xfId="0" applyFont="1" applyFill="1" applyBorder="1" applyAlignment="1" quotePrefix="1">
      <alignment horizontal="left" vertical="center"/>
    </xf>
    <xf numFmtId="0" fontId="4" fillId="0" borderId="5" xfId="0" applyFont="1" applyBorder="1" applyAlignment="1">
      <alignment vertical="center"/>
    </xf>
    <xf numFmtId="182" fontId="9" fillId="0" borderId="2" xfId="17" applyNumberFormat="1" applyFont="1" applyBorder="1" applyAlignment="1">
      <alignment horizontal="center" vertical="center"/>
    </xf>
    <xf numFmtId="182" fontId="9" fillId="0" borderId="9" xfId="17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 shrinkToFit="1"/>
    </xf>
    <xf numFmtId="0" fontId="0" fillId="0" borderId="9" xfId="0" applyFont="1" applyBorder="1" applyAlignment="1">
      <alignment vertical="center" shrinkToFit="1"/>
    </xf>
    <xf numFmtId="0" fontId="16" fillId="0" borderId="1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206" fontId="0" fillId="0" borderId="0" xfId="17" applyNumberFormat="1" applyFont="1" applyFill="1" applyAlignment="1">
      <alignment horizontal="center" vertical="center"/>
    </xf>
    <xf numFmtId="206" fontId="0" fillId="0" borderId="0" xfId="0" applyNumberFormat="1" applyFont="1" applyFill="1" applyBorder="1" applyAlignment="1">
      <alignment horizontal="center" vertical="center"/>
    </xf>
    <xf numFmtId="206" fontId="9" fillId="0" borderId="0" xfId="0" applyNumberFormat="1" applyFont="1" applyFill="1" applyBorder="1" applyAlignment="1">
      <alignment horizontal="center" vertical="center"/>
    </xf>
    <xf numFmtId="0" fontId="17" fillId="2" borderId="13" xfId="0" applyFont="1" applyFill="1" applyBorder="1" applyAlignment="1" quotePrefix="1">
      <alignment vertical="center" shrinkToFit="1"/>
    </xf>
    <xf numFmtId="0" fontId="39" fillId="2" borderId="26" xfId="0" applyFont="1" applyFill="1" applyBorder="1" applyAlignment="1">
      <alignment horizontal="center" vertical="center" wrapText="1"/>
    </xf>
    <xf numFmtId="0" fontId="39" fillId="2" borderId="16" xfId="0" applyFont="1" applyFill="1" applyBorder="1" applyAlignment="1">
      <alignment horizontal="center" vertical="center" wrapText="1"/>
    </xf>
    <xf numFmtId="0" fontId="39" fillId="2" borderId="15" xfId="0" applyFont="1" applyFill="1" applyBorder="1" applyAlignment="1">
      <alignment horizontal="center" vertical="center" wrapText="1"/>
    </xf>
    <xf numFmtId="0" fontId="39" fillId="2" borderId="23" xfId="0" applyFont="1" applyFill="1" applyBorder="1" applyAlignment="1">
      <alignment horizontal="center" vertical="center" wrapText="1"/>
    </xf>
    <xf numFmtId="0" fontId="39" fillId="2" borderId="17" xfId="0" applyFont="1" applyFill="1" applyBorder="1" applyAlignment="1">
      <alignment horizontal="center" vertical="center" wrapText="1"/>
    </xf>
    <xf numFmtId="0" fontId="39" fillId="2" borderId="26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wrapText="1"/>
    </xf>
    <xf numFmtId="0" fontId="5" fillId="2" borderId="28" xfId="0" applyFont="1" applyFill="1" applyBorder="1" applyAlignment="1">
      <alignment horizontal="center" wrapText="1"/>
    </xf>
    <xf numFmtId="0" fontId="39" fillId="2" borderId="28" xfId="0" applyFont="1" applyFill="1" applyBorder="1" applyAlignment="1">
      <alignment horizontal="center" wrapText="1"/>
    </xf>
    <xf numFmtId="0" fontId="39" fillId="2" borderId="15" xfId="0" applyFont="1" applyFill="1" applyBorder="1" applyAlignment="1">
      <alignment horizontal="center" wrapText="1"/>
    </xf>
    <xf numFmtId="0" fontId="39" fillId="2" borderId="0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right" vertical="center"/>
    </xf>
    <xf numFmtId="0" fontId="4" fillId="0" borderId="3" xfId="0" applyNumberFormat="1" applyFont="1" applyBorder="1" applyAlignment="1">
      <alignment horizontal="center" vertical="center" wrapText="1"/>
    </xf>
    <xf numFmtId="179" fontId="0" fillId="2" borderId="7" xfId="0" applyNumberFormat="1" applyFont="1" applyFill="1" applyBorder="1" applyAlignment="1">
      <alignment vertical="center" shrinkToFit="1"/>
    </xf>
    <xf numFmtId="178" fontId="0" fillId="2" borderId="7" xfId="0" applyNumberFormat="1" applyFont="1" applyFill="1" applyBorder="1" applyAlignment="1">
      <alignment vertical="center" shrinkToFit="1"/>
    </xf>
    <xf numFmtId="41" fontId="0" fillId="0" borderId="0" xfId="17" applyFont="1" applyFill="1" applyAlignment="1">
      <alignment horizontal="center" vertical="center" shrinkToFit="1"/>
    </xf>
    <xf numFmtId="41" fontId="0" fillId="0" borderId="0" xfId="17" applyFont="1" applyFill="1" applyAlignment="1" quotePrefix="1">
      <alignment vertical="center" shrinkToFit="1"/>
    </xf>
    <xf numFmtId="178" fontId="0" fillId="2" borderId="2" xfId="0" applyNumberFormat="1" applyFont="1" applyFill="1" applyBorder="1" applyAlignment="1">
      <alignment vertical="center" shrinkToFit="1"/>
    </xf>
    <xf numFmtId="178" fontId="0" fillId="2" borderId="0" xfId="0" applyNumberFormat="1" applyFont="1" applyFill="1" applyBorder="1" applyAlignment="1">
      <alignment vertical="center" shrinkToFit="1"/>
    </xf>
    <xf numFmtId="179" fontId="0" fillId="2" borderId="0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Continuous" vertical="center" shrinkToFit="1"/>
    </xf>
    <xf numFmtId="41" fontId="9" fillId="0" borderId="0" xfId="17" applyFont="1" applyFill="1" applyBorder="1" applyAlignment="1">
      <alignment horizontal="center" vertical="center" shrinkToFit="1"/>
    </xf>
    <xf numFmtId="179" fontId="9" fillId="0" borderId="0" xfId="17" applyNumberFormat="1" applyFont="1" applyBorder="1" applyAlignment="1">
      <alignment horizontal="right" vertical="center" shrinkToFit="1"/>
    </xf>
    <xf numFmtId="179" fontId="9" fillId="0" borderId="0" xfId="17" applyNumberFormat="1" applyFont="1" applyFill="1" applyBorder="1" applyAlignment="1">
      <alignment horizontal="right" vertical="center" shrinkToFit="1"/>
    </xf>
    <xf numFmtId="0" fontId="9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82" fontId="9" fillId="0" borderId="1" xfId="17" applyNumberFormat="1" applyFont="1" applyBorder="1" applyAlignment="1">
      <alignment horizontal="center" vertical="center"/>
    </xf>
    <xf numFmtId="182" fontId="0" fillId="0" borderId="1" xfId="17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0" xfId="17" applyNumberFormat="1" applyFont="1" applyBorder="1" applyAlignment="1">
      <alignment horizontal="center" vertical="center"/>
    </xf>
    <xf numFmtId="0" fontId="0" fillId="0" borderId="0" xfId="17" applyNumberFormat="1" applyFont="1" applyBorder="1" applyAlignment="1">
      <alignment horizontal="center" vertical="center"/>
    </xf>
    <xf numFmtId="0" fontId="9" fillId="0" borderId="0" xfId="17" applyNumberFormat="1" applyFont="1" applyBorder="1" applyAlignment="1">
      <alignment horizontal="center" vertical="center"/>
    </xf>
    <xf numFmtId="0" fontId="3" fillId="0" borderId="0" xfId="17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17" applyNumberFormat="1" applyFont="1" applyFill="1" applyBorder="1" applyAlignment="1">
      <alignment horizontal="center" vertical="center"/>
    </xf>
    <xf numFmtId="0" fontId="0" fillId="0" borderId="7" xfId="17" applyNumberFormat="1" applyFont="1" applyBorder="1" applyAlignment="1">
      <alignment horizontal="center" vertical="center"/>
    </xf>
    <xf numFmtId="0" fontId="0" fillId="0" borderId="7" xfId="17" applyNumberFormat="1" applyFont="1" applyBorder="1" applyAlignment="1">
      <alignment horizontal="center" vertical="center"/>
    </xf>
    <xf numFmtId="0" fontId="0" fillId="0" borderId="2" xfId="17" applyNumberFormat="1" applyFont="1" applyBorder="1" applyAlignment="1">
      <alignment horizontal="center" vertical="center"/>
    </xf>
    <xf numFmtId="0" fontId="9" fillId="0" borderId="2" xfId="17" applyNumberFormat="1" applyFont="1" applyBorder="1" applyAlignment="1">
      <alignment horizontal="center" vertical="center"/>
    </xf>
    <xf numFmtId="0" fontId="0" fillId="0" borderId="9" xfId="17" applyNumberFormat="1" applyFont="1" applyBorder="1" applyAlignment="1">
      <alignment horizontal="center" vertical="center"/>
    </xf>
    <xf numFmtId="0" fontId="9" fillId="0" borderId="7" xfId="17" applyNumberFormat="1" applyFont="1" applyBorder="1" applyAlignment="1">
      <alignment horizontal="center" vertical="center"/>
    </xf>
    <xf numFmtId="181" fontId="9" fillId="0" borderId="0" xfId="0" applyNumberFormat="1" applyFont="1" applyBorder="1" applyAlignment="1">
      <alignment horizontal="center" vertical="center"/>
    </xf>
    <xf numFmtId="201" fontId="0" fillId="0" borderId="0" xfId="17" applyNumberFormat="1" applyFont="1" applyBorder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/>
    </xf>
    <xf numFmtId="201" fontId="9" fillId="0" borderId="0" xfId="17" applyNumberFormat="1" applyFont="1" applyBorder="1" applyAlignment="1">
      <alignment horizontal="center" vertical="center"/>
    </xf>
    <xf numFmtId="201" fontId="3" fillId="0" borderId="0" xfId="17" applyNumberFormat="1" applyFont="1" applyBorder="1" applyAlignment="1">
      <alignment horizontal="center" vertical="center"/>
    </xf>
    <xf numFmtId="201" fontId="0" fillId="0" borderId="2" xfId="17" applyNumberFormat="1" applyFont="1" applyBorder="1" applyAlignment="1">
      <alignment horizontal="center" vertical="center"/>
    </xf>
    <xf numFmtId="181" fontId="0" fillId="0" borderId="0" xfId="0" applyNumberFormat="1" applyFont="1" applyAlignment="1">
      <alignment horizontal="center" vertical="center"/>
    </xf>
    <xf numFmtId="201" fontId="0" fillId="0" borderId="9" xfId="17" applyNumberFormat="1" applyFont="1" applyBorder="1" applyAlignment="1">
      <alignment horizontal="center" vertical="center"/>
    </xf>
    <xf numFmtId="181" fontId="0" fillId="0" borderId="7" xfId="0" applyNumberFormat="1" applyFont="1" applyBorder="1" applyAlignment="1">
      <alignment horizontal="center" vertical="center"/>
    </xf>
    <xf numFmtId="181" fontId="9" fillId="0" borderId="7" xfId="0" applyNumberFormat="1" applyFont="1" applyBorder="1" applyAlignment="1">
      <alignment horizontal="center" vertical="center"/>
    </xf>
    <xf numFmtId="181" fontId="40" fillId="0" borderId="0" xfId="0" applyNumberFormat="1" applyFont="1" applyBorder="1" applyAlignment="1">
      <alignment horizontal="center" vertical="center"/>
    </xf>
    <xf numFmtId="179" fontId="0" fillId="0" borderId="0" xfId="17" applyNumberFormat="1" applyFont="1" applyFill="1" applyBorder="1" applyAlignment="1">
      <alignment horizontal="center" vertical="center"/>
    </xf>
    <xf numFmtId="179" fontId="9" fillId="0" borderId="2" xfId="17" applyNumberFormat="1" applyFont="1" applyFill="1" applyBorder="1" applyAlignment="1">
      <alignment horizontal="center" vertical="center" shrinkToFit="1"/>
    </xf>
    <xf numFmtId="179" fontId="9" fillId="0" borderId="0" xfId="0" applyNumberFormat="1" applyFont="1" applyFill="1" applyBorder="1" applyAlignment="1">
      <alignment horizontal="center" vertical="center" shrinkToFit="1"/>
    </xf>
    <xf numFmtId="179" fontId="9" fillId="0" borderId="1" xfId="0" applyNumberFormat="1" applyFont="1" applyFill="1" applyBorder="1" applyAlignment="1">
      <alignment horizontal="center" vertical="center" shrinkToFit="1"/>
    </xf>
    <xf numFmtId="182" fontId="0" fillId="2" borderId="0" xfId="0" applyNumberFormat="1" applyFont="1" applyFill="1" applyBorder="1" applyAlignment="1">
      <alignment vertical="center"/>
    </xf>
    <xf numFmtId="178" fontId="9" fillId="2" borderId="0" xfId="0" applyNumberFormat="1" applyFont="1" applyFill="1" applyBorder="1" applyAlignment="1">
      <alignment vertical="center" shrinkToFit="1"/>
    </xf>
    <xf numFmtId="178" fontId="0" fillId="2" borderId="9" xfId="0" applyNumberFormat="1" applyFont="1" applyFill="1" applyBorder="1" applyAlignment="1">
      <alignment vertical="center" shrinkToFit="1"/>
    </xf>
    <xf numFmtId="41" fontId="0" fillId="0" borderId="0" xfId="17" applyFont="1" applyFill="1" applyBorder="1" applyAlignment="1">
      <alignment horizontal="center" vertical="center" shrinkToFit="1"/>
    </xf>
    <xf numFmtId="41" fontId="0" fillId="0" borderId="1" xfId="17" applyFont="1" applyFill="1" applyBorder="1" applyAlignment="1">
      <alignment horizontal="center" vertical="center" shrinkToFit="1"/>
    </xf>
    <xf numFmtId="41" fontId="9" fillId="0" borderId="0" xfId="17" applyNumberFormat="1" applyFont="1" applyFill="1" applyBorder="1" applyAlignment="1">
      <alignment horizontal="center" vertical="center" shrinkToFit="1"/>
    </xf>
    <xf numFmtId="191" fontId="3" fillId="2" borderId="0" xfId="0" applyNumberFormat="1" applyFont="1" applyFill="1" applyBorder="1" applyAlignment="1">
      <alignment horizontal="center" vertical="center" shrinkToFit="1"/>
    </xf>
    <xf numFmtId="191" fontId="3" fillId="2" borderId="1" xfId="0" applyNumberFormat="1" applyFont="1" applyFill="1" applyBorder="1" applyAlignment="1">
      <alignment horizontal="center" vertical="center" shrinkToFit="1"/>
    </xf>
    <xf numFmtId="176" fontId="0" fillId="2" borderId="9" xfId="0" applyNumberFormat="1" applyFont="1" applyFill="1" applyBorder="1" applyAlignment="1">
      <alignment horizontal="center" vertical="center" shrinkToFit="1"/>
    </xf>
    <xf numFmtId="176" fontId="0" fillId="2" borderId="7" xfId="0" applyNumberFormat="1" applyFont="1" applyFill="1" applyBorder="1" applyAlignment="1">
      <alignment horizontal="center" vertical="center" shrinkToFit="1"/>
    </xf>
    <xf numFmtId="179" fontId="9" fillId="2" borderId="7" xfId="0" applyNumberFormat="1" applyFont="1" applyFill="1" applyBorder="1" applyAlignment="1">
      <alignment horizontal="center" vertical="center" shrinkToFit="1"/>
    </xf>
    <xf numFmtId="182" fontId="0" fillId="0" borderId="0" xfId="17" applyNumberFormat="1" applyFont="1" applyFill="1" applyAlignment="1">
      <alignment horizontal="center" vertical="center" shrinkToFit="1"/>
    </xf>
    <xf numFmtId="182" fontId="0" fillId="0" borderId="0" xfId="17" applyNumberFormat="1" applyFont="1" applyFill="1" applyAlignment="1">
      <alignment horizontal="center" vertical="center"/>
    </xf>
    <xf numFmtId="41" fontId="0" fillId="0" borderId="0" xfId="17" applyFont="1" applyFill="1" applyAlignment="1">
      <alignment horizontal="center" vertical="center"/>
    </xf>
    <xf numFmtId="182" fontId="0" fillId="0" borderId="1" xfId="17" applyNumberFormat="1" applyFont="1" applyFill="1" applyBorder="1" applyAlignment="1">
      <alignment horizontal="center" vertical="center"/>
    </xf>
    <xf numFmtId="182" fontId="9" fillId="0" borderId="0" xfId="17" applyNumberFormat="1" applyFont="1" applyFill="1" applyAlignment="1">
      <alignment horizontal="center" vertical="center" shrinkToFit="1"/>
    </xf>
    <xf numFmtId="182" fontId="9" fillId="0" borderId="1" xfId="17" applyNumberFormat="1" applyFont="1" applyFill="1" applyBorder="1" applyAlignment="1">
      <alignment horizontal="center" vertical="center" shrinkToFit="1"/>
    </xf>
    <xf numFmtId="179" fontId="0" fillId="0" borderId="0" xfId="0" applyNumberFormat="1" applyFont="1" applyFill="1" applyAlignment="1">
      <alignment vertical="center" shrinkToFit="1"/>
    </xf>
    <xf numFmtId="178" fontId="9" fillId="0" borderId="0" xfId="0" applyNumberFormat="1" applyFont="1" applyFill="1" applyAlignment="1">
      <alignment vertical="center" shrinkToFit="1"/>
    </xf>
    <xf numFmtId="182" fontId="9" fillId="0" borderId="0" xfId="17" applyNumberFormat="1" applyFont="1" applyFill="1" applyBorder="1" applyAlignment="1">
      <alignment horizontal="center" vertical="center" shrinkToFit="1"/>
    </xf>
    <xf numFmtId="0" fontId="17" fillId="2" borderId="0" xfId="0" applyFont="1" applyFill="1" applyBorder="1" applyAlignment="1">
      <alignment horizontal="center" vertical="center" shrinkToFit="1"/>
    </xf>
    <xf numFmtId="0" fontId="17" fillId="2" borderId="0" xfId="0" applyFont="1" applyFill="1" applyBorder="1" applyAlignment="1" quotePrefix="1">
      <alignment vertical="center" shrinkToFit="1"/>
    </xf>
    <xf numFmtId="0" fontId="17" fillId="2" borderId="0" xfId="0" applyFont="1" applyFill="1" applyBorder="1" applyAlignment="1">
      <alignment horizontal="center" vertical="center" wrapText="1" shrinkToFit="1"/>
    </xf>
    <xf numFmtId="0" fontId="5" fillId="2" borderId="19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vertical="center" shrinkToFit="1"/>
    </xf>
    <xf numFmtId="0" fontId="27" fillId="2" borderId="27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shrinkToFit="1"/>
    </xf>
    <xf numFmtId="182" fontId="0" fillId="0" borderId="0" xfId="17" applyNumberFormat="1" applyFont="1" applyBorder="1" applyAlignment="1">
      <alignment horizontal="center" vertical="center"/>
    </xf>
    <xf numFmtId="182" fontId="0" fillId="0" borderId="9" xfId="17" applyNumberFormat="1" applyFont="1" applyBorder="1" applyAlignment="1">
      <alignment horizontal="center" vertical="center"/>
    </xf>
    <xf numFmtId="178" fontId="16" fillId="2" borderId="0" xfId="0" applyNumberFormat="1" applyFont="1" applyFill="1" applyAlignment="1">
      <alignment horizontal="center" vertical="center" shrinkToFit="1"/>
    </xf>
    <xf numFmtId="189" fontId="16" fillId="2" borderId="0" xfId="0" applyNumberFormat="1" applyFont="1" applyFill="1" applyAlignment="1">
      <alignment horizontal="center" vertical="center" shrinkToFit="1"/>
    </xf>
    <xf numFmtId="178" fontId="16" fillId="2" borderId="0" xfId="0" applyNumberFormat="1" applyFont="1" applyFill="1" applyBorder="1" applyAlignment="1">
      <alignment horizontal="center" vertical="center" shrinkToFit="1"/>
    </xf>
    <xf numFmtId="180" fontId="16" fillId="2" borderId="0" xfId="0" applyNumberFormat="1" applyFont="1" applyFill="1" applyBorder="1" applyAlignment="1">
      <alignment horizontal="center" vertical="center" shrinkToFit="1"/>
    </xf>
    <xf numFmtId="190" fontId="16" fillId="2" borderId="0" xfId="0" applyNumberFormat="1" applyFont="1" applyFill="1" applyBorder="1" applyAlignment="1">
      <alignment horizontal="center" vertical="center" shrinkToFit="1"/>
    </xf>
    <xf numFmtId="188" fontId="16" fillId="2" borderId="7" xfId="0" applyNumberFormat="1" applyFont="1" applyFill="1" applyBorder="1" applyAlignment="1">
      <alignment horizontal="center" vertical="center" shrinkToFit="1"/>
    </xf>
    <xf numFmtId="178" fontId="16" fillId="2" borderId="7" xfId="0" applyNumberFormat="1" applyFont="1" applyFill="1" applyBorder="1" applyAlignment="1">
      <alignment horizontal="center" vertical="center" shrinkToFit="1"/>
    </xf>
    <xf numFmtId="178" fontId="16" fillId="2" borderId="7" xfId="0" applyNumberFormat="1" applyFont="1" applyFill="1" applyBorder="1" applyAlignment="1">
      <alignment horizontal="center" vertical="center"/>
    </xf>
    <xf numFmtId="181" fontId="19" fillId="0" borderId="7" xfId="0" applyNumberFormat="1" applyFont="1" applyBorder="1" applyAlignment="1">
      <alignment horizontal="center" vertical="center"/>
    </xf>
    <xf numFmtId="184" fontId="16" fillId="2" borderId="7" xfId="0" applyNumberFormat="1" applyFont="1" applyFill="1" applyBorder="1" applyAlignment="1">
      <alignment horizontal="center" vertical="center" shrinkToFit="1"/>
    </xf>
    <xf numFmtId="181" fontId="19" fillId="0" borderId="5" xfId="0" applyNumberFormat="1" applyFont="1" applyBorder="1" applyAlignment="1">
      <alignment horizontal="center" vertical="center"/>
    </xf>
    <xf numFmtId="178" fontId="16" fillId="2" borderId="5" xfId="0" applyNumberFormat="1" applyFont="1" applyFill="1" applyBorder="1" applyAlignment="1">
      <alignment horizontal="center" vertical="center" shrinkToFit="1"/>
    </xf>
    <xf numFmtId="178" fontId="0" fillId="2" borderId="9" xfId="0" applyNumberFormat="1" applyFont="1" applyFill="1" applyBorder="1" applyAlignment="1">
      <alignment horizontal="right" vertical="center" shrinkToFit="1"/>
    </xf>
    <xf numFmtId="178" fontId="0" fillId="2" borderId="7" xfId="0" applyNumberFormat="1" applyFont="1" applyFill="1" applyBorder="1" applyAlignment="1">
      <alignment horizontal="right" vertical="center" shrinkToFit="1"/>
    </xf>
    <xf numFmtId="178" fontId="0" fillId="2" borderId="5" xfId="0" applyNumberFormat="1" applyFont="1" applyFill="1" applyBorder="1" applyAlignment="1">
      <alignment horizontal="right" vertical="center" shrinkToFit="1"/>
    </xf>
    <xf numFmtId="0" fontId="0" fillId="2" borderId="0" xfId="17" applyNumberFormat="1" applyFont="1" applyFill="1" applyBorder="1" applyAlignment="1">
      <alignment horizontal="center" vertical="center" shrinkToFit="1"/>
    </xf>
    <xf numFmtId="41" fontId="0" fillId="2" borderId="0" xfId="17" applyFont="1" applyFill="1" applyBorder="1" applyAlignment="1">
      <alignment horizontal="center" vertical="center" shrinkToFit="1"/>
    </xf>
    <xf numFmtId="41" fontId="0" fillId="2" borderId="7" xfId="17" applyFont="1" applyFill="1" applyBorder="1" applyAlignment="1">
      <alignment horizontal="center" vertical="center" shrinkToFit="1"/>
    </xf>
    <xf numFmtId="0" fontId="0" fillId="2" borderId="7" xfId="0" applyNumberFormat="1" applyFont="1" applyFill="1" applyBorder="1" applyAlignment="1">
      <alignment horizontal="center" vertical="center" shrinkToFit="1"/>
    </xf>
    <xf numFmtId="179" fontId="3" fillId="2" borderId="0" xfId="17" applyNumberFormat="1" applyFont="1" applyFill="1" applyBorder="1" applyAlignment="1">
      <alignment horizontal="center" vertical="center" shrinkToFit="1"/>
    </xf>
    <xf numFmtId="179" fontId="3" fillId="2" borderId="1" xfId="17" applyNumberFormat="1" applyFont="1" applyFill="1" applyBorder="1" applyAlignment="1">
      <alignment horizontal="center" vertical="center" shrinkToFit="1"/>
    </xf>
    <xf numFmtId="178" fontId="41" fillId="2" borderId="2" xfId="0" applyNumberFormat="1" applyFont="1" applyFill="1" applyBorder="1" applyAlignment="1">
      <alignment horizontal="center" vertical="center" shrinkToFit="1"/>
    </xf>
    <xf numFmtId="178" fontId="41" fillId="2" borderId="0" xfId="0" applyNumberFormat="1" applyFont="1" applyFill="1" applyBorder="1" applyAlignment="1">
      <alignment horizontal="center" vertical="center" shrinkToFit="1"/>
    </xf>
    <xf numFmtId="191" fontId="9" fillId="2" borderId="0" xfId="0" applyNumberFormat="1" applyFont="1" applyFill="1" applyBorder="1" applyAlignment="1">
      <alignment horizontal="center" vertical="center" shrinkToFit="1"/>
    </xf>
    <xf numFmtId="191" fontId="9" fillId="2" borderId="7" xfId="0" applyNumberFormat="1" applyFont="1" applyFill="1" applyBorder="1" applyAlignment="1">
      <alignment horizontal="center" vertical="center" shrinkToFit="1"/>
    </xf>
    <xf numFmtId="191" fontId="9" fillId="2" borderId="5" xfId="0" applyNumberFormat="1" applyFont="1" applyFill="1" applyBorder="1" applyAlignment="1">
      <alignment horizontal="center" vertical="center" shrinkToFit="1"/>
    </xf>
    <xf numFmtId="178" fontId="9" fillId="2" borderId="9" xfId="0" applyNumberFormat="1" applyFont="1" applyFill="1" applyBorder="1" applyAlignment="1">
      <alignment horizontal="center" vertical="center" shrinkToFit="1"/>
    </xf>
    <xf numFmtId="178" fontId="41" fillId="2" borderId="1" xfId="0" applyNumberFormat="1" applyFont="1" applyFill="1" applyBorder="1" applyAlignment="1">
      <alignment horizontal="center" vertical="center" shrinkToFit="1"/>
    </xf>
    <xf numFmtId="178" fontId="0" fillId="2" borderId="2" xfId="0" applyNumberFormat="1" applyFont="1" applyFill="1" applyBorder="1" applyAlignment="1">
      <alignment horizontal="center" vertical="center"/>
    </xf>
    <xf numFmtId="178" fontId="0" fillId="2" borderId="1" xfId="0" applyNumberFormat="1" applyFont="1" applyFill="1" applyBorder="1" applyAlignment="1">
      <alignment horizontal="center" vertical="center"/>
    </xf>
    <xf numFmtId="178" fontId="0" fillId="2" borderId="9" xfId="0" applyNumberFormat="1" applyFont="1" applyFill="1" applyBorder="1" applyAlignment="1">
      <alignment horizontal="center" vertical="center"/>
    </xf>
    <xf numFmtId="178" fontId="0" fillId="2" borderId="5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 shrinkToFit="1"/>
    </xf>
    <xf numFmtId="178" fontId="31" fillId="2" borderId="0" xfId="0" applyNumberFormat="1" applyFont="1" applyFill="1" applyAlignment="1">
      <alignment horizontal="center" vertical="center" shrinkToFit="1"/>
    </xf>
    <xf numFmtId="178" fontId="31" fillId="2" borderId="7" xfId="0" applyNumberFormat="1" applyFont="1" applyFill="1" applyBorder="1" applyAlignment="1">
      <alignment horizontal="center" vertical="center" shrinkToFit="1"/>
    </xf>
    <xf numFmtId="0" fontId="0" fillId="2" borderId="0" xfId="0" applyFont="1" applyFill="1" applyAlignment="1" quotePrefix="1">
      <alignment horizontal="left" vertical="center" shrinkToFit="1"/>
    </xf>
    <xf numFmtId="0" fontId="0" fillId="2" borderId="0" xfId="0" applyFont="1" applyFill="1" applyAlignment="1" quotePrefix="1">
      <alignment horizontal="right" vertical="center" shrinkToFit="1"/>
    </xf>
    <xf numFmtId="0" fontId="31" fillId="2" borderId="1" xfId="0" applyFont="1" applyFill="1" applyBorder="1" applyAlignment="1">
      <alignment horizontal="center" vertical="center" shrinkToFit="1"/>
    </xf>
    <xf numFmtId="0" fontId="31" fillId="2" borderId="2" xfId="0" applyFont="1" applyFill="1" applyBorder="1" applyAlignment="1">
      <alignment horizontal="center" vertical="center" shrinkToFit="1"/>
    </xf>
    <xf numFmtId="207" fontId="0" fillId="2" borderId="0" xfId="0" applyNumberFormat="1" applyFont="1" applyFill="1" applyAlignment="1">
      <alignment horizontal="center" vertical="center" shrinkToFit="1"/>
    </xf>
    <xf numFmtId="190" fontId="13" fillId="2" borderId="0" xfId="0" applyNumberFormat="1" applyFont="1" applyFill="1" applyBorder="1" applyAlignment="1">
      <alignment horizontal="center" vertical="center"/>
    </xf>
    <xf numFmtId="178" fontId="13" fillId="2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190" fontId="13" fillId="2" borderId="9" xfId="0" applyNumberFormat="1" applyFont="1" applyFill="1" applyBorder="1" applyAlignment="1">
      <alignment horizontal="center" vertical="center"/>
    </xf>
    <xf numFmtId="190" fontId="13" fillId="2" borderId="7" xfId="0" applyNumberFormat="1" applyFont="1" applyFill="1" applyBorder="1" applyAlignment="1">
      <alignment horizontal="center" vertical="center"/>
    </xf>
    <xf numFmtId="178" fontId="13" fillId="2" borderId="5" xfId="0" applyNumberFormat="1" applyFont="1" applyFill="1" applyBorder="1" applyAlignment="1">
      <alignment horizontal="center" vertical="center"/>
    </xf>
    <xf numFmtId="190" fontId="47" fillId="2" borderId="0" xfId="0" applyNumberFormat="1" applyFont="1" applyFill="1" applyBorder="1" applyAlignment="1">
      <alignment horizontal="center" vertical="center"/>
    </xf>
    <xf numFmtId="190" fontId="13" fillId="2" borderId="0" xfId="0" applyNumberFormat="1" applyFont="1" applyFill="1" applyBorder="1" applyAlignment="1">
      <alignment horizontal="center"/>
    </xf>
    <xf numFmtId="190" fontId="13" fillId="2" borderId="0" xfId="0" applyNumberFormat="1" applyFont="1" applyFill="1" applyBorder="1" applyAlignment="1">
      <alignment horizontal="right" vertical="center"/>
    </xf>
    <xf numFmtId="190" fontId="13" fillId="2" borderId="1" xfId="0" applyNumberFormat="1" applyFont="1" applyFill="1" applyBorder="1" applyAlignment="1">
      <alignment horizontal="center"/>
    </xf>
    <xf numFmtId="190" fontId="13" fillId="2" borderId="7" xfId="0" applyNumberFormat="1" applyFont="1" applyFill="1" applyBorder="1" applyAlignment="1">
      <alignment horizontal="center"/>
    </xf>
    <xf numFmtId="190" fontId="13" fillId="2" borderId="5" xfId="0" applyNumberFormat="1" applyFont="1" applyFill="1" applyBorder="1" applyAlignment="1">
      <alignment horizontal="center"/>
    </xf>
    <xf numFmtId="190" fontId="0" fillId="0" borderId="10" xfId="0" applyNumberFormat="1" applyFont="1" applyFill="1" applyBorder="1" applyAlignment="1">
      <alignment horizontal="center" vertical="center"/>
    </xf>
    <xf numFmtId="178" fontId="31" fillId="2" borderId="2" xfId="0" applyNumberFormat="1" applyFont="1" applyFill="1" applyBorder="1" applyAlignment="1">
      <alignment horizontal="center" vertical="center" shrinkToFit="1"/>
    </xf>
    <xf numFmtId="178" fontId="31" fillId="2" borderId="0" xfId="0" applyNumberFormat="1" applyFont="1" applyFill="1" applyBorder="1" applyAlignment="1">
      <alignment horizontal="center" vertical="center" shrinkToFit="1"/>
    </xf>
    <xf numFmtId="178" fontId="31" fillId="2" borderId="1" xfId="0" applyNumberFormat="1" applyFont="1" applyFill="1" applyBorder="1" applyAlignment="1">
      <alignment horizontal="center" vertical="center" shrinkToFit="1"/>
    </xf>
    <xf numFmtId="179" fontId="0" fillId="2" borderId="5" xfId="0" applyNumberFormat="1" applyFont="1" applyFill="1" applyBorder="1" applyAlignment="1">
      <alignment horizontal="center" vertical="center" shrinkToFit="1"/>
    </xf>
    <xf numFmtId="190" fontId="13" fillId="2" borderId="0" xfId="0" applyNumberFormat="1" applyFont="1" applyFill="1" applyBorder="1" applyAlignment="1">
      <alignment vertical="center"/>
    </xf>
    <xf numFmtId="190" fontId="13" fillId="2" borderId="7" xfId="0" applyNumberFormat="1" applyFont="1" applyFill="1" applyBorder="1" applyAlignment="1">
      <alignment vertical="center"/>
    </xf>
    <xf numFmtId="190" fontId="13" fillId="2" borderId="1" xfId="0" applyNumberFormat="1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 shrinkToFit="1"/>
    </xf>
    <xf numFmtId="178" fontId="31" fillId="2" borderId="9" xfId="0" applyNumberFormat="1" applyFont="1" applyFill="1" applyBorder="1" applyAlignment="1">
      <alignment horizontal="center" vertical="center" shrinkToFit="1"/>
    </xf>
    <xf numFmtId="41" fontId="9" fillId="0" borderId="0" xfId="17" applyNumberFormat="1" applyFont="1" applyFill="1" applyBorder="1" applyAlignment="1">
      <alignment horizontal="right" vertical="center" shrinkToFit="1"/>
    </xf>
    <xf numFmtId="0" fontId="0" fillId="2" borderId="7" xfId="0" applyFont="1" applyFill="1" applyBorder="1" applyAlignment="1">
      <alignment horizontal="center" vertical="center"/>
    </xf>
    <xf numFmtId="178" fontId="31" fillId="2" borderId="5" xfId="0" applyNumberFormat="1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vertical="center"/>
    </xf>
    <xf numFmtId="176" fontId="0" fillId="2" borderId="0" xfId="0" applyNumberFormat="1" applyFont="1" applyFill="1" applyAlignment="1">
      <alignment horizontal="center" vertical="center" shrinkToFit="1"/>
    </xf>
    <xf numFmtId="193" fontId="0" fillId="2" borderId="10" xfId="0" applyNumberFormat="1" applyFont="1" applyFill="1" applyBorder="1" applyAlignment="1">
      <alignment horizontal="center" vertical="center"/>
    </xf>
    <xf numFmtId="193" fontId="0" fillId="2" borderId="0" xfId="0" applyNumberFormat="1" applyFont="1" applyFill="1" applyBorder="1" applyAlignment="1">
      <alignment horizontal="center" vertical="center"/>
    </xf>
    <xf numFmtId="178" fontId="31" fillId="3" borderId="9" xfId="0" applyNumberFormat="1" applyFont="1" applyFill="1" applyBorder="1" applyAlignment="1">
      <alignment horizontal="center" vertical="center" shrinkToFit="1"/>
    </xf>
    <xf numFmtId="193" fontId="31" fillId="3" borderId="7" xfId="0" applyNumberFormat="1" applyFont="1" applyFill="1" applyBorder="1" applyAlignment="1">
      <alignment horizontal="center" vertical="center" shrinkToFit="1"/>
    </xf>
    <xf numFmtId="178" fontId="31" fillId="3" borderId="7" xfId="0" applyNumberFormat="1" applyFont="1" applyFill="1" applyBorder="1" applyAlignment="1">
      <alignment horizontal="center" vertical="center" shrinkToFit="1"/>
    </xf>
    <xf numFmtId="0" fontId="31" fillId="3" borderId="7" xfId="0" applyFont="1" applyFill="1" applyBorder="1" applyAlignment="1">
      <alignment horizontal="center" vertical="center" shrinkToFit="1"/>
    </xf>
    <xf numFmtId="178" fontId="31" fillId="3" borderId="5" xfId="0" applyNumberFormat="1" applyFont="1" applyFill="1" applyBorder="1" applyAlignment="1">
      <alignment horizontal="center" vertical="center" shrinkToFit="1"/>
    </xf>
    <xf numFmtId="178" fontId="31" fillId="3" borderId="2" xfId="0" applyNumberFormat="1" applyFont="1" applyFill="1" applyBorder="1" applyAlignment="1">
      <alignment horizontal="center" vertical="center" shrinkToFit="1"/>
    </xf>
    <xf numFmtId="178" fontId="31" fillId="3" borderId="0" xfId="0" applyNumberFormat="1" applyFont="1" applyFill="1" applyBorder="1" applyAlignment="1">
      <alignment horizontal="center" vertical="center" shrinkToFit="1"/>
    </xf>
    <xf numFmtId="178" fontId="31" fillId="3" borderId="1" xfId="0" applyNumberFormat="1" applyFont="1" applyFill="1" applyBorder="1" applyAlignment="1">
      <alignment horizontal="center" vertical="center" shrinkToFit="1"/>
    </xf>
    <xf numFmtId="178" fontId="0" fillId="3" borderId="2" xfId="0" applyNumberFormat="1" applyFont="1" applyFill="1" applyBorder="1" applyAlignment="1">
      <alignment horizontal="center" vertical="center" shrinkToFit="1"/>
    </xf>
    <xf numFmtId="178" fontId="0" fillId="3" borderId="1" xfId="0" applyNumberFormat="1" applyFont="1" applyFill="1" applyBorder="1" applyAlignment="1">
      <alignment horizontal="center" vertical="center" shrinkToFit="1"/>
    </xf>
    <xf numFmtId="178" fontId="0" fillId="3" borderId="9" xfId="0" applyNumberFormat="1" applyFont="1" applyFill="1" applyBorder="1" applyAlignment="1">
      <alignment horizontal="center" vertical="center" shrinkToFit="1"/>
    </xf>
    <xf numFmtId="178" fontId="0" fillId="3" borderId="7" xfId="0" applyNumberFormat="1" applyFont="1" applyFill="1" applyBorder="1" applyAlignment="1">
      <alignment horizontal="center" vertical="center" shrinkToFit="1"/>
    </xf>
    <xf numFmtId="178" fontId="0" fillId="3" borderId="5" xfId="0" applyNumberFormat="1" applyFont="1" applyFill="1" applyBorder="1" applyAlignment="1">
      <alignment horizontal="center" vertical="center" shrinkToFit="1"/>
    </xf>
    <xf numFmtId="0" fontId="31" fillId="2" borderId="15" xfId="0" applyFont="1" applyFill="1" applyBorder="1" applyAlignment="1">
      <alignment horizontal="center" wrapText="1"/>
    </xf>
    <xf numFmtId="0" fontId="47" fillId="2" borderId="19" xfId="0" applyFont="1" applyFill="1" applyBorder="1" applyAlignment="1">
      <alignment horizontal="center" wrapText="1"/>
    </xf>
    <xf numFmtId="0" fontId="47" fillId="2" borderId="0" xfId="0" applyFont="1" applyFill="1" applyBorder="1" applyAlignment="1">
      <alignment horizontal="center" wrapText="1"/>
    </xf>
    <xf numFmtId="0" fontId="31" fillId="2" borderId="0" xfId="0" applyFont="1" applyFill="1" applyBorder="1" applyAlignment="1">
      <alignment horizontal="center" wrapText="1"/>
    </xf>
    <xf numFmtId="0" fontId="31" fillId="2" borderId="1" xfId="0" applyFont="1" applyFill="1" applyBorder="1" applyAlignment="1">
      <alignment horizontal="center" wrapText="1"/>
    </xf>
    <xf numFmtId="0" fontId="17" fillId="2" borderId="15" xfId="0" applyFont="1" applyFill="1" applyBorder="1" applyAlignment="1">
      <alignment horizontal="center" wrapText="1"/>
    </xf>
    <xf numFmtId="0" fontId="13" fillId="2" borderId="19" xfId="0" applyFont="1" applyFill="1" applyBorder="1" applyAlignment="1">
      <alignment wrapText="1"/>
    </xf>
    <xf numFmtId="0" fontId="13" fillId="2" borderId="0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178" fontId="0" fillId="2" borderId="0" xfId="0" applyNumberFormat="1" applyFont="1" applyFill="1" applyBorder="1" applyAlignment="1">
      <alignment horizontal="center" wrapText="1"/>
    </xf>
    <xf numFmtId="178" fontId="0" fillId="2" borderId="1" xfId="0" applyNumberFormat="1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vertical="center"/>
    </xf>
    <xf numFmtId="0" fontId="13" fillId="2" borderId="19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/>
    </xf>
    <xf numFmtId="0" fontId="47" fillId="2" borderId="0" xfId="0" applyFont="1" applyFill="1" applyBorder="1" applyAlignment="1">
      <alignment horizontal="center" vertical="center"/>
    </xf>
    <xf numFmtId="0" fontId="47" fillId="2" borderId="1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shrinkToFit="1"/>
    </xf>
    <xf numFmtId="0" fontId="13" fillId="2" borderId="15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47" fillId="2" borderId="0" xfId="0" applyFont="1" applyFill="1" applyBorder="1" applyAlignment="1">
      <alignment horizontal="center"/>
    </xf>
    <xf numFmtId="0" fontId="47" fillId="2" borderId="1" xfId="0" applyFont="1" applyFill="1" applyBorder="1" applyAlignment="1">
      <alignment horizontal="center"/>
    </xf>
    <xf numFmtId="0" fontId="5" fillId="2" borderId="19" xfId="0" applyFont="1" applyFill="1" applyBorder="1" applyAlignment="1">
      <alignment vertical="center"/>
    </xf>
    <xf numFmtId="178" fontId="13" fillId="2" borderId="0" xfId="0" applyNumberFormat="1" applyFont="1" applyFill="1" applyBorder="1" applyAlignment="1">
      <alignment horizontal="center"/>
    </xf>
    <xf numFmtId="178" fontId="13" fillId="2" borderId="1" xfId="0" applyNumberFormat="1" applyFont="1" applyFill="1" applyBorder="1" applyAlignment="1">
      <alignment horizontal="center"/>
    </xf>
    <xf numFmtId="0" fontId="5" fillId="2" borderId="22" xfId="0" applyFont="1" applyFill="1" applyBorder="1" applyAlignment="1">
      <alignment vertical="center"/>
    </xf>
    <xf numFmtId="0" fontId="13" fillId="2" borderId="20" xfId="0" applyFont="1" applyFill="1" applyBorder="1" applyAlignment="1">
      <alignment horizontal="center"/>
    </xf>
    <xf numFmtId="0" fontId="13" fillId="2" borderId="30" xfId="0" applyFont="1" applyFill="1" applyBorder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41" fontId="0" fillId="0" borderId="0" xfId="17" applyNumberFormat="1" applyFont="1" applyBorder="1" applyAlignment="1">
      <alignment horizontal="center" vertical="center"/>
    </xf>
    <xf numFmtId="41" fontId="0" fillId="0" borderId="7" xfId="17" applyNumberFormat="1" applyFont="1" applyBorder="1" applyAlignment="1">
      <alignment horizontal="center" vertical="center"/>
    </xf>
    <xf numFmtId="41" fontId="3" fillId="0" borderId="0" xfId="17" applyNumberFormat="1" applyFont="1" applyBorder="1" applyAlignment="1">
      <alignment horizontal="center" vertical="center"/>
    </xf>
    <xf numFmtId="41" fontId="9" fillId="0" borderId="0" xfId="17" applyNumberFormat="1" applyFont="1" applyBorder="1" applyAlignment="1">
      <alignment horizontal="center" vertical="center"/>
    </xf>
    <xf numFmtId="41" fontId="9" fillId="0" borderId="7" xfId="17" applyNumberFormat="1" applyFont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198" fontId="9" fillId="0" borderId="0" xfId="18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98" fontId="9" fillId="0" borderId="0" xfId="18" applyFont="1" applyBorder="1" applyAlignment="1">
      <alignment horizontal="left" vertical="center" indent="2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indent="2"/>
    </xf>
    <xf numFmtId="0" fontId="4" fillId="0" borderId="6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15" fillId="0" borderId="3" xfId="0" applyNumberFormat="1" applyFont="1" applyBorder="1" applyAlignment="1">
      <alignment horizontal="center" vertical="center" wrapText="1"/>
    </xf>
    <xf numFmtId="0" fontId="16" fillId="0" borderId="3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shrinkToFit="1"/>
    </xf>
    <xf numFmtId="0" fontId="4" fillId="0" borderId="25" xfId="0" applyFont="1" applyBorder="1" applyAlignment="1">
      <alignment horizontal="center" vertical="center" wrapText="1"/>
    </xf>
    <xf numFmtId="41" fontId="3" fillId="0" borderId="0" xfId="17" applyNumberFormat="1" applyFont="1" applyBorder="1" applyAlignment="1">
      <alignment vertical="center"/>
    </xf>
    <xf numFmtId="41" fontId="0" fillId="0" borderId="0" xfId="17" applyNumberFormat="1" applyFont="1" applyBorder="1" applyAlignment="1">
      <alignment vertical="center"/>
    </xf>
    <xf numFmtId="41" fontId="0" fillId="0" borderId="7" xfId="17" applyNumberFormat="1" applyFont="1" applyBorder="1" applyAlignment="1">
      <alignment vertical="center"/>
    </xf>
    <xf numFmtId="0" fontId="0" fillId="0" borderId="0" xfId="17" applyNumberFormat="1" applyFont="1" applyBorder="1" applyAlignment="1">
      <alignment horizontal="right" vertical="center"/>
    </xf>
    <xf numFmtId="0" fontId="9" fillId="0" borderId="0" xfId="17" applyNumberFormat="1" applyFont="1" applyBorder="1" applyAlignment="1">
      <alignment horizontal="right" vertical="center"/>
    </xf>
    <xf numFmtId="208" fontId="16" fillId="2" borderId="7" xfId="0" applyNumberFormat="1" applyFont="1" applyFill="1" applyBorder="1" applyAlignment="1">
      <alignment horizontal="center" vertical="center" shrinkToFit="1"/>
    </xf>
    <xf numFmtId="41" fontId="19" fillId="0" borderId="0" xfId="0" applyNumberFormat="1" applyFont="1" applyBorder="1" applyAlignment="1">
      <alignment horizontal="center" vertical="center"/>
    </xf>
    <xf numFmtId="41" fontId="19" fillId="0" borderId="7" xfId="0" applyNumberFormat="1" applyFont="1" applyBorder="1" applyAlignment="1">
      <alignment horizontal="center" vertical="center"/>
    </xf>
    <xf numFmtId="182" fontId="0" fillId="2" borderId="0" xfId="17" applyNumberFormat="1" applyFont="1" applyFill="1" applyBorder="1" applyAlignment="1">
      <alignment horizontal="center" vertical="center" shrinkToFit="1"/>
    </xf>
    <xf numFmtId="184" fontId="0" fillId="2" borderId="0" xfId="0" applyNumberFormat="1" applyFont="1" applyFill="1" applyAlignment="1">
      <alignment horizontal="center" vertical="center"/>
    </xf>
    <xf numFmtId="184" fontId="0" fillId="2" borderId="0" xfId="0" applyNumberFormat="1" applyFont="1" applyFill="1" applyBorder="1" applyAlignment="1">
      <alignment horizontal="center" vertical="center"/>
    </xf>
    <xf numFmtId="184" fontId="0" fillId="2" borderId="0" xfId="0" applyNumberFormat="1" applyFont="1" applyFill="1" applyAlignment="1">
      <alignment horizontal="center" vertical="center" shrinkToFit="1"/>
    </xf>
    <xf numFmtId="184" fontId="9" fillId="2" borderId="0" xfId="0" applyNumberFormat="1" applyFont="1" applyFill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190" fontId="0" fillId="0" borderId="5" xfId="0" applyNumberFormat="1" applyFont="1" applyFill="1" applyBorder="1" applyAlignment="1">
      <alignment horizontal="center" vertical="center" shrinkToFit="1"/>
    </xf>
    <xf numFmtId="184" fontId="9" fillId="0" borderId="0" xfId="17" applyNumberFormat="1" applyFont="1" applyBorder="1" applyAlignment="1">
      <alignment horizontal="right" vertical="center" shrinkToFit="1"/>
    </xf>
    <xf numFmtId="184" fontId="9" fillId="0" borderId="0" xfId="17" applyNumberFormat="1" applyFont="1" applyFill="1" applyBorder="1" applyAlignment="1">
      <alignment horizontal="right" vertical="center" shrinkToFit="1"/>
    </xf>
    <xf numFmtId="184" fontId="0" fillId="2" borderId="7" xfId="0" applyNumberFormat="1" applyFont="1" applyFill="1" applyBorder="1" applyAlignment="1">
      <alignment horizontal="right" vertical="center" shrinkToFit="1"/>
    </xf>
    <xf numFmtId="182" fontId="50" fillId="2" borderId="0" xfId="17" applyNumberFormat="1" applyFont="1" applyFill="1" applyBorder="1" applyAlignment="1" quotePrefix="1">
      <alignment horizontal="center" vertical="center" shrinkToFit="1"/>
    </xf>
    <xf numFmtId="41" fontId="31" fillId="3" borderId="5" xfId="17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Border="1" applyAlignment="1">
      <alignment horizontal="left" vertical="center" indent="3"/>
    </xf>
    <xf numFmtId="0" fontId="9" fillId="0" borderId="1" xfId="0" applyFont="1" applyBorder="1" applyAlignment="1">
      <alignment horizontal="left" vertical="center" indent="3"/>
    </xf>
    <xf numFmtId="0" fontId="2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98" fontId="9" fillId="0" borderId="0" xfId="18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4" fillId="0" borderId="7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49" fontId="17" fillId="2" borderId="6" xfId="0" applyNumberFormat="1" applyFont="1" applyFill="1" applyBorder="1" applyAlignment="1" quotePrefix="1">
      <alignment horizontal="center" vertical="center" shrinkToFit="1"/>
    </xf>
    <xf numFmtId="49" fontId="0" fillId="2" borderId="8" xfId="0" applyNumberFormat="1" applyFont="1" applyFill="1" applyBorder="1" applyAlignment="1">
      <alignment horizontal="center" vertical="center" shrinkToFit="1"/>
    </xf>
    <xf numFmtId="0" fontId="17" fillId="2" borderId="6" xfId="0" applyFont="1" applyFill="1" applyBorder="1" applyAlignment="1" quotePrefix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 wrapText="1" shrinkToFit="1"/>
    </xf>
    <xf numFmtId="0" fontId="0" fillId="2" borderId="2" xfId="0" applyFont="1" applyFill="1" applyBorder="1" applyAlignment="1">
      <alignment horizontal="center" vertical="center" wrapText="1" shrinkToFit="1"/>
    </xf>
    <xf numFmtId="0" fontId="0" fillId="2" borderId="9" xfId="0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17" fillId="2" borderId="14" xfId="0" applyFont="1" applyFill="1" applyBorder="1" applyAlignment="1">
      <alignment horizontal="center" vertical="center" shrinkToFit="1"/>
    </xf>
    <xf numFmtId="0" fontId="0" fillId="2" borderId="25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wrapText="1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 quotePrefix="1">
      <alignment horizontal="center" vertical="center" shrinkToFit="1"/>
    </xf>
    <xf numFmtId="0" fontId="0" fillId="2" borderId="9" xfId="0" applyFont="1" applyFill="1" applyBorder="1" applyAlignment="1" quotePrefix="1">
      <alignment horizontal="center" vertical="center" wrapText="1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0" fillId="2" borderId="25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 quotePrefix="1">
      <alignment horizontal="left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right" vertical="center" shrinkToFit="1"/>
    </xf>
    <xf numFmtId="0" fontId="4" fillId="2" borderId="25" xfId="0" applyFont="1" applyFill="1" applyBorder="1" applyAlignment="1">
      <alignment horizontal="center" vertical="center" wrapText="1" shrinkToFit="1"/>
    </xf>
    <xf numFmtId="0" fontId="0" fillId="2" borderId="7" xfId="0" applyFont="1" applyFill="1" applyBorder="1" applyAlignment="1">
      <alignment horizontal="center" vertical="center" shrinkToFit="1"/>
    </xf>
    <xf numFmtId="0" fontId="17" fillId="2" borderId="0" xfId="0" applyFont="1" applyFill="1" applyBorder="1" applyAlignment="1" quotePrefix="1">
      <alignment horizontal="left" vertical="center" shrinkToFit="1"/>
    </xf>
    <xf numFmtId="0" fontId="0" fillId="2" borderId="0" xfId="0" applyFont="1" applyFill="1" applyBorder="1" applyAlignment="1">
      <alignment vertical="center" shrinkToFit="1"/>
    </xf>
    <xf numFmtId="0" fontId="25" fillId="2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 wrapText="1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17" fillId="2" borderId="14" xfId="0" applyFont="1" applyFill="1" applyBorder="1" applyAlignment="1" quotePrefix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wrapText="1" shrinkToFit="1"/>
    </xf>
    <xf numFmtId="0" fontId="4" fillId="2" borderId="13" xfId="0" applyFont="1" applyFill="1" applyBorder="1" applyAlignment="1">
      <alignment horizontal="center" vertical="center" shrinkToFit="1"/>
    </xf>
    <xf numFmtId="0" fontId="17" fillId="2" borderId="6" xfId="0" applyFont="1" applyFill="1" applyBorder="1" applyAlignment="1">
      <alignment horizontal="center" vertical="center" shrinkToFit="1"/>
    </xf>
    <xf numFmtId="0" fontId="17" fillId="2" borderId="8" xfId="0" applyFont="1" applyFill="1" applyBorder="1" applyAlignment="1">
      <alignment horizontal="center" vertical="center" shrinkToFit="1"/>
    </xf>
    <xf numFmtId="0" fontId="17" fillId="2" borderId="4" xfId="0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horizontal="center" vertical="center"/>
    </xf>
    <xf numFmtId="0" fontId="10" fillId="2" borderId="26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27" fillId="2" borderId="27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46" fillId="0" borderId="20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13" fillId="2" borderId="20" xfId="0" applyFont="1" applyFill="1" applyBorder="1" applyAlignment="1">
      <alignment horizontal="right"/>
    </xf>
    <xf numFmtId="0" fontId="0" fillId="2" borderId="27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27" fillId="2" borderId="26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27" fillId="2" borderId="27" xfId="0" applyFont="1" applyFill="1" applyBorder="1" applyAlignment="1">
      <alignment horizontal="center" vertical="center" shrinkToFit="1"/>
    </xf>
    <xf numFmtId="0" fontId="0" fillId="2" borderId="28" xfId="0" applyFont="1" applyFill="1" applyBorder="1" applyAlignment="1">
      <alignment horizontal="center" vertical="center" shrinkToFit="1"/>
    </xf>
    <xf numFmtId="0" fontId="0" fillId="2" borderId="26" xfId="0" applyFont="1" applyFill="1" applyBorder="1" applyAlignment="1">
      <alignment horizontal="center" vertical="center" shrinkToFit="1"/>
    </xf>
    <xf numFmtId="0" fontId="27" fillId="2" borderId="16" xfId="0" applyFont="1" applyFill="1" applyBorder="1" applyAlignment="1">
      <alignment horizontal="center" vertical="center" wrapText="1"/>
    </xf>
    <xf numFmtId="0" fontId="27" fillId="2" borderId="21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 shrinkToFit="1"/>
    </xf>
    <xf numFmtId="0" fontId="0" fillId="2" borderId="20" xfId="0" applyFont="1" applyFill="1" applyBorder="1" applyAlignment="1">
      <alignment horizontal="center" vertical="center" shrinkToFit="1"/>
    </xf>
    <xf numFmtId="0" fontId="0" fillId="2" borderId="23" xfId="0" applyFont="1" applyFill="1" applyBorder="1" applyAlignment="1">
      <alignment horizontal="center" vertical="center" shrinkToFit="1"/>
    </xf>
    <xf numFmtId="0" fontId="0" fillId="2" borderId="32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wrapText="1"/>
    </xf>
    <xf numFmtId="0" fontId="27" fillId="2" borderId="27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27" fillId="2" borderId="28" xfId="0" applyFont="1" applyFill="1" applyBorder="1" applyAlignment="1">
      <alignment horizontal="center" wrapText="1"/>
    </xf>
    <xf numFmtId="0" fontId="27" fillId="2" borderId="26" xfId="0" applyFont="1" applyFill="1" applyBorder="1" applyAlignment="1">
      <alignment horizontal="center" wrapText="1"/>
    </xf>
    <xf numFmtId="0" fontId="0" fillId="2" borderId="6" xfId="0" applyFont="1" applyFill="1" applyBorder="1" applyAlignment="1" quotePrefix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 quotePrefix="1">
      <alignment horizontal="center" vertical="center" shrinkToFit="1"/>
    </xf>
    <xf numFmtId="0" fontId="0" fillId="2" borderId="8" xfId="0" applyFont="1" applyFill="1" applyBorder="1" applyAlignment="1" quotePrefix="1">
      <alignment horizontal="center" vertical="center" shrinkToFit="1"/>
    </xf>
    <xf numFmtId="0" fontId="0" fillId="2" borderId="4" xfId="0" applyFont="1" applyFill="1" applyBorder="1" applyAlignment="1" quotePrefix="1">
      <alignment horizontal="center" vertical="center" shrinkToFit="1"/>
    </xf>
    <xf numFmtId="0" fontId="0" fillId="2" borderId="7" xfId="0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17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shrinkToFit="1"/>
    </xf>
    <xf numFmtId="0" fontId="17" fillId="0" borderId="14" xfId="0" applyFont="1" applyFill="1" applyBorder="1" applyAlignment="1" quotePrefix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25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 quotePrefix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 shrinkToFit="1"/>
    </xf>
    <xf numFmtId="0" fontId="17" fillId="2" borderId="11" xfId="0" applyFont="1" applyFill="1" applyBorder="1" applyAlignment="1">
      <alignment horizontal="center" vertical="center" wrapText="1" shrinkToFit="1"/>
    </xf>
    <xf numFmtId="0" fontId="17" fillId="2" borderId="12" xfId="0" applyFont="1" applyFill="1" applyBorder="1" applyAlignment="1">
      <alignment horizontal="center" vertical="center" shrinkToFit="1"/>
    </xf>
    <xf numFmtId="0" fontId="17" fillId="2" borderId="13" xfId="0" applyFont="1" applyFill="1" applyBorder="1" applyAlignment="1">
      <alignment horizontal="center" vertical="center" shrinkToFit="1"/>
    </xf>
    <xf numFmtId="0" fontId="17" fillId="2" borderId="12" xfId="0" applyFont="1" applyFill="1" applyBorder="1" applyAlignment="1">
      <alignment horizontal="center" vertical="center" wrapText="1" shrinkToFit="1"/>
    </xf>
    <xf numFmtId="0" fontId="17" fillId="2" borderId="13" xfId="0" applyFont="1" applyFill="1" applyBorder="1" applyAlignment="1">
      <alignment horizontal="center" vertical="center" wrapText="1" shrinkToFit="1"/>
    </xf>
    <xf numFmtId="0" fontId="4" fillId="2" borderId="11" xfId="0" applyFont="1" applyFill="1" applyBorder="1" applyAlignment="1">
      <alignment horizontal="center" vertical="center" wrapText="1" shrinkToFit="1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17" fillId="2" borderId="14" xfId="0" applyFont="1" applyFill="1" applyBorder="1" applyAlignment="1">
      <alignment horizontal="center" vertical="center" wrapText="1" shrinkToFit="1"/>
    </xf>
    <xf numFmtId="0" fontId="17" fillId="2" borderId="10" xfId="0" applyFont="1" applyFill="1" applyBorder="1" applyAlignment="1" quotePrefix="1">
      <alignment horizontal="center" vertical="center" shrinkToFit="1"/>
    </xf>
    <xf numFmtId="0" fontId="17" fillId="2" borderId="25" xfId="0" applyFont="1" applyFill="1" applyBorder="1" applyAlignment="1" quotePrefix="1">
      <alignment horizontal="center" vertical="center" shrinkToFit="1"/>
    </xf>
    <xf numFmtId="0" fontId="17" fillId="2" borderId="12" xfId="0" applyFont="1" applyFill="1" applyBorder="1" applyAlignment="1" quotePrefix="1">
      <alignment horizontal="center" vertical="center" shrinkToFit="1"/>
    </xf>
    <xf numFmtId="0" fontId="17" fillId="2" borderId="13" xfId="0" applyFont="1" applyFill="1" applyBorder="1" applyAlignment="1" quotePrefix="1">
      <alignment horizontal="center" vertical="center" shrinkToFit="1"/>
    </xf>
    <xf numFmtId="178" fontId="31" fillId="3" borderId="7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 shrinkToFit="1"/>
    </xf>
    <xf numFmtId="0" fontId="0" fillId="2" borderId="0" xfId="0" applyFont="1" applyFill="1" applyBorder="1" applyAlignment="1">
      <alignment horizontal="center" vertical="center" wrapText="1" shrinkToFit="1"/>
    </xf>
    <xf numFmtId="0" fontId="0" fillId="2" borderId="7" xfId="0" applyFont="1" applyFill="1" applyBorder="1" applyAlignment="1">
      <alignment horizontal="center" vertical="center" wrapText="1" shrinkToFit="1"/>
    </xf>
    <xf numFmtId="176" fontId="9" fillId="0" borderId="2" xfId="0" applyNumberFormat="1" applyFont="1" applyFill="1" applyBorder="1" applyAlignment="1">
      <alignment horizontal="center" vertical="center" shrinkToFit="1"/>
    </xf>
    <xf numFmtId="176" fontId="9" fillId="0" borderId="0" xfId="0" applyNumberFormat="1" applyFont="1" applyFill="1" applyBorder="1" applyAlignment="1">
      <alignment horizontal="center" vertical="center" shrinkToFit="1"/>
    </xf>
    <xf numFmtId="176" fontId="3" fillId="0" borderId="2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7" fillId="2" borderId="8" xfId="0" applyFont="1" applyFill="1" applyBorder="1" applyAlignment="1" quotePrefix="1">
      <alignment horizontal="center" vertical="center" shrinkToFit="1"/>
    </xf>
    <xf numFmtId="0" fontId="17" fillId="2" borderId="4" xfId="0" applyFont="1" applyFill="1" applyBorder="1" applyAlignment="1" quotePrefix="1">
      <alignment horizontal="center" vertical="center" shrinkToFit="1"/>
    </xf>
    <xf numFmtId="0" fontId="0" fillId="2" borderId="10" xfId="0" applyFont="1" applyFill="1" applyBorder="1" applyAlignment="1">
      <alignment horizontal="center" vertical="center" wrapText="1" shrinkToFit="1"/>
    </xf>
    <xf numFmtId="0" fontId="0" fillId="2" borderId="0" xfId="0" applyFont="1" applyFill="1" applyBorder="1" applyAlignment="1">
      <alignment horizontal="center" vertical="center" wrapText="1" shrinkToFit="1"/>
    </xf>
    <xf numFmtId="0" fontId="0" fillId="2" borderId="7" xfId="0" applyFont="1" applyFill="1" applyBorder="1" applyAlignment="1">
      <alignment horizontal="center" vertical="center" wrapText="1" shrinkToFit="1"/>
    </xf>
    <xf numFmtId="0" fontId="0" fillId="2" borderId="14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right" vertical="center"/>
    </xf>
    <xf numFmtId="0" fontId="17" fillId="2" borderId="14" xfId="0" applyFont="1" applyFill="1" applyBorder="1" applyAlignment="1" quotePrefix="1">
      <alignment horizontal="center" vertical="center" wrapText="1" shrinkToFit="1"/>
    </xf>
    <xf numFmtId="201" fontId="48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2" borderId="15" xfId="0" applyFont="1" applyFill="1" applyBorder="1" applyAlignment="1">
      <alignment horizontal="center" wrapText="1"/>
    </xf>
    <xf numFmtId="0" fontId="13" fillId="2" borderId="15" xfId="0" applyFont="1" applyFill="1" applyBorder="1" applyAlignment="1">
      <alignment horizont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39" fillId="2" borderId="33" xfId="0" applyFont="1" applyFill="1" applyBorder="1" applyAlignment="1">
      <alignment horizontal="center" vertical="center" wrapText="1"/>
    </xf>
    <xf numFmtId="0" fontId="39" fillId="2" borderId="34" xfId="0" applyFont="1" applyFill="1" applyBorder="1" applyAlignment="1">
      <alignment horizontal="center" vertical="center" wrapText="1"/>
    </xf>
    <xf numFmtId="0" fontId="39" fillId="2" borderId="35" xfId="0" applyFont="1" applyFill="1" applyBorder="1" applyAlignment="1">
      <alignment horizontal="center" vertical="center" wrapText="1"/>
    </xf>
    <xf numFmtId="0" fontId="39" fillId="2" borderId="21" xfId="0" applyFont="1" applyFill="1" applyBorder="1" applyAlignment="1">
      <alignment horizontal="center" vertical="center" wrapText="1"/>
    </xf>
    <xf numFmtId="0" fontId="39" fillId="2" borderId="17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omma" xfId="16"/>
    <cellStyle name="Comma [0]" xfId="17"/>
    <cellStyle name="콤마 [0]_해안선및도서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4">
      <selection activeCell="D13" sqref="D13"/>
    </sheetView>
  </sheetViews>
  <sheetFormatPr defaultColWidth="9.140625" defaultRowHeight="12.75"/>
  <cols>
    <col min="1" max="1" width="8.7109375" style="0" customWidth="1"/>
    <col min="2" max="2" width="17.28125" style="0" customWidth="1"/>
    <col min="3" max="3" width="16.140625" style="0" customWidth="1"/>
    <col min="4" max="4" width="16.57421875" style="0" customWidth="1"/>
    <col min="5" max="5" width="17.28125" style="0" customWidth="1"/>
    <col min="6" max="6" width="16.140625" style="0" customWidth="1"/>
    <col min="7" max="7" width="17.28125" style="0" customWidth="1"/>
    <col min="8" max="8" width="8.57421875" style="0" customWidth="1"/>
    <col min="9" max="9" width="12.7109375" style="0" customWidth="1"/>
  </cols>
  <sheetData>
    <row r="1" spans="1:12" s="232" customFormat="1" ht="30" customHeight="1">
      <c r="A1" s="868" t="s">
        <v>1198</v>
      </c>
      <c r="B1" s="868"/>
      <c r="C1" s="868"/>
      <c r="D1" s="868"/>
      <c r="E1" s="868"/>
      <c r="F1" s="868"/>
      <c r="G1" s="868"/>
      <c r="H1" s="868"/>
      <c r="I1" s="868"/>
      <c r="J1" s="231"/>
      <c r="K1" s="231"/>
      <c r="L1" s="231"/>
    </row>
    <row r="2" spans="1:13" s="7" customFormat="1" ht="24.75" customHeight="1">
      <c r="A2" s="863" t="s">
        <v>731</v>
      </c>
      <c r="B2" s="863"/>
      <c r="C2" s="863"/>
      <c r="D2" s="863"/>
      <c r="E2" s="863"/>
      <c r="F2" s="863"/>
      <c r="G2" s="863"/>
      <c r="H2" s="863"/>
      <c r="I2" s="863"/>
      <c r="J2" s="6"/>
      <c r="K2" s="6"/>
      <c r="L2" s="6"/>
      <c r="M2" s="6"/>
    </row>
    <row r="3" spans="1:13" s="7" customFormat="1" ht="15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0" s="39" customFormat="1" ht="19.5" customHeight="1">
      <c r="A4" s="40" t="s">
        <v>1133</v>
      </c>
      <c r="B4" s="40"/>
      <c r="C4" s="40"/>
      <c r="D4" s="40"/>
      <c r="E4" s="40"/>
      <c r="F4" s="40"/>
      <c r="G4" s="40"/>
      <c r="H4" s="40"/>
      <c r="I4" s="64" t="s">
        <v>1134</v>
      </c>
      <c r="J4" s="40"/>
    </row>
    <row r="5" spans="1:10" s="11" customFormat="1" ht="69.75" customHeight="1">
      <c r="A5" s="864" t="s">
        <v>1140</v>
      </c>
      <c r="B5" s="865"/>
      <c r="C5" s="24" t="s">
        <v>1164</v>
      </c>
      <c r="D5" s="24" t="s">
        <v>1163</v>
      </c>
      <c r="E5" s="30" t="s">
        <v>1141</v>
      </c>
      <c r="F5" s="38" t="s">
        <v>1165</v>
      </c>
      <c r="G5" s="24" t="s">
        <v>1166</v>
      </c>
      <c r="H5" s="866" t="s">
        <v>1142</v>
      </c>
      <c r="I5" s="867"/>
      <c r="J5" s="10"/>
    </row>
    <row r="6" spans="1:10" s="14" customFormat="1" ht="22.5" customHeight="1">
      <c r="A6" s="861" t="s">
        <v>1143</v>
      </c>
      <c r="B6" s="862"/>
      <c r="C6" s="234">
        <v>1047</v>
      </c>
      <c r="D6" s="234">
        <v>463</v>
      </c>
      <c r="E6" s="234">
        <v>316</v>
      </c>
      <c r="F6" s="234" t="s">
        <v>1273</v>
      </c>
      <c r="G6" s="599">
        <v>268</v>
      </c>
      <c r="H6" s="859" t="s">
        <v>1144</v>
      </c>
      <c r="I6" s="859"/>
      <c r="J6" s="13"/>
    </row>
    <row r="7" spans="1:10" s="14" customFormat="1" ht="22.5" customHeight="1">
      <c r="A7" s="861" t="s">
        <v>1145</v>
      </c>
      <c r="B7" s="862"/>
      <c r="C7" s="234">
        <v>661</v>
      </c>
      <c r="D7" s="234">
        <v>310</v>
      </c>
      <c r="E7" s="234">
        <v>136</v>
      </c>
      <c r="F7" s="234">
        <v>215</v>
      </c>
      <c r="G7" s="599" t="s">
        <v>1273</v>
      </c>
      <c r="H7" s="869" t="s">
        <v>1146</v>
      </c>
      <c r="I7" s="869"/>
      <c r="J7" s="13"/>
    </row>
    <row r="8" spans="1:10" s="19" customFormat="1" ht="22.5" customHeight="1">
      <c r="A8" s="861" t="s">
        <v>1147</v>
      </c>
      <c r="B8" s="862"/>
      <c r="C8" s="234">
        <v>1078</v>
      </c>
      <c r="D8" s="234">
        <v>514</v>
      </c>
      <c r="E8" s="234">
        <v>295</v>
      </c>
      <c r="F8" s="234" t="s">
        <v>1273</v>
      </c>
      <c r="G8" s="599">
        <v>269</v>
      </c>
      <c r="H8" s="859" t="s">
        <v>1148</v>
      </c>
      <c r="I8" s="859"/>
      <c r="J8" s="18"/>
    </row>
    <row r="9" spans="1:10" s="19" customFormat="1" ht="22.5" customHeight="1">
      <c r="A9" s="861" t="s">
        <v>1149</v>
      </c>
      <c r="B9" s="862"/>
      <c r="C9" s="234">
        <v>702</v>
      </c>
      <c r="D9" s="234">
        <v>330</v>
      </c>
      <c r="E9" s="234">
        <v>157</v>
      </c>
      <c r="F9" s="234">
        <v>215</v>
      </c>
      <c r="G9" s="599" t="s">
        <v>1273</v>
      </c>
      <c r="H9" s="859" t="s">
        <v>1150</v>
      </c>
      <c r="I9" s="859"/>
      <c r="J9" s="18"/>
    </row>
    <row r="10" spans="1:10" s="19" customFormat="1" ht="22.5" customHeight="1">
      <c r="A10" s="859" t="s">
        <v>882</v>
      </c>
      <c r="B10" s="860"/>
      <c r="C10" s="234">
        <v>1285</v>
      </c>
      <c r="D10" s="234">
        <v>659</v>
      </c>
      <c r="E10" s="234" t="s">
        <v>1273</v>
      </c>
      <c r="F10" s="234">
        <v>264</v>
      </c>
      <c r="G10" s="599">
        <v>362</v>
      </c>
      <c r="H10" s="855" t="s">
        <v>650</v>
      </c>
      <c r="I10" s="859"/>
      <c r="J10" s="18"/>
    </row>
    <row r="11" spans="1:10" s="19" customFormat="1" ht="22.5" customHeight="1">
      <c r="A11" s="859" t="s">
        <v>1063</v>
      </c>
      <c r="B11" s="860"/>
      <c r="C11" s="234">
        <v>1401</v>
      </c>
      <c r="D11" s="234">
        <v>814</v>
      </c>
      <c r="E11" s="234" t="s">
        <v>1273</v>
      </c>
      <c r="F11" s="234">
        <v>254</v>
      </c>
      <c r="G11" s="599">
        <v>333</v>
      </c>
      <c r="H11" s="855" t="s">
        <v>647</v>
      </c>
      <c r="I11" s="859"/>
      <c r="J11" s="18"/>
    </row>
    <row r="12" spans="1:10" s="19" customFormat="1" ht="22.5" customHeight="1">
      <c r="A12" s="859" t="s">
        <v>1366</v>
      </c>
      <c r="B12" s="860"/>
      <c r="C12" s="234">
        <v>1467</v>
      </c>
      <c r="D12" s="234">
        <v>843</v>
      </c>
      <c r="E12" s="234" t="s">
        <v>1367</v>
      </c>
      <c r="F12" s="234">
        <v>272</v>
      </c>
      <c r="G12" s="234">
        <v>352</v>
      </c>
      <c r="H12" s="855" t="s">
        <v>1366</v>
      </c>
      <c r="I12" s="856"/>
      <c r="J12" s="18"/>
    </row>
    <row r="13" spans="1:10" s="14" customFormat="1" ht="22.5" customHeight="1">
      <c r="A13" s="870" t="s">
        <v>1369</v>
      </c>
      <c r="B13" s="860"/>
      <c r="C13" s="235">
        <f>SUM(D13:G13)</f>
        <v>1466</v>
      </c>
      <c r="D13" s="235">
        <v>842</v>
      </c>
      <c r="E13" s="234" t="s">
        <v>1273</v>
      </c>
      <c r="F13" s="235">
        <v>272</v>
      </c>
      <c r="G13" s="235">
        <v>352</v>
      </c>
      <c r="H13" s="871" t="s">
        <v>1370</v>
      </c>
      <c r="I13" s="870"/>
      <c r="J13" s="13"/>
    </row>
    <row r="14" spans="1:10" s="5" customFormat="1" ht="22.5" customHeight="1">
      <c r="A14" s="853" t="s">
        <v>1135</v>
      </c>
      <c r="B14" s="854"/>
      <c r="C14" s="662">
        <f aca="true" t="shared" si="0" ref="C14:C19">SUM(D14:G14)</f>
        <v>1</v>
      </c>
      <c r="D14" s="233">
        <v>1</v>
      </c>
      <c r="E14" s="234" t="s">
        <v>1367</v>
      </c>
      <c r="F14" s="234"/>
      <c r="G14" s="600"/>
      <c r="H14" s="857" t="s">
        <v>1199</v>
      </c>
      <c r="I14" s="858"/>
      <c r="J14" s="12"/>
    </row>
    <row r="15" spans="1:10" s="5" customFormat="1" ht="22.5" customHeight="1">
      <c r="A15" s="853" t="s">
        <v>1136</v>
      </c>
      <c r="B15" s="854"/>
      <c r="C15" s="662">
        <f t="shared" si="0"/>
        <v>41</v>
      </c>
      <c r="D15" s="233">
        <v>39</v>
      </c>
      <c r="E15" s="234" t="s">
        <v>1273</v>
      </c>
      <c r="F15" s="234" t="s">
        <v>446</v>
      </c>
      <c r="G15" s="234">
        <v>2</v>
      </c>
      <c r="H15" s="857" t="s">
        <v>1137</v>
      </c>
      <c r="I15" s="858"/>
      <c r="J15" s="12"/>
    </row>
    <row r="16" spans="1:10" s="5" customFormat="1" ht="22.5" customHeight="1">
      <c r="A16" s="853" t="s">
        <v>1151</v>
      </c>
      <c r="B16" s="854"/>
      <c r="C16" s="662">
        <f t="shared" si="0"/>
        <v>68</v>
      </c>
      <c r="D16" s="233">
        <v>68</v>
      </c>
      <c r="E16" s="234" t="s">
        <v>1367</v>
      </c>
      <c r="F16" s="234"/>
      <c r="G16" s="234"/>
      <c r="H16" s="857" t="s">
        <v>1138</v>
      </c>
      <c r="I16" s="858"/>
      <c r="J16" s="12"/>
    </row>
    <row r="17" spans="1:9" s="5" customFormat="1" ht="22.5" customHeight="1">
      <c r="A17" s="853" t="s">
        <v>1152</v>
      </c>
      <c r="B17" s="854"/>
      <c r="C17" s="662">
        <f t="shared" si="0"/>
        <v>1031</v>
      </c>
      <c r="D17" s="233">
        <v>554</v>
      </c>
      <c r="E17" s="234" t="s">
        <v>1273</v>
      </c>
      <c r="F17" s="233">
        <v>213</v>
      </c>
      <c r="G17" s="233">
        <v>264</v>
      </c>
      <c r="H17" s="857" t="s">
        <v>1153</v>
      </c>
      <c r="I17" s="858"/>
    </row>
    <row r="18" spans="1:9" s="5" customFormat="1" ht="22.5" customHeight="1">
      <c r="A18" s="853" t="s">
        <v>1154</v>
      </c>
      <c r="B18" s="854"/>
      <c r="C18" s="662">
        <f t="shared" si="0"/>
        <v>180</v>
      </c>
      <c r="D18" s="233">
        <v>180</v>
      </c>
      <c r="E18" s="234" t="s">
        <v>1367</v>
      </c>
      <c r="F18" s="234"/>
      <c r="G18" s="234"/>
      <c r="H18" s="857" t="s">
        <v>1155</v>
      </c>
      <c r="I18" s="858"/>
    </row>
    <row r="19" spans="1:9" s="5" customFormat="1" ht="22.5" customHeight="1">
      <c r="A19" s="873" t="s">
        <v>1156</v>
      </c>
      <c r="B19" s="874"/>
      <c r="C19" s="663">
        <f t="shared" si="0"/>
        <v>323</v>
      </c>
      <c r="D19" s="237">
        <v>178</v>
      </c>
      <c r="E19" s="234" t="s">
        <v>1273</v>
      </c>
      <c r="F19" s="237">
        <v>59</v>
      </c>
      <c r="G19" s="237">
        <v>86</v>
      </c>
      <c r="H19" s="875" t="s">
        <v>1157</v>
      </c>
      <c r="I19" s="876"/>
    </row>
    <row r="20" spans="1:9" s="5" customFormat="1" ht="15.75" customHeight="1">
      <c r="A20" s="1" t="s">
        <v>1159</v>
      </c>
      <c r="E20" s="872" t="s">
        <v>1160</v>
      </c>
      <c r="F20" s="872"/>
      <c r="G20" s="872"/>
      <c r="H20" s="872"/>
      <c r="I20" s="872"/>
    </row>
    <row r="21" s="3" customFormat="1" ht="13.5">
      <c r="A21" s="3" t="s">
        <v>318</v>
      </c>
    </row>
    <row r="22" s="3" customFormat="1" ht="13.5"/>
    <row r="23" s="3" customFormat="1" ht="13.5"/>
    <row r="24" s="4" customFormat="1" ht="12.75"/>
  </sheetData>
  <mergeCells count="33">
    <mergeCell ref="E20:I20"/>
    <mergeCell ref="A7:B7"/>
    <mergeCell ref="A9:B9"/>
    <mergeCell ref="A18:B18"/>
    <mergeCell ref="H18:I18"/>
    <mergeCell ref="A19:B19"/>
    <mergeCell ref="H19:I19"/>
    <mergeCell ref="A17:B17"/>
    <mergeCell ref="H17:I17"/>
    <mergeCell ref="H9:I9"/>
    <mergeCell ref="A12:B12"/>
    <mergeCell ref="A1:I1"/>
    <mergeCell ref="H16:I16"/>
    <mergeCell ref="A16:B16"/>
    <mergeCell ref="H7:I7"/>
    <mergeCell ref="A13:B13"/>
    <mergeCell ref="H13:I13"/>
    <mergeCell ref="A10:B10"/>
    <mergeCell ref="H10:I10"/>
    <mergeCell ref="A2:I2"/>
    <mergeCell ref="A5:B5"/>
    <mergeCell ref="H5:I5"/>
    <mergeCell ref="A6:B6"/>
    <mergeCell ref="A15:B15"/>
    <mergeCell ref="H12:I12"/>
    <mergeCell ref="H15:I15"/>
    <mergeCell ref="H6:I6"/>
    <mergeCell ref="H8:I8"/>
    <mergeCell ref="A14:B14"/>
    <mergeCell ref="H14:I14"/>
    <mergeCell ref="H11:I11"/>
    <mergeCell ref="A11:B11"/>
    <mergeCell ref="A8:B8"/>
  </mergeCells>
  <printOptions/>
  <pageMargins left="0.7480314960629921" right="0.7480314960629921" top="0.71" bottom="0.25" header="0.5118110236220472" footer="0.1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100" workbookViewId="0" topLeftCell="A1">
      <selection activeCell="I11" sqref="I11"/>
    </sheetView>
  </sheetViews>
  <sheetFormatPr defaultColWidth="9.140625" defaultRowHeight="12.75"/>
  <cols>
    <col min="1" max="1" width="8.421875" style="529" customWidth="1"/>
    <col min="2" max="2" width="8.00390625" style="529" customWidth="1"/>
    <col min="3" max="6" width="11.28125" style="529" customWidth="1"/>
    <col min="7" max="7" width="10.140625" style="529" customWidth="1"/>
    <col min="8" max="8" width="11.28125" style="529" customWidth="1"/>
    <col min="9" max="9" width="10.00390625" style="529" customWidth="1"/>
    <col min="10" max="12" width="11.28125" style="529" customWidth="1"/>
    <col min="13" max="13" width="8.421875" style="529" customWidth="1"/>
    <col min="14" max="14" width="8.7109375" style="529" customWidth="1"/>
    <col min="15" max="16384" width="9.140625" style="117" customWidth="1"/>
  </cols>
  <sheetData>
    <row r="1" spans="1:14" s="109" customFormat="1" ht="32.25" customHeight="1">
      <c r="A1" s="930" t="s">
        <v>711</v>
      </c>
      <c r="B1" s="930"/>
      <c r="C1" s="930"/>
      <c r="D1" s="930"/>
      <c r="E1" s="930"/>
      <c r="F1" s="930"/>
      <c r="G1" s="930"/>
      <c r="H1" s="930"/>
      <c r="I1" s="930"/>
      <c r="J1" s="930"/>
      <c r="K1" s="930"/>
      <c r="L1" s="930"/>
      <c r="M1" s="930"/>
      <c r="N1" s="930"/>
    </row>
    <row r="2" spans="1:14" s="289" customFormat="1" ht="18" customHeight="1">
      <c r="A2" s="428" t="s">
        <v>1277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522" t="s">
        <v>1278</v>
      </c>
    </row>
    <row r="3" spans="1:14" s="289" customFormat="1" ht="29.25" customHeight="1">
      <c r="A3" s="523" t="s">
        <v>1279</v>
      </c>
      <c r="B3" s="250" t="s">
        <v>1280</v>
      </c>
      <c r="C3" s="470" t="s">
        <v>1281</v>
      </c>
      <c r="D3" s="470" t="s">
        <v>1282</v>
      </c>
      <c r="E3" s="470" t="s">
        <v>1283</v>
      </c>
      <c r="F3" s="470" t="s">
        <v>1284</v>
      </c>
      <c r="G3" s="470" t="s">
        <v>1285</v>
      </c>
      <c r="H3" s="470" t="s">
        <v>1286</v>
      </c>
      <c r="I3" s="470" t="s">
        <v>1287</v>
      </c>
      <c r="J3" s="470" t="s">
        <v>1288</v>
      </c>
      <c r="K3" s="470" t="s">
        <v>1289</v>
      </c>
      <c r="L3" s="470" t="s">
        <v>1290</v>
      </c>
      <c r="M3" s="286" t="s">
        <v>1291</v>
      </c>
      <c r="N3" s="470" t="s">
        <v>1292</v>
      </c>
    </row>
    <row r="4" spans="1:14" s="289" customFormat="1" ht="29.25" customHeight="1">
      <c r="A4" s="460" t="s">
        <v>1293</v>
      </c>
      <c r="B4" s="461" t="s">
        <v>1294</v>
      </c>
      <c r="C4" s="524" t="s">
        <v>1295</v>
      </c>
      <c r="D4" s="524" t="s">
        <v>1296</v>
      </c>
      <c r="E4" s="524" t="s">
        <v>1297</v>
      </c>
      <c r="F4" s="524" t="s">
        <v>1298</v>
      </c>
      <c r="G4" s="524" t="s">
        <v>1299</v>
      </c>
      <c r="H4" s="524" t="s">
        <v>1300</v>
      </c>
      <c r="I4" s="524" t="s">
        <v>1301</v>
      </c>
      <c r="J4" s="524" t="s">
        <v>1302</v>
      </c>
      <c r="K4" s="524" t="s">
        <v>1303</v>
      </c>
      <c r="L4" s="472" t="s">
        <v>1304</v>
      </c>
      <c r="M4" s="472" t="s">
        <v>1305</v>
      </c>
      <c r="N4" s="472" t="s">
        <v>1306</v>
      </c>
    </row>
    <row r="5" spans="1:14" s="113" customFormat="1" ht="28.5" customHeight="1">
      <c r="A5" s="464" t="s">
        <v>117</v>
      </c>
      <c r="B5" s="425">
        <v>31456</v>
      </c>
      <c r="C5" s="425">
        <v>18</v>
      </c>
      <c r="D5" s="425">
        <v>1267</v>
      </c>
      <c r="E5" s="525" t="s">
        <v>1307</v>
      </c>
      <c r="F5" s="525" t="s">
        <v>1307</v>
      </c>
      <c r="G5" s="525" t="s">
        <v>1307</v>
      </c>
      <c r="H5" s="525" t="s">
        <v>1307</v>
      </c>
      <c r="I5" s="425">
        <v>8756</v>
      </c>
      <c r="J5" s="425">
        <v>3169</v>
      </c>
      <c r="K5" s="437" t="s">
        <v>1308</v>
      </c>
      <c r="L5" s="437" t="s">
        <v>1309</v>
      </c>
      <c r="M5" s="437" t="s">
        <v>1310</v>
      </c>
      <c r="N5" s="517" t="s">
        <v>117</v>
      </c>
    </row>
    <row r="6" spans="1:14" s="113" customFormat="1" ht="28.5" customHeight="1">
      <c r="A6" s="464" t="s">
        <v>118</v>
      </c>
      <c r="B6" s="425">
        <v>27230</v>
      </c>
      <c r="C6" s="425">
        <v>13</v>
      </c>
      <c r="D6" s="425">
        <v>1122</v>
      </c>
      <c r="E6" s="525" t="s">
        <v>1307</v>
      </c>
      <c r="F6" s="525" t="s">
        <v>1307</v>
      </c>
      <c r="G6" s="525" t="s">
        <v>1307</v>
      </c>
      <c r="H6" s="525" t="s">
        <v>1307</v>
      </c>
      <c r="I6" s="425">
        <v>7777</v>
      </c>
      <c r="J6" s="425">
        <v>2830</v>
      </c>
      <c r="K6" s="437" t="s">
        <v>1311</v>
      </c>
      <c r="L6" s="437" t="s">
        <v>1312</v>
      </c>
      <c r="M6" s="437" t="s">
        <v>1313</v>
      </c>
      <c r="N6" s="517" t="s">
        <v>118</v>
      </c>
    </row>
    <row r="7" spans="1:14" s="394" customFormat="1" ht="28.5" customHeight="1">
      <c r="A7" s="464" t="s">
        <v>706</v>
      </c>
      <c r="B7" s="425">
        <v>25547</v>
      </c>
      <c r="C7" s="425">
        <v>26</v>
      </c>
      <c r="D7" s="425">
        <v>1178</v>
      </c>
      <c r="E7" s="525" t="s">
        <v>1307</v>
      </c>
      <c r="F7" s="525" t="s">
        <v>1307</v>
      </c>
      <c r="G7" s="525" t="s">
        <v>1307</v>
      </c>
      <c r="H7" s="525" t="s">
        <v>1307</v>
      </c>
      <c r="I7" s="425">
        <v>7514</v>
      </c>
      <c r="J7" s="425">
        <v>2831</v>
      </c>
      <c r="K7" s="437" t="s">
        <v>1314</v>
      </c>
      <c r="L7" s="437" t="s">
        <v>1315</v>
      </c>
      <c r="M7" s="437" t="s">
        <v>1316</v>
      </c>
      <c r="N7" s="517" t="s">
        <v>706</v>
      </c>
    </row>
    <row r="8" spans="1:14" s="394" customFormat="1" ht="28.5" customHeight="1">
      <c r="A8" s="410" t="s">
        <v>1317</v>
      </c>
      <c r="B8" s="411">
        <v>25123</v>
      </c>
      <c r="C8" s="411">
        <v>17</v>
      </c>
      <c r="D8" s="411">
        <v>1397</v>
      </c>
      <c r="E8" s="525" t="s">
        <v>1307</v>
      </c>
      <c r="F8" s="525" t="s">
        <v>1307</v>
      </c>
      <c r="G8" s="525" t="s">
        <v>1307</v>
      </c>
      <c r="H8" s="525" t="s">
        <v>1307</v>
      </c>
      <c r="I8" s="411">
        <v>7340</v>
      </c>
      <c r="J8" s="411">
        <v>2851</v>
      </c>
      <c r="K8" s="411">
        <v>927</v>
      </c>
      <c r="L8" s="411">
        <v>436</v>
      </c>
      <c r="M8" s="411">
        <v>212</v>
      </c>
      <c r="N8" s="412" t="s">
        <v>1317</v>
      </c>
    </row>
    <row r="9" spans="1:14" s="394" customFormat="1" ht="28.5" customHeight="1">
      <c r="A9" s="410" t="s">
        <v>1276</v>
      </c>
      <c r="B9" s="411">
        <v>29003</v>
      </c>
      <c r="C9" s="411">
        <v>31</v>
      </c>
      <c r="D9" s="411">
        <v>2034</v>
      </c>
      <c r="E9" s="837">
        <v>2409</v>
      </c>
      <c r="F9" s="837">
        <v>3367</v>
      </c>
      <c r="G9" s="837">
        <v>3441</v>
      </c>
      <c r="H9" s="837">
        <v>4203</v>
      </c>
      <c r="I9" s="411">
        <v>8222</v>
      </c>
      <c r="J9" s="411">
        <v>3525</v>
      </c>
      <c r="K9" s="411">
        <v>1066</v>
      </c>
      <c r="L9" s="411">
        <v>393</v>
      </c>
      <c r="M9" s="411">
        <v>312</v>
      </c>
      <c r="N9" s="412" t="s">
        <v>1276</v>
      </c>
    </row>
    <row r="10" spans="1:14" s="114" customFormat="1" ht="28.5" customHeight="1">
      <c r="A10" s="446" t="s">
        <v>1378</v>
      </c>
      <c r="B10" s="686">
        <f>SUM(B11:B14)</f>
        <v>26134</v>
      </c>
      <c r="C10" s="686">
        <f>SUM(C11:C14)</f>
        <v>13</v>
      </c>
      <c r="D10" s="686">
        <f>SUM(D11:D14)</f>
        <v>1726</v>
      </c>
      <c r="E10" s="686">
        <f>SUM(E11:E14)</f>
        <v>1918</v>
      </c>
      <c r="F10" s="686">
        <f aca="true" t="shared" si="0" ref="F10:M10">SUM(F11:F14)</f>
        <v>2951</v>
      </c>
      <c r="G10" s="686">
        <f t="shared" si="0"/>
        <v>2930</v>
      </c>
      <c r="H10" s="686">
        <f t="shared" si="0"/>
        <v>3898</v>
      </c>
      <c r="I10" s="686">
        <f t="shared" si="0"/>
        <v>7331</v>
      </c>
      <c r="J10" s="686">
        <f t="shared" si="0"/>
        <v>3462</v>
      </c>
      <c r="K10" s="686">
        <f t="shared" si="0"/>
        <v>1056</v>
      </c>
      <c r="L10" s="686">
        <f t="shared" si="0"/>
        <v>612</v>
      </c>
      <c r="M10" s="686">
        <f t="shared" si="0"/>
        <v>237</v>
      </c>
      <c r="N10" s="447" t="s">
        <v>1369</v>
      </c>
    </row>
    <row r="11" spans="1:14" s="113" customFormat="1" ht="38.25" customHeight="1">
      <c r="A11" s="448" t="s">
        <v>1318</v>
      </c>
      <c r="B11" s="411">
        <f>SUM(C11:M11)</f>
        <v>571</v>
      </c>
      <c r="C11" s="425">
        <v>0</v>
      </c>
      <c r="D11" s="425">
        <v>21</v>
      </c>
      <c r="E11" s="425">
        <v>21</v>
      </c>
      <c r="F11" s="425">
        <v>91</v>
      </c>
      <c r="G11" s="425">
        <v>106</v>
      </c>
      <c r="H11" s="425">
        <v>115</v>
      </c>
      <c r="I11" s="425">
        <v>159</v>
      </c>
      <c r="J11" s="425">
        <v>43</v>
      </c>
      <c r="K11" s="425">
        <v>14</v>
      </c>
      <c r="L11" s="425">
        <v>0</v>
      </c>
      <c r="M11" s="425">
        <v>1</v>
      </c>
      <c r="N11" s="451" t="s">
        <v>1319</v>
      </c>
    </row>
    <row r="12" spans="1:14" s="113" customFormat="1" ht="36.75" customHeight="1">
      <c r="A12" s="448" t="s">
        <v>642</v>
      </c>
      <c r="B12" s="411">
        <f>SUM(C12:M12)</f>
        <v>10688</v>
      </c>
      <c r="C12" s="425">
        <v>11</v>
      </c>
      <c r="D12" s="425">
        <v>841</v>
      </c>
      <c r="E12" s="425">
        <v>776</v>
      </c>
      <c r="F12" s="425">
        <v>1123</v>
      </c>
      <c r="G12" s="425">
        <v>1182</v>
      </c>
      <c r="H12" s="425">
        <v>1566</v>
      </c>
      <c r="I12" s="425">
        <v>2933</v>
      </c>
      <c r="J12" s="425">
        <v>1395</v>
      </c>
      <c r="K12" s="425">
        <v>428</v>
      </c>
      <c r="L12" s="425">
        <v>326</v>
      </c>
      <c r="M12" s="425">
        <v>107</v>
      </c>
      <c r="N12" s="451" t="s">
        <v>104</v>
      </c>
    </row>
    <row r="13" spans="1:14" s="113" customFormat="1" ht="35.25" customHeight="1">
      <c r="A13" s="448" t="s">
        <v>643</v>
      </c>
      <c r="B13" s="411">
        <f>SUM(C13:M13)</f>
        <v>8926</v>
      </c>
      <c r="C13" s="425">
        <v>1</v>
      </c>
      <c r="D13" s="425">
        <v>541</v>
      </c>
      <c r="E13" s="425">
        <v>762</v>
      </c>
      <c r="F13" s="425">
        <v>1176</v>
      </c>
      <c r="G13" s="425">
        <v>1090</v>
      </c>
      <c r="H13" s="425">
        <v>1359</v>
      </c>
      <c r="I13" s="425">
        <v>2451</v>
      </c>
      <c r="J13" s="425">
        <v>1059</v>
      </c>
      <c r="K13" s="425">
        <v>301</v>
      </c>
      <c r="L13" s="425">
        <v>97</v>
      </c>
      <c r="M13" s="425">
        <v>89</v>
      </c>
      <c r="N13" s="451" t="s">
        <v>1320</v>
      </c>
    </row>
    <row r="14" spans="1:14" s="115" customFormat="1" ht="35.25" customHeight="1">
      <c r="A14" s="450" t="s">
        <v>644</v>
      </c>
      <c r="B14" s="690">
        <f>SUM(C14:M14)</f>
        <v>5949</v>
      </c>
      <c r="C14" s="433">
        <v>1</v>
      </c>
      <c r="D14" s="433">
        <v>323</v>
      </c>
      <c r="E14" s="433">
        <v>359</v>
      </c>
      <c r="F14" s="433">
        <v>561</v>
      </c>
      <c r="G14" s="433">
        <v>552</v>
      </c>
      <c r="H14" s="433">
        <v>858</v>
      </c>
      <c r="I14" s="433">
        <v>1788</v>
      </c>
      <c r="J14" s="433">
        <v>965</v>
      </c>
      <c r="K14" s="433">
        <v>313</v>
      </c>
      <c r="L14" s="433">
        <v>189</v>
      </c>
      <c r="M14" s="433">
        <v>40</v>
      </c>
      <c r="N14" s="453" t="s">
        <v>106</v>
      </c>
    </row>
    <row r="15" spans="1:14" s="110" customFormat="1" ht="21.75" customHeight="1">
      <c r="A15" s="928" t="s">
        <v>1321</v>
      </c>
      <c r="B15" s="929"/>
      <c r="C15" s="929"/>
      <c r="D15" s="429"/>
      <c r="E15" s="429"/>
      <c r="F15" s="429"/>
      <c r="G15" s="429"/>
      <c r="H15" s="429"/>
      <c r="I15" s="429"/>
      <c r="J15" s="429"/>
      <c r="K15" s="429"/>
      <c r="L15" s="429"/>
      <c r="M15" s="475"/>
      <c r="N15" s="469" t="s">
        <v>1322</v>
      </c>
    </row>
    <row r="16" ht="21.75" customHeight="1">
      <c r="A16" s="528"/>
    </row>
  </sheetData>
  <mergeCells count="2">
    <mergeCell ref="A15:C15"/>
    <mergeCell ref="A1:N1"/>
  </mergeCells>
  <printOptions/>
  <pageMargins left="0.26" right="0.23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C7">
      <selection activeCell="Q14" sqref="Q14"/>
    </sheetView>
  </sheetViews>
  <sheetFormatPr defaultColWidth="9.140625" defaultRowHeight="12.75"/>
  <cols>
    <col min="1" max="1" width="11.00390625" style="88" customWidth="1"/>
    <col min="2" max="2" width="10.140625" style="88" customWidth="1"/>
    <col min="3" max="3" width="8.421875" style="88" customWidth="1"/>
    <col min="4" max="4" width="7.7109375" style="88" customWidth="1"/>
    <col min="5" max="6" width="8.57421875" style="88" customWidth="1"/>
    <col min="7" max="7" width="7.7109375" style="88" customWidth="1"/>
    <col min="8" max="8" width="8.00390625" style="88" customWidth="1"/>
    <col min="9" max="9" width="8.140625" style="88" customWidth="1"/>
    <col min="10" max="10" width="7.7109375" style="88" customWidth="1"/>
    <col min="11" max="11" width="8.00390625" style="88" customWidth="1"/>
    <col min="12" max="12" width="8.28125" style="88" customWidth="1"/>
    <col min="13" max="13" width="7.7109375" style="88" customWidth="1"/>
    <col min="14" max="14" width="7.8515625" style="88" customWidth="1"/>
    <col min="15" max="15" width="9.00390625" style="88" customWidth="1"/>
    <col min="16" max="16" width="8.57421875" style="88" customWidth="1"/>
    <col min="17" max="17" width="11.8515625" style="88" customWidth="1"/>
    <col min="18" max="16384" width="9.140625" style="88" customWidth="1"/>
  </cols>
  <sheetData>
    <row r="1" spans="1:17" ht="32.25" customHeight="1">
      <c r="A1" s="920" t="s">
        <v>645</v>
      </c>
      <c r="B1" s="920"/>
      <c r="C1" s="920"/>
      <c r="D1" s="920"/>
      <c r="E1" s="920"/>
      <c r="F1" s="920"/>
      <c r="G1" s="920"/>
      <c r="H1" s="920"/>
      <c r="I1" s="920"/>
      <c r="J1" s="920"/>
      <c r="K1" s="920"/>
      <c r="L1" s="920"/>
      <c r="M1" s="920"/>
      <c r="N1" s="920"/>
      <c r="O1" s="920"/>
      <c r="P1" s="920"/>
      <c r="Q1" s="920"/>
    </row>
    <row r="2" spans="1:17" s="39" customFormat="1" ht="18" customHeight="1">
      <c r="A2" s="290" t="s">
        <v>348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279" t="s">
        <v>349</v>
      </c>
    </row>
    <row r="3" spans="1:17" s="39" customFormat="1" ht="32.25" customHeight="1">
      <c r="A3" s="926" t="s">
        <v>1217</v>
      </c>
      <c r="B3" s="250" t="s">
        <v>350</v>
      </c>
      <c r="C3" s="910" t="s">
        <v>351</v>
      </c>
      <c r="D3" s="922"/>
      <c r="E3" s="921"/>
      <c r="F3" s="910" t="s">
        <v>352</v>
      </c>
      <c r="G3" s="922"/>
      <c r="H3" s="921"/>
      <c r="I3" s="910" t="s">
        <v>353</v>
      </c>
      <c r="J3" s="922"/>
      <c r="K3" s="921"/>
      <c r="L3" s="910" t="s">
        <v>354</v>
      </c>
      <c r="M3" s="922"/>
      <c r="N3" s="921"/>
      <c r="O3" s="250" t="s">
        <v>355</v>
      </c>
      <c r="P3" s="250" t="s">
        <v>356</v>
      </c>
      <c r="Q3" s="904" t="s">
        <v>1218</v>
      </c>
    </row>
    <row r="4" spans="1:17" s="39" customFormat="1" ht="32.25" customHeight="1">
      <c r="A4" s="902"/>
      <c r="B4" s="253"/>
      <c r="C4" s="914" t="s">
        <v>357</v>
      </c>
      <c r="D4" s="927"/>
      <c r="E4" s="903"/>
      <c r="F4" s="916" t="s">
        <v>358</v>
      </c>
      <c r="G4" s="927"/>
      <c r="H4" s="903"/>
      <c r="I4" s="916" t="s">
        <v>359</v>
      </c>
      <c r="J4" s="927"/>
      <c r="K4" s="903"/>
      <c r="L4" s="916" t="s">
        <v>360</v>
      </c>
      <c r="M4" s="927"/>
      <c r="N4" s="903"/>
      <c r="O4" s="253"/>
      <c r="P4" s="253"/>
      <c r="Q4" s="917"/>
    </row>
    <row r="5" spans="1:17" s="39" customFormat="1" ht="32.25" customHeight="1">
      <c r="A5" s="902"/>
      <c r="B5" s="253"/>
      <c r="C5" s="250" t="s">
        <v>361</v>
      </c>
      <c r="D5" s="250" t="s">
        <v>362</v>
      </c>
      <c r="E5" s="250" t="s">
        <v>363</v>
      </c>
      <c r="F5" s="250" t="s">
        <v>361</v>
      </c>
      <c r="G5" s="250" t="s">
        <v>362</v>
      </c>
      <c r="H5" s="250" t="s">
        <v>363</v>
      </c>
      <c r="I5" s="250" t="s">
        <v>361</v>
      </c>
      <c r="J5" s="250" t="s">
        <v>362</v>
      </c>
      <c r="K5" s="250" t="s">
        <v>363</v>
      </c>
      <c r="L5" s="250" t="s">
        <v>361</v>
      </c>
      <c r="M5" s="250" t="s">
        <v>362</v>
      </c>
      <c r="N5" s="250" t="s">
        <v>363</v>
      </c>
      <c r="O5" s="253" t="s">
        <v>365</v>
      </c>
      <c r="P5" s="253"/>
      <c r="Q5" s="917"/>
    </row>
    <row r="6" spans="1:17" s="39" customFormat="1" ht="32.25" customHeight="1">
      <c r="A6" s="903"/>
      <c r="B6" s="255" t="s">
        <v>1000</v>
      </c>
      <c r="C6" s="287" t="s">
        <v>366</v>
      </c>
      <c r="D6" s="287" t="s">
        <v>367</v>
      </c>
      <c r="E6" s="255" t="s">
        <v>368</v>
      </c>
      <c r="F6" s="287" t="s">
        <v>366</v>
      </c>
      <c r="G6" s="287" t="s">
        <v>367</v>
      </c>
      <c r="H6" s="255" t="s">
        <v>368</v>
      </c>
      <c r="I6" s="287" t="s">
        <v>366</v>
      </c>
      <c r="J6" s="287" t="s">
        <v>367</v>
      </c>
      <c r="K6" s="255" t="s">
        <v>368</v>
      </c>
      <c r="L6" s="287" t="s">
        <v>366</v>
      </c>
      <c r="M6" s="287" t="s">
        <v>367</v>
      </c>
      <c r="N6" s="255" t="s">
        <v>368</v>
      </c>
      <c r="O6" s="255" t="s">
        <v>369</v>
      </c>
      <c r="P6" s="287" t="s">
        <v>949</v>
      </c>
      <c r="Q6" s="916"/>
    </row>
    <row r="7" spans="1:17" ht="25.5" customHeight="1">
      <c r="A7" s="94" t="s">
        <v>117</v>
      </c>
      <c r="B7" s="105">
        <v>31456</v>
      </c>
      <c r="C7" s="106">
        <v>5259</v>
      </c>
      <c r="D7" s="106">
        <v>982</v>
      </c>
      <c r="E7" s="106">
        <v>1033</v>
      </c>
      <c r="F7" s="106">
        <v>10491</v>
      </c>
      <c r="G7" s="106">
        <v>1437</v>
      </c>
      <c r="H7" s="106">
        <v>498</v>
      </c>
      <c r="I7" s="106">
        <v>2946</v>
      </c>
      <c r="J7" s="106">
        <v>716</v>
      </c>
      <c r="K7" s="106">
        <v>174</v>
      </c>
      <c r="L7" s="106">
        <v>2185</v>
      </c>
      <c r="M7" s="106">
        <v>380</v>
      </c>
      <c r="N7" s="106">
        <v>6</v>
      </c>
      <c r="O7" s="106">
        <v>419</v>
      </c>
      <c r="P7" s="107">
        <v>4930</v>
      </c>
      <c r="Q7" s="95" t="s">
        <v>117</v>
      </c>
    </row>
    <row r="8" spans="1:17" ht="25.5" customHeight="1">
      <c r="A8" s="94" t="s">
        <v>118</v>
      </c>
      <c r="B8" s="105">
        <v>27230</v>
      </c>
      <c r="C8" s="106">
        <v>4979</v>
      </c>
      <c r="D8" s="106">
        <v>814</v>
      </c>
      <c r="E8" s="106">
        <v>866</v>
      </c>
      <c r="F8" s="106">
        <v>9118</v>
      </c>
      <c r="G8" s="106">
        <v>1152</v>
      </c>
      <c r="H8" s="106">
        <v>440</v>
      </c>
      <c r="I8" s="106">
        <v>2254</v>
      </c>
      <c r="J8" s="106">
        <v>643</v>
      </c>
      <c r="K8" s="106">
        <v>146</v>
      </c>
      <c r="L8" s="106">
        <v>1546</v>
      </c>
      <c r="M8" s="106">
        <v>328</v>
      </c>
      <c r="N8" s="106">
        <v>7</v>
      </c>
      <c r="O8" s="106">
        <v>285</v>
      </c>
      <c r="P8" s="107">
        <v>4652</v>
      </c>
      <c r="Q8" s="95" t="s">
        <v>118</v>
      </c>
    </row>
    <row r="9" spans="1:17" s="392" customFormat="1" ht="25.5" customHeight="1">
      <c r="A9" s="390" t="s">
        <v>75</v>
      </c>
      <c r="B9" s="393">
        <v>25547</v>
      </c>
      <c r="C9" s="393">
        <v>4243</v>
      </c>
      <c r="D9" s="393">
        <v>574</v>
      </c>
      <c r="E9" s="393">
        <v>729</v>
      </c>
      <c r="F9" s="393">
        <v>8713</v>
      </c>
      <c r="G9" s="393">
        <v>765</v>
      </c>
      <c r="H9" s="393">
        <v>460</v>
      </c>
      <c r="I9" s="393">
        <v>1703</v>
      </c>
      <c r="J9" s="393">
        <v>391</v>
      </c>
      <c r="K9" s="393">
        <v>242</v>
      </c>
      <c r="L9" s="393">
        <v>990</v>
      </c>
      <c r="M9" s="393">
        <v>151</v>
      </c>
      <c r="N9" s="393">
        <v>7</v>
      </c>
      <c r="O9" s="393">
        <v>161</v>
      </c>
      <c r="P9" s="393">
        <v>6418</v>
      </c>
      <c r="Q9" s="391" t="s">
        <v>75</v>
      </c>
    </row>
    <row r="10" spans="1:17" s="392" customFormat="1" ht="25.5" customHeight="1">
      <c r="A10" s="390" t="s">
        <v>883</v>
      </c>
      <c r="B10" s="393">
        <v>25123</v>
      </c>
      <c r="C10" s="393">
        <v>4189</v>
      </c>
      <c r="D10" s="393">
        <v>556</v>
      </c>
      <c r="E10" s="393">
        <v>744</v>
      </c>
      <c r="F10" s="393">
        <v>8326</v>
      </c>
      <c r="G10" s="393">
        <v>790</v>
      </c>
      <c r="H10" s="393">
        <v>489</v>
      </c>
      <c r="I10" s="393">
        <v>1666</v>
      </c>
      <c r="J10" s="393">
        <v>441</v>
      </c>
      <c r="K10" s="393">
        <v>320</v>
      </c>
      <c r="L10" s="393">
        <v>957</v>
      </c>
      <c r="M10" s="393">
        <v>158</v>
      </c>
      <c r="N10" s="393">
        <v>2</v>
      </c>
      <c r="O10" s="393">
        <v>194</v>
      </c>
      <c r="P10" s="393">
        <v>6291</v>
      </c>
      <c r="Q10" s="391" t="s">
        <v>883</v>
      </c>
    </row>
    <row r="11" spans="1:17" s="392" customFormat="1" ht="25.5" customHeight="1">
      <c r="A11" s="390" t="s">
        <v>1276</v>
      </c>
      <c r="B11" s="393">
        <v>29003</v>
      </c>
      <c r="C11" s="393">
        <v>5092</v>
      </c>
      <c r="D11" s="393">
        <v>487</v>
      </c>
      <c r="E11" s="393">
        <v>856</v>
      </c>
      <c r="F11" s="393">
        <v>8711</v>
      </c>
      <c r="G11" s="393">
        <v>875</v>
      </c>
      <c r="H11" s="393">
        <v>697</v>
      </c>
      <c r="I11" s="393">
        <v>1685</v>
      </c>
      <c r="J11" s="393">
        <v>407</v>
      </c>
      <c r="K11" s="393">
        <v>389</v>
      </c>
      <c r="L11" s="393">
        <v>856</v>
      </c>
      <c r="M11" s="393">
        <v>107</v>
      </c>
      <c r="N11" s="393">
        <v>1</v>
      </c>
      <c r="O11" s="393">
        <v>163</v>
      </c>
      <c r="P11" s="393">
        <v>8677</v>
      </c>
      <c r="Q11" s="391" t="s">
        <v>1276</v>
      </c>
    </row>
    <row r="12" spans="1:17" s="98" customFormat="1" ht="25.5" customHeight="1">
      <c r="A12" s="446" t="s">
        <v>1378</v>
      </c>
      <c r="B12" s="685">
        <f>SUM(C12:P12)</f>
        <v>26134</v>
      </c>
      <c r="C12" s="686">
        <f aca="true" t="shared" si="0" ref="C12:P12">SUM(C13:C16)</f>
        <v>4041</v>
      </c>
      <c r="D12" s="686">
        <f t="shared" si="0"/>
        <v>461</v>
      </c>
      <c r="E12" s="686">
        <f t="shared" si="0"/>
        <v>691</v>
      </c>
      <c r="F12" s="686">
        <f t="shared" si="0"/>
        <v>7830</v>
      </c>
      <c r="G12" s="686">
        <f t="shared" si="0"/>
        <v>734</v>
      </c>
      <c r="H12" s="686">
        <f t="shared" si="0"/>
        <v>649</v>
      </c>
      <c r="I12" s="686">
        <f t="shared" si="0"/>
        <v>1359</v>
      </c>
      <c r="J12" s="686">
        <f t="shared" si="0"/>
        <v>390</v>
      </c>
      <c r="K12" s="686">
        <f t="shared" si="0"/>
        <v>313</v>
      </c>
      <c r="L12" s="686">
        <f t="shared" si="0"/>
        <v>700</v>
      </c>
      <c r="M12" s="686">
        <f t="shared" si="0"/>
        <v>116</v>
      </c>
      <c r="N12" s="686">
        <f t="shared" si="0"/>
        <v>1</v>
      </c>
      <c r="O12" s="686">
        <f t="shared" si="0"/>
        <v>107</v>
      </c>
      <c r="P12" s="691">
        <f t="shared" si="0"/>
        <v>8742</v>
      </c>
      <c r="Q12" s="447" t="s">
        <v>1369</v>
      </c>
    </row>
    <row r="13" spans="1:17" ht="49.5" customHeight="1">
      <c r="A13" s="448" t="s">
        <v>638</v>
      </c>
      <c r="B13" s="692">
        <f>SUM(C13:P13)</f>
        <v>571</v>
      </c>
      <c r="C13" s="505">
        <v>147</v>
      </c>
      <c r="D13" s="505">
        <v>7</v>
      </c>
      <c r="E13" s="505">
        <v>5</v>
      </c>
      <c r="F13" s="505">
        <v>192</v>
      </c>
      <c r="G13" s="505">
        <v>14</v>
      </c>
      <c r="H13" s="505">
        <v>6</v>
      </c>
      <c r="I13" s="505">
        <v>26</v>
      </c>
      <c r="J13" s="505">
        <v>7</v>
      </c>
      <c r="K13" s="505">
        <v>3</v>
      </c>
      <c r="L13" s="505">
        <v>3</v>
      </c>
      <c r="M13" s="505">
        <v>2</v>
      </c>
      <c r="N13" s="505">
        <v>0</v>
      </c>
      <c r="O13" s="505">
        <v>1</v>
      </c>
      <c r="P13" s="693">
        <v>158</v>
      </c>
      <c r="Q13" s="451" t="s">
        <v>103</v>
      </c>
    </row>
    <row r="14" spans="1:17" ht="49.5" customHeight="1">
      <c r="A14" s="448" t="s">
        <v>642</v>
      </c>
      <c r="B14" s="692">
        <f>SUM(C14:P14)</f>
        <v>10688</v>
      </c>
      <c r="C14" s="505">
        <v>1531</v>
      </c>
      <c r="D14" s="505">
        <v>185</v>
      </c>
      <c r="E14" s="505">
        <v>307</v>
      </c>
      <c r="F14" s="505">
        <v>2807</v>
      </c>
      <c r="G14" s="505">
        <v>285</v>
      </c>
      <c r="H14" s="505">
        <v>327</v>
      </c>
      <c r="I14" s="505">
        <v>584</v>
      </c>
      <c r="J14" s="505">
        <v>207</v>
      </c>
      <c r="K14" s="505">
        <v>123</v>
      </c>
      <c r="L14" s="505">
        <v>325</v>
      </c>
      <c r="M14" s="505">
        <v>59</v>
      </c>
      <c r="N14" s="505">
        <v>0</v>
      </c>
      <c r="O14" s="505">
        <v>56</v>
      </c>
      <c r="P14" s="693">
        <v>3892</v>
      </c>
      <c r="Q14" s="451" t="s">
        <v>104</v>
      </c>
    </row>
    <row r="15" spans="1:17" ht="49.5" customHeight="1">
      <c r="A15" s="448" t="s">
        <v>643</v>
      </c>
      <c r="B15" s="692">
        <f>SUM(C15:P15)</f>
        <v>8926</v>
      </c>
      <c r="C15" s="505">
        <v>1758</v>
      </c>
      <c r="D15" s="505">
        <v>228</v>
      </c>
      <c r="E15" s="505">
        <v>278</v>
      </c>
      <c r="F15" s="505">
        <v>2698</v>
      </c>
      <c r="G15" s="505">
        <v>301</v>
      </c>
      <c r="H15" s="505">
        <v>196</v>
      </c>
      <c r="I15" s="505">
        <v>383</v>
      </c>
      <c r="J15" s="505">
        <v>116</v>
      </c>
      <c r="K15" s="505">
        <v>110</v>
      </c>
      <c r="L15" s="505">
        <v>197</v>
      </c>
      <c r="M15" s="505">
        <v>31</v>
      </c>
      <c r="N15" s="505">
        <v>1</v>
      </c>
      <c r="O15" s="505">
        <v>32</v>
      </c>
      <c r="P15" s="693">
        <v>2597</v>
      </c>
      <c r="Q15" s="451" t="s">
        <v>105</v>
      </c>
    </row>
    <row r="16" spans="1:17" ht="49.5" customHeight="1">
      <c r="A16" s="450" t="s">
        <v>644</v>
      </c>
      <c r="B16" s="694">
        <f>SUM(C16:P16)</f>
        <v>5949</v>
      </c>
      <c r="C16" s="506">
        <v>605</v>
      </c>
      <c r="D16" s="506">
        <v>41</v>
      </c>
      <c r="E16" s="506">
        <v>101</v>
      </c>
      <c r="F16" s="506">
        <v>2133</v>
      </c>
      <c r="G16" s="506">
        <v>134</v>
      </c>
      <c r="H16" s="506">
        <v>120</v>
      </c>
      <c r="I16" s="506">
        <v>366</v>
      </c>
      <c r="J16" s="506">
        <v>60</v>
      </c>
      <c r="K16" s="506">
        <v>77</v>
      </c>
      <c r="L16" s="506">
        <v>175</v>
      </c>
      <c r="M16" s="506">
        <v>24</v>
      </c>
      <c r="N16" s="506">
        <v>0</v>
      </c>
      <c r="O16" s="506">
        <v>18</v>
      </c>
      <c r="P16" s="695">
        <v>2095</v>
      </c>
      <c r="Q16" s="453" t="s">
        <v>106</v>
      </c>
    </row>
    <row r="17" spans="1:17" ht="18" customHeight="1">
      <c r="A17" s="923" t="s">
        <v>370</v>
      </c>
      <c r="B17" s="924"/>
      <c r="C17" s="924"/>
      <c r="D17" s="89"/>
      <c r="E17" s="89"/>
      <c r="F17" s="89"/>
      <c r="G17" s="89"/>
      <c r="H17" s="89"/>
      <c r="I17" s="89"/>
      <c r="J17" s="89"/>
      <c r="K17" s="89"/>
      <c r="L17" s="89"/>
      <c r="M17" s="89"/>
      <c r="O17" s="104"/>
      <c r="P17" s="104"/>
      <c r="Q17" s="104" t="s">
        <v>371</v>
      </c>
    </row>
  </sheetData>
  <mergeCells count="12">
    <mergeCell ref="L4:N4"/>
    <mergeCell ref="A1:Q1"/>
    <mergeCell ref="C3:E3"/>
    <mergeCell ref="F3:H3"/>
    <mergeCell ref="I3:K3"/>
    <mergeCell ref="L3:N3"/>
    <mergeCell ref="A3:A6"/>
    <mergeCell ref="Q3:Q6"/>
    <mergeCell ref="A17:C17"/>
    <mergeCell ref="C4:E4"/>
    <mergeCell ref="F4:H4"/>
    <mergeCell ref="I4:K4"/>
  </mergeCells>
  <printOptions/>
  <pageMargins left="0.75" right="0.75" top="0.74" bottom="0.43" header="0.5" footer="0.2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8" sqref="F18"/>
    </sheetView>
  </sheetViews>
  <sheetFormatPr defaultColWidth="9.140625" defaultRowHeight="12.75"/>
  <cols>
    <col min="1" max="1" width="15.8515625" style="88" customWidth="1"/>
    <col min="2" max="10" width="12.7109375" style="88" customWidth="1"/>
    <col min="11" max="11" width="15.00390625" style="88" customWidth="1"/>
    <col min="12" max="16384" width="9.140625" style="88" customWidth="1"/>
  </cols>
  <sheetData>
    <row r="1" spans="1:11" ht="32.25" customHeight="1">
      <c r="A1" s="920" t="s">
        <v>646</v>
      </c>
      <c r="B1" s="920"/>
      <c r="C1" s="920"/>
      <c r="D1" s="920"/>
      <c r="E1" s="920"/>
      <c r="F1" s="920"/>
      <c r="G1" s="920"/>
      <c r="H1" s="920"/>
      <c r="I1" s="920"/>
      <c r="J1" s="920"/>
      <c r="K1" s="920"/>
    </row>
    <row r="2" spans="1:10" s="39" customFormat="1" ht="18" customHeight="1">
      <c r="A2" s="39" t="s">
        <v>1111</v>
      </c>
      <c r="B2" s="35"/>
      <c r="C2" s="35"/>
      <c r="D2" s="35"/>
      <c r="E2" s="35"/>
      <c r="F2" s="35"/>
      <c r="G2" s="35"/>
      <c r="H2" s="35"/>
      <c r="I2" s="35"/>
      <c r="J2" s="291" t="s">
        <v>998</v>
      </c>
    </row>
    <row r="3" spans="1:10" s="264" customFormat="1" ht="32.25" customHeight="1">
      <c r="A3" s="926" t="s">
        <v>907</v>
      </c>
      <c r="B3" s="250" t="s">
        <v>372</v>
      </c>
      <c r="C3" s="250" t="s">
        <v>373</v>
      </c>
      <c r="D3" s="250" t="s">
        <v>374</v>
      </c>
      <c r="E3" s="250" t="s">
        <v>375</v>
      </c>
      <c r="F3" s="250" t="s">
        <v>908</v>
      </c>
      <c r="G3" s="250" t="s">
        <v>771</v>
      </c>
      <c r="H3" s="250" t="s">
        <v>376</v>
      </c>
      <c r="I3" s="250" t="s">
        <v>377</v>
      </c>
      <c r="J3" s="934" t="s">
        <v>909</v>
      </c>
    </row>
    <row r="4" spans="1:10" s="264" customFormat="1" ht="24.75" customHeight="1">
      <c r="A4" s="932"/>
      <c r="B4" s="292"/>
      <c r="C4" s="292"/>
      <c r="D4" s="292"/>
      <c r="E4" s="292"/>
      <c r="F4" s="297" t="s">
        <v>1213</v>
      </c>
      <c r="G4" s="696" t="s">
        <v>772</v>
      </c>
      <c r="H4" s="293" t="s">
        <v>378</v>
      </c>
      <c r="I4" s="293" t="s">
        <v>379</v>
      </c>
      <c r="J4" s="935"/>
    </row>
    <row r="5" spans="1:10" s="264" customFormat="1" ht="24.75" customHeight="1">
      <c r="A5" s="933"/>
      <c r="B5" s="294" t="s">
        <v>1000</v>
      </c>
      <c r="C5" s="295" t="s">
        <v>380</v>
      </c>
      <c r="D5" s="295" t="s">
        <v>381</v>
      </c>
      <c r="E5" s="295" t="s">
        <v>382</v>
      </c>
      <c r="F5" s="294" t="s">
        <v>1214</v>
      </c>
      <c r="G5" s="461" t="s">
        <v>773</v>
      </c>
      <c r="H5" s="294" t="s">
        <v>383</v>
      </c>
      <c r="I5" s="294" t="s">
        <v>384</v>
      </c>
      <c r="J5" s="936"/>
    </row>
    <row r="6" spans="1:10" s="198" customFormat="1" ht="29.25" customHeight="1">
      <c r="A6" s="228" t="s">
        <v>117</v>
      </c>
      <c r="B6" s="645">
        <v>1285</v>
      </c>
      <c r="C6" s="646">
        <v>31</v>
      </c>
      <c r="D6" s="646">
        <v>404</v>
      </c>
      <c r="E6" s="646">
        <v>397</v>
      </c>
      <c r="F6" s="647" t="s">
        <v>1272</v>
      </c>
      <c r="G6" s="647" t="s">
        <v>1272</v>
      </c>
      <c r="H6" s="646">
        <v>119</v>
      </c>
      <c r="I6" s="648">
        <v>334</v>
      </c>
      <c r="J6" s="229" t="s">
        <v>117</v>
      </c>
    </row>
    <row r="7" spans="1:10" s="198" customFormat="1" ht="29.25" customHeight="1">
      <c r="A7" s="228" t="s">
        <v>118</v>
      </c>
      <c r="B7" s="645">
        <v>1135</v>
      </c>
      <c r="C7" s="646">
        <v>15</v>
      </c>
      <c r="D7" s="646">
        <v>421</v>
      </c>
      <c r="E7" s="646">
        <v>309</v>
      </c>
      <c r="F7" s="647" t="s">
        <v>1272</v>
      </c>
      <c r="G7" s="647" t="s">
        <v>1272</v>
      </c>
      <c r="H7" s="646">
        <v>110</v>
      </c>
      <c r="I7" s="648">
        <v>280</v>
      </c>
      <c r="J7" s="229" t="s">
        <v>118</v>
      </c>
    </row>
    <row r="8" spans="1:10" s="392" customFormat="1" ht="29.25" customHeight="1">
      <c r="A8" s="390" t="s">
        <v>75</v>
      </c>
      <c r="B8" s="649">
        <v>1205</v>
      </c>
      <c r="C8" s="649">
        <v>21</v>
      </c>
      <c r="D8" s="649">
        <v>428</v>
      </c>
      <c r="E8" s="649">
        <v>369</v>
      </c>
      <c r="F8" s="649">
        <v>70</v>
      </c>
      <c r="G8" s="647" t="s">
        <v>1272</v>
      </c>
      <c r="H8" s="649">
        <v>10</v>
      </c>
      <c r="I8" s="650">
        <v>288</v>
      </c>
      <c r="J8" s="395" t="s">
        <v>75</v>
      </c>
    </row>
    <row r="9" spans="1:10" s="392" customFormat="1" ht="29.25" customHeight="1">
      <c r="A9" s="390" t="s">
        <v>883</v>
      </c>
      <c r="B9" s="649">
        <v>1414</v>
      </c>
      <c r="C9" s="649">
        <v>20</v>
      </c>
      <c r="D9" s="649">
        <v>575</v>
      </c>
      <c r="E9" s="649">
        <v>404</v>
      </c>
      <c r="F9" s="649">
        <v>92</v>
      </c>
      <c r="G9" s="647" t="s">
        <v>1272</v>
      </c>
      <c r="H9" s="649">
        <v>10</v>
      </c>
      <c r="I9" s="650">
        <v>309</v>
      </c>
      <c r="J9" s="395" t="s">
        <v>883</v>
      </c>
    </row>
    <row r="10" spans="1:10" s="392" customFormat="1" ht="29.25" customHeight="1">
      <c r="A10" s="390" t="s">
        <v>1276</v>
      </c>
      <c r="B10" s="649">
        <v>1772</v>
      </c>
      <c r="C10" s="649">
        <v>27</v>
      </c>
      <c r="D10" s="649">
        <v>624</v>
      </c>
      <c r="E10" s="649">
        <v>511</v>
      </c>
      <c r="F10" s="649">
        <v>83</v>
      </c>
      <c r="G10" s="647" t="s">
        <v>1272</v>
      </c>
      <c r="H10" s="649">
        <v>17</v>
      </c>
      <c r="I10" s="653">
        <v>510</v>
      </c>
      <c r="J10" s="395" t="s">
        <v>1276</v>
      </c>
    </row>
    <row r="11" spans="1:10" s="98" customFormat="1" ht="29.25" customHeight="1">
      <c r="A11" s="446" t="s">
        <v>1378</v>
      </c>
      <c r="B11" s="530">
        <v>1518</v>
      </c>
      <c r="C11" s="530">
        <f>SUM(C12:C15)</f>
        <v>37</v>
      </c>
      <c r="D11" s="530">
        <v>582</v>
      </c>
      <c r="E11" s="530">
        <f>SUM(E12:E15)</f>
        <v>463</v>
      </c>
      <c r="F11" s="530">
        <f>SUM(F12:F15)</f>
        <v>93</v>
      </c>
      <c r="G11" s="530">
        <v>0</v>
      </c>
      <c r="H11" s="530">
        <f>SUM(H12:H15)</f>
        <v>13</v>
      </c>
      <c r="I11" s="691">
        <f>SUM(I12:I15)</f>
        <v>330</v>
      </c>
      <c r="J11" s="447" t="s">
        <v>1369</v>
      </c>
    </row>
    <row r="12" spans="1:10" s="198" customFormat="1" ht="47.25" customHeight="1">
      <c r="A12" s="384" t="s">
        <v>385</v>
      </c>
      <c r="B12" s="424">
        <v>18</v>
      </c>
      <c r="C12" s="424">
        <v>1</v>
      </c>
      <c r="D12" s="424">
        <v>0</v>
      </c>
      <c r="E12" s="424">
        <v>13</v>
      </c>
      <c r="F12" s="424">
        <v>0</v>
      </c>
      <c r="G12" s="424">
        <v>0</v>
      </c>
      <c r="H12" s="424">
        <v>0</v>
      </c>
      <c r="I12" s="424">
        <v>4</v>
      </c>
      <c r="J12" s="451" t="s">
        <v>103</v>
      </c>
    </row>
    <row r="13" spans="1:10" s="198" customFormat="1" ht="47.25" customHeight="1">
      <c r="A13" s="384" t="s">
        <v>674</v>
      </c>
      <c r="B13" s="424">
        <v>752</v>
      </c>
      <c r="C13" s="424">
        <v>17</v>
      </c>
      <c r="D13" s="424">
        <v>275</v>
      </c>
      <c r="E13" s="424">
        <v>237</v>
      </c>
      <c r="F13" s="424">
        <v>54</v>
      </c>
      <c r="G13" s="424">
        <v>0</v>
      </c>
      <c r="H13" s="424">
        <v>3</v>
      </c>
      <c r="I13" s="424">
        <v>166</v>
      </c>
      <c r="J13" s="451" t="s">
        <v>107</v>
      </c>
    </row>
    <row r="14" spans="1:10" s="198" customFormat="1" ht="47.25" customHeight="1">
      <c r="A14" s="384" t="s">
        <v>675</v>
      </c>
      <c r="B14" s="424">
        <v>464</v>
      </c>
      <c r="C14" s="424">
        <v>18</v>
      </c>
      <c r="D14" s="424">
        <v>213</v>
      </c>
      <c r="E14" s="424">
        <v>83</v>
      </c>
      <c r="F14" s="424">
        <v>30</v>
      </c>
      <c r="G14" s="424">
        <v>0</v>
      </c>
      <c r="H14" s="424">
        <v>8</v>
      </c>
      <c r="I14" s="424">
        <v>112</v>
      </c>
      <c r="J14" s="451" t="s">
        <v>108</v>
      </c>
    </row>
    <row r="15" spans="1:10" s="198" customFormat="1" ht="47.25" customHeight="1">
      <c r="A15" s="452" t="s">
        <v>386</v>
      </c>
      <c r="B15" s="444">
        <v>284</v>
      </c>
      <c r="C15" s="433">
        <v>1</v>
      </c>
      <c r="D15" s="433">
        <v>94</v>
      </c>
      <c r="E15" s="433">
        <v>130</v>
      </c>
      <c r="F15" s="433">
        <v>9</v>
      </c>
      <c r="G15" s="433">
        <v>0</v>
      </c>
      <c r="H15" s="433">
        <v>2</v>
      </c>
      <c r="I15" s="433">
        <v>48</v>
      </c>
      <c r="J15" s="453" t="s">
        <v>109</v>
      </c>
    </row>
    <row r="16" spans="1:9" s="198" customFormat="1" ht="18" customHeight="1">
      <c r="A16" s="923" t="s">
        <v>941</v>
      </c>
      <c r="B16" s="931"/>
      <c r="C16" s="931"/>
      <c r="D16" s="200"/>
      <c r="E16" s="200"/>
      <c r="I16" s="201" t="s">
        <v>371</v>
      </c>
    </row>
  </sheetData>
  <mergeCells count="4">
    <mergeCell ref="A1:K1"/>
    <mergeCell ref="A16:C16"/>
    <mergeCell ref="A3:A5"/>
    <mergeCell ref="J3:J5"/>
  </mergeCells>
  <printOptions/>
  <pageMargins left="0.75" right="0.75" top="0.76" bottom="0.28" header="0.5" footer="0.16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7" sqref="A7"/>
    </sheetView>
  </sheetViews>
  <sheetFormatPr defaultColWidth="9.140625" defaultRowHeight="12.75"/>
  <cols>
    <col min="1" max="1" width="17.140625" style="428" customWidth="1"/>
    <col min="2" max="2" width="14.140625" style="428" customWidth="1"/>
    <col min="3" max="9" width="13.00390625" style="428" customWidth="1"/>
    <col min="10" max="10" width="21.00390625" style="428" customWidth="1"/>
    <col min="11" max="16384" width="9.140625" style="88" customWidth="1"/>
  </cols>
  <sheetData>
    <row r="1" spans="1:10" ht="32.25" customHeight="1">
      <c r="A1" s="920" t="s">
        <v>676</v>
      </c>
      <c r="B1" s="920"/>
      <c r="C1" s="920"/>
      <c r="D1" s="920"/>
      <c r="E1" s="920"/>
      <c r="F1" s="920"/>
      <c r="G1" s="920"/>
      <c r="H1" s="920"/>
      <c r="I1" s="920"/>
      <c r="J1" s="920"/>
    </row>
    <row r="2" spans="1:10" s="39" customFormat="1" ht="18" customHeight="1">
      <c r="A2" s="699" t="s">
        <v>47</v>
      </c>
      <c r="B2" s="429"/>
      <c r="C2" s="429"/>
      <c r="D2" s="429"/>
      <c r="E2" s="429"/>
      <c r="F2" s="429"/>
      <c r="G2" s="429"/>
      <c r="H2" s="429"/>
      <c r="I2" s="429"/>
      <c r="J2" s="700" t="s">
        <v>53</v>
      </c>
    </row>
    <row r="3" spans="1:10" s="264" customFormat="1" ht="21" customHeight="1">
      <c r="A3" s="476"/>
      <c r="B3" s="250" t="s">
        <v>680</v>
      </c>
      <c r="C3" s="250" t="s">
        <v>774</v>
      </c>
      <c r="D3" s="250" t="s">
        <v>775</v>
      </c>
      <c r="E3" s="288" t="s">
        <v>776</v>
      </c>
      <c r="F3" s="250" t="s">
        <v>777</v>
      </c>
      <c r="G3" s="250" t="s">
        <v>778</v>
      </c>
      <c r="H3" s="250" t="s">
        <v>779</v>
      </c>
      <c r="I3" s="250" t="s">
        <v>780</v>
      </c>
      <c r="J3" s="476"/>
    </row>
    <row r="4" spans="1:10" s="264" customFormat="1" ht="11.25" customHeight="1">
      <c r="A4" s="477" t="s">
        <v>781</v>
      </c>
      <c r="B4" s="459"/>
      <c r="C4" s="459"/>
      <c r="D4" s="459"/>
      <c r="E4" s="298"/>
      <c r="F4" s="459"/>
      <c r="G4" s="459"/>
      <c r="H4" s="459"/>
      <c r="I4" s="459"/>
      <c r="J4" s="458" t="s">
        <v>688</v>
      </c>
    </row>
    <row r="5" spans="1:10" s="264" customFormat="1" ht="27.75" customHeight="1">
      <c r="A5" s="477" t="s">
        <v>782</v>
      </c>
      <c r="B5" s="459"/>
      <c r="C5" s="459" t="s">
        <v>783</v>
      </c>
      <c r="D5" s="696" t="s">
        <v>784</v>
      </c>
      <c r="E5" s="459"/>
      <c r="F5" s="696" t="s">
        <v>785</v>
      </c>
      <c r="G5" s="459" t="s">
        <v>786</v>
      </c>
      <c r="H5" s="696" t="s">
        <v>787</v>
      </c>
      <c r="I5" s="696" t="s">
        <v>806</v>
      </c>
      <c r="J5" s="458" t="s">
        <v>788</v>
      </c>
    </row>
    <row r="6" spans="1:10" s="264" customFormat="1" ht="22.5" customHeight="1">
      <c r="A6" s="483"/>
      <c r="B6" s="461" t="s">
        <v>694</v>
      </c>
      <c r="C6" s="462" t="s">
        <v>789</v>
      </c>
      <c r="D6" s="461" t="s">
        <v>789</v>
      </c>
      <c r="E6" s="461" t="s">
        <v>790</v>
      </c>
      <c r="F6" s="461" t="s">
        <v>789</v>
      </c>
      <c r="G6" s="462" t="s">
        <v>789</v>
      </c>
      <c r="H6" s="461" t="s">
        <v>791</v>
      </c>
      <c r="I6" s="461" t="s">
        <v>792</v>
      </c>
      <c r="J6" s="483"/>
    </row>
    <row r="7" spans="1:10" s="198" customFormat="1" ht="24" customHeight="1">
      <c r="A7" s="464" t="s">
        <v>117</v>
      </c>
      <c r="B7" s="424">
        <f aca="true" t="shared" si="0" ref="B7:B16">SUM(C7:I7)</f>
        <v>20</v>
      </c>
      <c r="C7" s="426">
        <v>10</v>
      </c>
      <c r="D7" s="426">
        <v>0</v>
      </c>
      <c r="E7" s="426">
        <v>0</v>
      </c>
      <c r="F7" s="426">
        <v>0</v>
      </c>
      <c r="G7" s="426">
        <v>10</v>
      </c>
      <c r="H7" s="426">
        <v>0</v>
      </c>
      <c r="I7" s="693">
        <v>0</v>
      </c>
      <c r="J7" s="465" t="s">
        <v>117</v>
      </c>
    </row>
    <row r="8" spans="1:10" s="198" customFormat="1" ht="24" customHeight="1">
      <c r="A8" s="464" t="s">
        <v>118</v>
      </c>
      <c r="B8" s="424">
        <f t="shared" si="0"/>
        <v>20</v>
      </c>
      <c r="C8" s="426">
        <v>6</v>
      </c>
      <c r="D8" s="426">
        <v>0</v>
      </c>
      <c r="E8" s="426">
        <v>0</v>
      </c>
      <c r="F8" s="426">
        <v>0</v>
      </c>
      <c r="G8" s="426">
        <v>14</v>
      </c>
      <c r="H8" s="426">
        <v>0</v>
      </c>
      <c r="I8" s="693">
        <v>0</v>
      </c>
      <c r="J8" s="465" t="s">
        <v>118</v>
      </c>
    </row>
    <row r="9" spans="1:10" s="392" customFormat="1" ht="24" customHeight="1">
      <c r="A9" s="464" t="s">
        <v>706</v>
      </c>
      <c r="B9" s="424">
        <f t="shared" si="0"/>
        <v>4</v>
      </c>
      <c r="C9" s="426">
        <v>4</v>
      </c>
      <c r="D9" s="426">
        <v>0</v>
      </c>
      <c r="E9" s="426">
        <v>0</v>
      </c>
      <c r="F9" s="426">
        <v>0</v>
      </c>
      <c r="G9" s="426">
        <v>0</v>
      </c>
      <c r="H9" s="426">
        <v>0</v>
      </c>
      <c r="I9" s="693">
        <v>0</v>
      </c>
      <c r="J9" s="465" t="s">
        <v>706</v>
      </c>
    </row>
    <row r="10" spans="1:10" s="392" customFormat="1" ht="24" customHeight="1">
      <c r="A10" s="471" t="s">
        <v>1401</v>
      </c>
      <c r="B10" s="424">
        <f t="shared" si="0"/>
        <v>72</v>
      </c>
      <c r="C10" s="424">
        <v>10</v>
      </c>
      <c r="D10" s="426">
        <v>0</v>
      </c>
      <c r="E10" s="424">
        <f>SUM(E12:E15)</f>
        <v>8</v>
      </c>
      <c r="F10" s="424">
        <f>SUM(F12:F15)</f>
        <v>49</v>
      </c>
      <c r="G10" s="424">
        <v>5</v>
      </c>
      <c r="H10" s="426">
        <v>0</v>
      </c>
      <c r="I10" s="693">
        <v>0</v>
      </c>
      <c r="J10" s="449" t="s">
        <v>1401</v>
      </c>
    </row>
    <row r="11" spans="1:10" s="392" customFormat="1" ht="24" customHeight="1">
      <c r="A11" s="471" t="s">
        <v>793</v>
      </c>
      <c r="B11" s="424">
        <f>SUM(C11:I11)</f>
        <v>82</v>
      </c>
      <c r="C11" s="424">
        <v>13</v>
      </c>
      <c r="D11" s="426">
        <v>0</v>
      </c>
      <c r="E11" s="424">
        <f>SUM(E12:E15)</f>
        <v>8</v>
      </c>
      <c r="F11" s="424">
        <f>SUM(F12:F15)</f>
        <v>49</v>
      </c>
      <c r="G11" s="424">
        <v>12</v>
      </c>
      <c r="H11" s="426">
        <v>0</v>
      </c>
      <c r="I11" s="693">
        <v>0</v>
      </c>
      <c r="J11" s="449" t="s">
        <v>794</v>
      </c>
    </row>
    <row r="12" spans="1:10" s="98" customFormat="1" ht="24" customHeight="1">
      <c r="A12" s="701" t="s">
        <v>795</v>
      </c>
      <c r="B12" s="424">
        <f t="shared" si="0"/>
        <v>90</v>
      </c>
      <c r="C12" s="697">
        <f>SUM(C13:C16)</f>
        <v>25</v>
      </c>
      <c r="D12" s="697">
        <v>2</v>
      </c>
      <c r="E12" s="697">
        <f>SUM(E13:E16)</f>
        <v>4</v>
      </c>
      <c r="F12" s="697">
        <f>SUM(F13:F16)</f>
        <v>27</v>
      </c>
      <c r="G12" s="697">
        <f>SUM(G13:G16)</f>
        <v>4</v>
      </c>
      <c r="H12" s="426">
        <v>0</v>
      </c>
      <c r="I12" s="697">
        <v>28</v>
      </c>
      <c r="J12" s="702" t="s">
        <v>796</v>
      </c>
    </row>
    <row r="13" spans="1:10" s="198" customFormat="1" ht="39.75" customHeight="1">
      <c r="A13" s="384" t="s">
        <v>797</v>
      </c>
      <c r="B13" s="424">
        <f t="shared" si="0"/>
        <v>5</v>
      </c>
      <c r="C13" s="426">
        <v>0</v>
      </c>
      <c r="D13" s="426">
        <v>0</v>
      </c>
      <c r="E13" s="697">
        <v>0</v>
      </c>
      <c r="F13" s="697">
        <v>3</v>
      </c>
      <c r="G13" s="424">
        <v>0</v>
      </c>
      <c r="H13" s="426">
        <v>0</v>
      </c>
      <c r="I13" s="424">
        <v>2</v>
      </c>
      <c r="J13" s="451" t="s">
        <v>798</v>
      </c>
    </row>
    <row r="14" spans="1:10" s="198" customFormat="1" ht="39.75" customHeight="1">
      <c r="A14" s="384" t="s">
        <v>799</v>
      </c>
      <c r="B14" s="424">
        <f t="shared" si="0"/>
        <v>18</v>
      </c>
      <c r="C14" s="426">
        <v>2</v>
      </c>
      <c r="D14" s="426">
        <v>0</v>
      </c>
      <c r="E14" s="697">
        <v>2</v>
      </c>
      <c r="F14" s="697">
        <v>4</v>
      </c>
      <c r="G14" s="424">
        <v>1</v>
      </c>
      <c r="H14" s="426">
        <v>0</v>
      </c>
      <c r="I14" s="424">
        <v>9</v>
      </c>
      <c r="J14" s="451" t="s">
        <v>800</v>
      </c>
    </row>
    <row r="15" spans="1:10" s="198" customFormat="1" ht="39.75" customHeight="1">
      <c r="A15" s="384" t="s">
        <v>801</v>
      </c>
      <c r="B15" s="424">
        <f t="shared" si="0"/>
        <v>52</v>
      </c>
      <c r="C15" s="424">
        <v>15</v>
      </c>
      <c r="D15" s="424">
        <v>2</v>
      </c>
      <c r="E15" s="697">
        <v>2</v>
      </c>
      <c r="F15" s="697">
        <v>15</v>
      </c>
      <c r="G15" s="426">
        <v>3</v>
      </c>
      <c r="H15" s="426">
        <v>0</v>
      </c>
      <c r="I15" s="424">
        <v>15</v>
      </c>
      <c r="J15" s="451" t="s">
        <v>802</v>
      </c>
    </row>
    <row r="16" spans="1:10" s="198" customFormat="1" ht="39.75" customHeight="1">
      <c r="A16" s="452" t="s">
        <v>803</v>
      </c>
      <c r="B16" s="444">
        <f t="shared" si="0"/>
        <v>15</v>
      </c>
      <c r="C16" s="506">
        <v>8</v>
      </c>
      <c r="D16" s="506">
        <v>0</v>
      </c>
      <c r="E16" s="698">
        <v>0</v>
      </c>
      <c r="F16" s="698">
        <v>5</v>
      </c>
      <c r="G16" s="506">
        <v>0</v>
      </c>
      <c r="H16" s="506">
        <v>0</v>
      </c>
      <c r="I16" s="433">
        <v>2</v>
      </c>
      <c r="J16" s="453" t="s">
        <v>804</v>
      </c>
    </row>
    <row r="17" spans="1:10" s="198" customFormat="1" ht="18" customHeight="1">
      <c r="A17" s="928" t="s">
        <v>805</v>
      </c>
      <c r="B17" s="929"/>
      <c r="C17" s="929"/>
      <c r="D17" s="659"/>
      <c r="E17" s="429"/>
      <c r="F17" s="429"/>
      <c r="G17" s="429"/>
      <c r="H17" s="429"/>
      <c r="I17" s="937" t="s">
        <v>1132</v>
      </c>
      <c r="J17" s="937"/>
    </row>
  </sheetData>
  <mergeCells count="3">
    <mergeCell ref="A1:J1"/>
    <mergeCell ref="A17:C17"/>
    <mergeCell ref="I17:J17"/>
  </mergeCells>
  <printOptions/>
  <pageMargins left="0.75" right="0.75" top="1" bottom="0.38" header="0.5" footer="0.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D10">
      <selection activeCell="H16" sqref="H16"/>
    </sheetView>
  </sheetViews>
  <sheetFormatPr defaultColWidth="9.140625" defaultRowHeight="12.75"/>
  <cols>
    <col min="1" max="1" width="13.57421875" style="110" customWidth="1"/>
    <col min="2" max="5" width="7.57421875" style="110" customWidth="1"/>
    <col min="6" max="6" width="9.00390625" style="110" customWidth="1"/>
    <col min="7" max="8" width="8.7109375" style="110" customWidth="1"/>
    <col min="9" max="11" width="9.421875" style="110" customWidth="1"/>
    <col min="12" max="14" width="8.140625" style="110" customWidth="1"/>
    <col min="15" max="16" width="9.00390625" style="110" customWidth="1"/>
    <col min="17" max="17" width="12.8515625" style="110" customWidth="1"/>
    <col min="18" max="16384" width="9.140625" style="110" customWidth="1"/>
  </cols>
  <sheetData>
    <row r="1" spans="1:17" ht="32.25" customHeight="1">
      <c r="A1" s="920" t="s">
        <v>677</v>
      </c>
      <c r="B1" s="920"/>
      <c r="C1" s="920"/>
      <c r="D1" s="920"/>
      <c r="E1" s="920"/>
      <c r="F1" s="920"/>
      <c r="G1" s="920"/>
      <c r="H1" s="920"/>
      <c r="I1" s="920"/>
      <c r="J1" s="920"/>
      <c r="K1" s="920"/>
      <c r="L1" s="920"/>
      <c r="M1" s="920"/>
      <c r="N1" s="920"/>
      <c r="O1" s="920"/>
      <c r="P1" s="920"/>
      <c r="Q1" s="920"/>
    </row>
    <row r="2" spans="1:17" s="39" customFormat="1" ht="18" customHeight="1">
      <c r="A2" s="239" t="s">
        <v>388</v>
      </c>
      <c r="B2" s="239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O2" s="243"/>
      <c r="P2" s="243"/>
      <c r="Q2" s="243" t="s">
        <v>389</v>
      </c>
    </row>
    <row r="3" spans="1:17" s="39" customFormat="1" ht="28.5" customHeight="1">
      <c r="A3" s="901" t="s">
        <v>545</v>
      </c>
      <c r="B3" s="910" t="s">
        <v>390</v>
      </c>
      <c r="C3" s="922"/>
      <c r="D3" s="922"/>
      <c r="E3" s="921"/>
      <c r="F3" s="910" t="s">
        <v>391</v>
      </c>
      <c r="G3" s="922"/>
      <c r="H3" s="921"/>
      <c r="I3" s="938" t="s">
        <v>392</v>
      </c>
      <c r="J3" s="922"/>
      <c r="K3" s="921"/>
      <c r="L3" s="910" t="s">
        <v>393</v>
      </c>
      <c r="M3" s="922"/>
      <c r="N3" s="921"/>
      <c r="O3" s="250" t="s">
        <v>394</v>
      </c>
      <c r="P3" s="250" t="s">
        <v>395</v>
      </c>
      <c r="Q3" s="904" t="s">
        <v>1220</v>
      </c>
    </row>
    <row r="4" spans="1:17" s="39" customFormat="1" ht="24" customHeight="1">
      <c r="A4" s="902"/>
      <c r="B4" s="914" t="s">
        <v>396</v>
      </c>
      <c r="C4" s="927"/>
      <c r="D4" s="927"/>
      <c r="E4" s="903"/>
      <c r="F4" s="916" t="s">
        <v>397</v>
      </c>
      <c r="G4" s="927"/>
      <c r="H4" s="903"/>
      <c r="I4" s="916" t="s">
        <v>398</v>
      </c>
      <c r="J4" s="927"/>
      <c r="K4" s="903"/>
      <c r="L4" s="916" t="s">
        <v>399</v>
      </c>
      <c r="M4" s="927"/>
      <c r="N4" s="903"/>
      <c r="O4" s="253"/>
      <c r="P4" s="253"/>
      <c r="Q4" s="917"/>
    </row>
    <row r="5" spans="1:17" s="39" customFormat="1" ht="25.5" customHeight="1">
      <c r="A5" s="902"/>
      <c r="B5" s="299" t="s">
        <v>1003</v>
      </c>
      <c r="C5" s="298" t="s">
        <v>400</v>
      </c>
      <c r="D5" s="298" t="s">
        <v>401</v>
      </c>
      <c r="E5" s="298" t="s">
        <v>402</v>
      </c>
      <c r="F5" s="298" t="s">
        <v>403</v>
      </c>
      <c r="G5" s="298" t="s">
        <v>404</v>
      </c>
      <c r="H5" s="298" t="s">
        <v>405</v>
      </c>
      <c r="I5" s="298" t="s">
        <v>1003</v>
      </c>
      <c r="J5" s="298" t="s">
        <v>406</v>
      </c>
      <c r="K5" s="298" t="s">
        <v>407</v>
      </c>
      <c r="L5" s="298" t="s">
        <v>1003</v>
      </c>
      <c r="M5" s="298" t="s">
        <v>408</v>
      </c>
      <c r="N5" s="300" t="s">
        <v>409</v>
      </c>
      <c r="O5" s="253"/>
      <c r="P5" s="253"/>
      <c r="Q5" s="917"/>
    </row>
    <row r="6" spans="1:17" s="39" customFormat="1" ht="25.5" customHeight="1">
      <c r="A6" s="902"/>
      <c r="B6" s="268"/>
      <c r="C6" s="253"/>
      <c r="D6" s="253"/>
      <c r="E6" s="253"/>
      <c r="F6" s="253" t="s">
        <v>410</v>
      </c>
      <c r="G6" s="253" t="s">
        <v>410</v>
      </c>
      <c r="H6" s="253" t="s">
        <v>411</v>
      </c>
      <c r="I6" s="253"/>
      <c r="J6" s="253"/>
      <c r="K6" s="253"/>
      <c r="L6" s="253"/>
      <c r="M6" s="253"/>
      <c r="N6" s="253"/>
      <c r="O6" s="253" t="s">
        <v>410</v>
      </c>
      <c r="P6" s="253" t="s">
        <v>410</v>
      </c>
      <c r="Q6" s="917"/>
    </row>
    <row r="7" spans="1:17" s="39" customFormat="1" ht="25.5" customHeight="1">
      <c r="A7" s="902"/>
      <c r="B7" s="268"/>
      <c r="C7" s="253"/>
      <c r="D7" s="253"/>
      <c r="E7" s="253"/>
      <c r="F7" s="253" t="s">
        <v>412</v>
      </c>
      <c r="G7" s="253" t="s">
        <v>412</v>
      </c>
      <c r="H7" s="253"/>
      <c r="I7" s="253"/>
      <c r="J7" s="253" t="s">
        <v>413</v>
      </c>
      <c r="K7" s="253" t="s">
        <v>414</v>
      </c>
      <c r="L7" s="253"/>
      <c r="M7" s="253"/>
      <c r="N7" s="253"/>
      <c r="O7" s="253" t="s">
        <v>412</v>
      </c>
      <c r="P7" s="253" t="s">
        <v>415</v>
      </c>
      <c r="Q7" s="917"/>
    </row>
    <row r="8" spans="1:17" s="39" customFormat="1" ht="25.5" customHeight="1">
      <c r="A8" s="903"/>
      <c r="B8" s="269" t="s">
        <v>1004</v>
      </c>
      <c r="C8" s="255" t="s">
        <v>416</v>
      </c>
      <c r="D8" s="255" t="s">
        <v>417</v>
      </c>
      <c r="E8" s="255" t="s">
        <v>1010</v>
      </c>
      <c r="F8" s="255" t="s">
        <v>418</v>
      </c>
      <c r="G8" s="255" t="s">
        <v>419</v>
      </c>
      <c r="H8" s="255" t="s">
        <v>420</v>
      </c>
      <c r="I8" s="255" t="s">
        <v>1004</v>
      </c>
      <c r="J8" s="255" t="s">
        <v>421</v>
      </c>
      <c r="K8" s="255" t="s">
        <v>421</v>
      </c>
      <c r="L8" s="255" t="s">
        <v>1004</v>
      </c>
      <c r="M8" s="255" t="s">
        <v>422</v>
      </c>
      <c r="N8" s="287" t="s">
        <v>423</v>
      </c>
      <c r="O8" s="255" t="s">
        <v>424</v>
      </c>
      <c r="P8" s="255" t="s">
        <v>425</v>
      </c>
      <c r="Q8" s="916"/>
    </row>
    <row r="9" spans="1:17" s="126" customFormat="1" ht="24.75" customHeight="1">
      <c r="A9" s="124" t="s">
        <v>117</v>
      </c>
      <c r="B9" s="130">
        <v>568</v>
      </c>
      <c r="C9" s="131">
        <v>528</v>
      </c>
      <c r="D9" s="131">
        <v>31</v>
      </c>
      <c r="E9" s="131">
        <v>9</v>
      </c>
      <c r="F9" s="131">
        <v>199</v>
      </c>
      <c r="G9" s="131">
        <v>3</v>
      </c>
      <c r="H9" s="226">
        <v>16705</v>
      </c>
      <c r="I9" s="651">
        <v>1201789</v>
      </c>
      <c r="J9" s="226">
        <v>399875</v>
      </c>
      <c r="K9" s="226">
        <v>801914</v>
      </c>
      <c r="L9" s="130">
        <v>28</v>
      </c>
      <c r="M9" s="131">
        <v>8</v>
      </c>
      <c r="N9" s="131">
        <v>20</v>
      </c>
      <c r="O9" s="131">
        <v>7</v>
      </c>
      <c r="P9" s="132">
        <v>33</v>
      </c>
      <c r="Q9" s="125" t="s">
        <v>117</v>
      </c>
    </row>
    <row r="10" spans="1:17" s="126" customFormat="1" ht="24.75" customHeight="1">
      <c r="A10" s="124" t="s">
        <v>118</v>
      </c>
      <c r="B10" s="130">
        <v>578</v>
      </c>
      <c r="C10" s="131">
        <v>512</v>
      </c>
      <c r="D10" s="131">
        <v>42</v>
      </c>
      <c r="E10" s="131">
        <v>24</v>
      </c>
      <c r="F10" s="131">
        <v>233</v>
      </c>
      <c r="G10" s="131">
        <v>8</v>
      </c>
      <c r="H10" s="226">
        <v>17142.39</v>
      </c>
      <c r="I10" s="651">
        <v>2115714</v>
      </c>
      <c r="J10" s="226">
        <v>997975</v>
      </c>
      <c r="K10" s="226">
        <v>1117739</v>
      </c>
      <c r="L10" s="130">
        <v>37</v>
      </c>
      <c r="M10" s="131">
        <v>13</v>
      </c>
      <c r="N10" s="131">
        <v>24</v>
      </c>
      <c r="O10" s="131">
        <v>28</v>
      </c>
      <c r="P10" s="132">
        <v>14</v>
      </c>
      <c r="Q10" s="125" t="s">
        <v>426</v>
      </c>
    </row>
    <row r="11" spans="1:17" s="398" customFormat="1" ht="39.75" customHeight="1">
      <c r="A11" s="390" t="s">
        <v>75</v>
      </c>
      <c r="B11" s="397">
        <v>571</v>
      </c>
      <c r="C11" s="397">
        <v>498</v>
      </c>
      <c r="D11" s="397">
        <v>56</v>
      </c>
      <c r="E11" s="397">
        <v>17</v>
      </c>
      <c r="F11" s="397">
        <v>207</v>
      </c>
      <c r="G11" s="397">
        <v>9</v>
      </c>
      <c r="H11" s="652">
        <v>17159</v>
      </c>
      <c r="I11" s="652">
        <v>2262592</v>
      </c>
      <c r="J11" s="652">
        <v>991733</v>
      </c>
      <c r="K11" s="652">
        <v>1270859</v>
      </c>
      <c r="L11" s="397">
        <v>31</v>
      </c>
      <c r="M11" s="397">
        <v>7</v>
      </c>
      <c r="N11" s="397">
        <v>24</v>
      </c>
      <c r="O11" s="397">
        <v>22</v>
      </c>
      <c r="P11" s="397">
        <v>16</v>
      </c>
      <c r="Q11" s="391" t="s">
        <v>75</v>
      </c>
    </row>
    <row r="12" spans="1:17" s="398" customFormat="1" ht="39.75" customHeight="1">
      <c r="A12" s="390" t="s">
        <v>647</v>
      </c>
      <c r="B12" s="397">
        <v>675</v>
      </c>
      <c r="C12" s="397">
        <v>568</v>
      </c>
      <c r="D12" s="397">
        <v>44</v>
      </c>
      <c r="E12" s="397">
        <v>63</v>
      </c>
      <c r="F12" s="397">
        <v>275</v>
      </c>
      <c r="G12" s="397">
        <v>25</v>
      </c>
      <c r="H12" s="652">
        <v>167548</v>
      </c>
      <c r="I12" s="652">
        <v>7489086</v>
      </c>
      <c r="J12" s="652">
        <v>2125652</v>
      </c>
      <c r="K12" s="652">
        <v>5363434</v>
      </c>
      <c r="L12" s="397">
        <v>56</v>
      </c>
      <c r="M12" s="397">
        <v>10</v>
      </c>
      <c r="N12" s="397">
        <v>46</v>
      </c>
      <c r="O12" s="397">
        <v>79</v>
      </c>
      <c r="P12" s="397">
        <v>24</v>
      </c>
      <c r="Q12" s="391" t="s">
        <v>647</v>
      </c>
    </row>
    <row r="13" spans="1:17" s="398" customFormat="1" ht="39.75" customHeight="1">
      <c r="A13" s="390" t="s">
        <v>1276</v>
      </c>
      <c r="B13" s="397">
        <v>655</v>
      </c>
      <c r="C13" s="397">
        <v>532</v>
      </c>
      <c r="D13" s="397">
        <v>45</v>
      </c>
      <c r="E13" s="397">
        <v>78</v>
      </c>
      <c r="F13" s="397">
        <v>183</v>
      </c>
      <c r="G13" s="397">
        <v>25</v>
      </c>
      <c r="H13" s="652">
        <v>90529.24</v>
      </c>
      <c r="I13" s="652">
        <v>2624069</v>
      </c>
      <c r="J13" s="652">
        <v>1096437</v>
      </c>
      <c r="K13" s="652">
        <v>1527632</v>
      </c>
      <c r="L13" s="397">
        <v>44</v>
      </c>
      <c r="M13" s="397">
        <v>10</v>
      </c>
      <c r="N13" s="397">
        <v>34</v>
      </c>
      <c r="O13" s="397">
        <v>53</v>
      </c>
      <c r="P13" s="397">
        <v>70</v>
      </c>
      <c r="Q13" s="391" t="s">
        <v>1276</v>
      </c>
    </row>
    <row r="14" spans="1:17" s="127" customFormat="1" ht="39.75" customHeight="1">
      <c r="A14" s="446" t="s">
        <v>1378</v>
      </c>
      <c r="B14" s="697">
        <f aca="true" t="shared" si="0" ref="B14:P14">SUM(B15:B18)</f>
        <v>806</v>
      </c>
      <c r="C14" s="697">
        <f t="shared" si="0"/>
        <v>661</v>
      </c>
      <c r="D14" s="697">
        <f t="shared" si="0"/>
        <v>38</v>
      </c>
      <c r="E14" s="697">
        <f t="shared" si="0"/>
        <v>107</v>
      </c>
      <c r="F14" s="697">
        <f t="shared" si="0"/>
        <v>218</v>
      </c>
      <c r="G14" s="697">
        <f t="shared" si="0"/>
        <v>10</v>
      </c>
      <c r="H14" s="697">
        <f t="shared" si="0"/>
        <v>56773.46</v>
      </c>
      <c r="I14" s="697">
        <f t="shared" si="0"/>
        <v>2367269</v>
      </c>
      <c r="J14" s="697">
        <f t="shared" si="0"/>
        <v>594756</v>
      </c>
      <c r="K14" s="697">
        <f t="shared" si="0"/>
        <v>1772513</v>
      </c>
      <c r="L14" s="697">
        <f t="shared" si="0"/>
        <v>36</v>
      </c>
      <c r="M14" s="697">
        <f t="shared" si="0"/>
        <v>8</v>
      </c>
      <c r="N14" s="697">
        <f t="shared" si="0"/>
        <v>28</v>
      </c>
      <c r="O14" s="697">
        <f t="shared" si="0"/>
        <v>22</v>
      </c>
      <c r="P14" s="697">
        <f t="shared" si="0"/>
        <v>57</v>
      </c>
      <c r="Q14" s="447" t="s">
        <v>1369</v>
      </c>
    </row>
    <row r="15" spans="1:17" ht="33.75" customHeight="1">
      <c r="A15" s="384" t="s">
        <v>572</v>
      </c>
      <c r="B15" s="424">
        <v>237</v>
      </c>
      <c r="C15" s="454">
        <v>190</v>
      </c>
      <c r="D15" s="454">
        <v>19</v>
      </c>
      <c r="E15" s="454">
        <v>28</v>
      </c>
      <c r="F15" s="454">
        <v>123</v>
      </c>
      <c r="G15" s="454">
        <v>5</v>
      </c>
      <c r="H15" s="454">
        <v>6249.18</v>
      </c>
      <c r="I15" s="424">
        <v>476149</v>
      </c>
      <c r="J15" s="454">
        <v>210621</v>
      </c>
      <c r="K15" s="454">
        <v>265528</v>
      </c>
      <c r="L15" s="424">
        <v>14</v>
      </c>
      <c r="M15" s="454">
        <v>5</v>
      </c>
      <c r="N15" s="454">
        <v>9</v>
      </c>
      <c r="O15" s="454">
        <v>11</v>
      </c>
      <c r="P15" s="454">
        <v>33</v>
      </c>
      <c r="Q15" s="451" t="s">
        <v>573</v>
      </c>
    </row>
    <row r="16" spans="1:17" ht="33.75" customHeight="1">
      <c r="A16" s="384" t="s">
        <v>574</v>
      </c>
      <c r="B16" s="424">
        <v>179</v>
      </c>
      <c r="C16" s="454">
        <v>152</v>
      </c>
      <c r="D16" s="454">
        <v>7</v>
      </c>
      <c r="E16" s="454">
        <v>20</v>
      </c>
      <c r="F16" s="454">
        <v>29</v>
      </c>
      <c r="G16" s="703">
        <v>1</v>
      </c>
      <c r="H16" s="454">
        <v>8932.7</v>
      </c>
      <c r="I16" s="424">
        <v>189251</v>
      </c>
      <c r="J16" s="454">
        <v>52721</v>
      </c>
      <c r="K16" s="454">
        <v>136530</v>
      </c>
      <c r="L16" s="424">
        <v>13</v>
      </c>
      <c r="M16" s="454">
        <v>2</v>
      </c>
      <c r="N16" s="454">
        <v>11</v>
      </c>
      <c r="O16" s="454">
        <v>4</v>
      </c>
      <c r="P16" s="454">
        <v>15</v>
      </c>
      <c r="Q16" s="451" t="s">
        <v>575</v>
      </c>
    </row>
    <row r="17" spans="1:17" ht="33.75" customHeight="1">
      <c r="A17" s="384" t="s">
        <v>138</v>
      </c>
      <c r="B17" s="424">
        <v>213</v>
      </c>
      <c r="C17" s="454">
        <v>186</v>
      </c>
      <c r="D17" s="454">
        <v>9</v>
      </c>
      <c r="E17" s="454">
        <v>18</v>
      </c>
      <c r="F17" s="454">
        <v>31</v>
      </c>
      <c r="G17" s="703">
        <v>2</v>
      </c>
      <c r="H17" s="454">
        <v>14879.44</v>
      </c>
      <c r="I17" s="424">
        <v>1044859</v>
      </c>
      <c r="J17" s="454">
        <v>207425</v>
      </c>
      <c r="K17" s="454">
        <v>837434</v>
      </c>
      <c r="L17" s="424">
        <v>5</v>
      </c>
      <c r="M17" s="454" t="s">
        <v>807</v>
      </c>
      <c r="N17" s="454">
        <v>5</v>
      </c>
      <c r="O17" s="454">
        <v>5</v>
      </c>
      <c r="P17" s="454">
        <v>5</v>
      </c>
      <c r="Q17" s="451" t="s">
        <v>576</v>
      </c>
    </row>
    <row r="18" spans="1:17" ht="33.75" customHeight="1">
      <c r="A18" s="452" t="s">
        <v>1326</v>
      </c>
      <c r="B18" s="424">
        <v>177</v>
      </c>
      <c r="C18" s="445">
        <v>133</v>
      </c>
      <c r="D18" s="445">
        <v>3</v>
      </c>
      <c r="E18" s="445">
        <v>41</v>
      </c>
      <c r="F18" s="445">
        <v>35</v>
      </c>
      <c r="G18" s="455">
        <v>2</v>
      </c>
      <c r="H18" s="445">
        <v>26712.14</v>
      </c>
      <c r="I18" s="433">
        <v>657010</v>
      </c>
      <c r="J18" s="445">
        <v>123989</v>
      </c>
      <c r="K18" s="445">
        <v>533021</v>
      </c>
      <c r="L18" s="433">
        <v>4</v>
      </c>
      <c r="M18" s="445">
        <v>1</v>
      </c>
      <c r="N18" s="445">
        <v>3</v>
      </c>
      <c r="O18" s="455">
        <v>2</v>
      </c>
      <c r="P18" s="455">
        <v>4</v>
      </c>
      <c r="Q18" s="453" t="s">
        <v>1327</v>
      </c>
    </row>
    <row r="19" spans="1:17" s="88" customFormat="1" ht="15" customHeight="1">
      <c r="A19" s="260" t="s">
        <v>712</v>
      </c>
      <c r="B19" s="531"/>
      <c r="C19" s="531"/>
      <c r="D19" s="429"/>
      <c r="E19" s="429"/>
      <c r="F19" s="429"/>
      <c r="G19" s="429"/>
      <c r="H19" s="429"/>
      <c r="I19" s="429"/>
      <c r="J19" s="429"/>
      <c r="K19" s="429"/>
      <c r="L19" s="429"/>
      <c r="M19" s="429"/>
      <c r="N19" s="428"/>
      <c r="O19" s="469"/>
      <c r="P19" s="469"/>
      <c r="Q19" s="583" t="s">
        <v>714</v>
      </c>
    </row>
    <row r="20" spans="1:17" s="88" customFormat="1" ht="15" customHeight="1">
      <c r="A20" s="428" t="s">
        <v>1351</v>
      </c>
      <c r="B20" s="474"/>
      <c r="C20" s="474"/>
      <c r="D20" s="474"/>
      <c r="E20" s="474"/>
      <c r="F20" s="474"/>
      <c r="G20" s="474"/>
      <c r="H20" s="474"/>
      <c r="I20" s="474"/>
      <c r="J20" s="474"/>
      <c r="K20" s="429"/>
      <c r="L20" s="429"/>
      <c r="M20" s="429"/>
      <c r="N20" s="428"/>
      <c r="O20" s="475"/>
      <c r="P20" s="475"/>
      <c r="Q20" s="428"/>
    </row>
    <row r="21" spans="1:17" s="88" customFormat="1" ht="15" customHeight="1">
      <c r="A21" s="428" t="s">
        <v>715</v>
      </c>
      <c r="B21" s="428"/>
      <c r="C21" s="428"/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</row>
    <row r="22" spans="1:17" ht="15" customHeight="1">
      <c r="A22" s="289" t="s">
        <v>716</v>
      </c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</row>
    <row r="23" spans="1:17" ht="12">
      <c r="A23" s="289" t="s">
        <v>717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</row>
    <row r="24" spans="1:17" ht="12">
      <c r="A24" s="289"/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</row>
  </sheetData>
  <mergeCells count="11">
    <mergeCell ref="A1:Q1"/>
    <mergeCell ref="B3:E3"/>
    <mergeCell ref="F3:H3"/>
    <mergeCell ref="I3:K3"/>
    <mergeCell ref="L3:N3"/>
    <mergeCell ref="A3:A8"/>
    <mergeCell ref="Q3:Q8"/>
    <mergeCell ref="B4:E4"/>
    <mergeCell ref="F4:H4"/>
    <mergeCell ref="I4:K4"/>
    <mergeCell ref="L4:N4"/>
  </mergeCells>
  <printOptions/>
  <pageMargins left="0.51" right="0.56" top="0.81" bottom="0.21" header="0.5" footer="0.16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1"/>
  <sheetViews>
    <sheetView zoomScaleSheetLayoutView="100" workbookViewId="0" topLeftCell="A7">
      <selection activeCell="F14" sqref="F14"/>
    </sheetView>
  </sheetViews>
  <sheetFormatPr defaultColWidth="9.140625" defaultRowHeight="12.75"/>
  <cols>
    <col min="1" max="1" width="14.57421875" style="428" customWidth="1"/>
    <col min="2" max="5" width="9.00390625" style="428" customWidth="1"/>
    <col min="6" max="6" width="10.28125" style="428" customWidth="1"/>
    <col min="7" max="11" width="10.7109375" style="428" customWidth="1"/>
    <col min="12" max="13" width="9.421875" style="428" customWidth="1"/>
    <col min="14" max="14" width="12.28125" style="428" customWidth="1"/>
    <col min="15" max="15" width="15.57421875" style="428" customWidth="1"/>
    <col min="16" max="16384" width="9.140625" style="88" customWidth="1"/>
  </cols>
  <sheetData>
    <row r="1" spans="1:15" ht="32.25" customHeight="1">
      <c r="A1" s="920" t="s">
        <v>707</v>
      </c>
      <c r="B1" s="920"/>
      <c r="C1" s="920"/>
      <c r="D1" s="920"/>
      <c r="E1" s="920"/>
      <c r="F1" s="920"/>
      <c r="G1" s="920"/>
      <c r="H1" s="920"/>
      <c r="I1" s="920"/>
      <c r="J1" s="920"/>
      <c r="K1" s="920"/>
      <c r="L1" s="920"/>
      <c r="M1" s="920"/>
      <c r="N1" s="920"/>
      <c r="O1" s="920"/>
    </row>
    <row r="2" spans="1:14" s="39" customFormat="1" ht="18" customHeight="1">
      <c r="A2" s="428" t="s">
        <v>678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56" t="s">
        <v>679</v>
      </c>
    </row>
    <row r="3" spans="1:14" s="39" customFormat="1" ht="18" customHeight="1">
      <c r="A3" s="512"/>
      <c r="B3" s="513"/>
      <c r="C3" s="907" t="s">
        <v>666</v>
      </c>
      <c r="D3" s="939"/>
      <c r="E3" s="939"/>
      <c r="F3" s="939"/>
      <c r="G3" s="939"/>
      <c r="H3" s="939"/>
      <c r="I3" s="940"/>
      <c r="J3" s="513"/>
      <c r="K3" s="510"/>
      <c r="L3" s="516" t="s">
        <v>672</v>
      </c>
      <c r="M3" s="514"/>
      <c r="N3" s="511"/>
    </row>
    <row r="4" spans="1:14" s="39" customFormat="1" ht="30" customHeight="1">
      <c r="A4" s="477" t="s">
        <v>1178</v>
      </c>
      <c r="B4" s="298" t="s">
        <v>680</v>
      </c>
      <c r="C4" s="250" t="s">
        <v>681</v>
      </c>
      <c r="D4" s="250" t="s">
        <v>682</v>
      </c>
      <c r="E4" s="250" t="s">
        <v>664</v>
      </c>
      <c r="F4" s="250" t="s">
        <v>683</v>
      </c>
      <c r="G4" s="250" t="s">
        <v>684</v>
      </c>
      <c r="H4" s="250" t="s">
        <v>685</v>
      </c>
      <c r="I4" s="250" t="s">
        <v>667</v>
      </c>
      <c r="J4" s="298" t="s">
        <v>686</v>
      </c>
      <c r="K4" s="250" t="s">
        <v>669</v>
      </c>
      <c r="L4" s="250" t="s">
        <v>687</v>
      </c>
      <c r="M4" s="250" t="s">
        <v>670</v>
      </c>
      <c r="N4" s="457" t="s">
        <v>688</v>
      </c>
    </row>
    <row r="5" spans="1:14" s="39" customFormat="1" ht="30" customHeight="1">
      <c r="A5" s="477" t="s">
        <v>1179</v>
      </c>
      <c r="B5" s="459"/>
      <c r="C5" s="459" t="s">
        <v>689</v>
      </c>
      <c r="D5" s="372" t="s">
        <v>690</v>
      </c>
      <c r="E5" s="372" t="s">
        <v>665</v>
      </c>
      <c r="F5" s="459"/>
      <c r="G5" s="459" t="s">
        <v>691</v>
      </c>
      <c r="H5" s="459"/>
      <c r="I5" s="459"/>
      <c r="J5" s="459"/>
      <c r="K5" s="459"/>
      <c r="L5" s="459" t="s">
        <v>692</v>
      </c>
      <c r="M5" s="459" t="s">
        <v>671</v>
      </c>
      <c r="N5" s="458"/>
    </row>
    <row r="6" spans="1:14" s="39" customFormat="1" ht="30" customHeight="1">
      <c r="A6" s="460" t="s">
        <v>1180</v>
      </c>
      <c r="B6" s="461" t="s">
        <v>694</v>
      </c>
      <c r="C6" s="461" t="s">
        <v>695</v>
      </c>
      <c r="D6" s="461" t="s">
        <v>696</v>
      </c>
      <c r="E6" s="461" t="s">
        <v>697</v>
      </c>
      <c r="F6" s="462" t="s">
        <v>698</v>
      </c>
      <c r="G6" s="461" t="s">
        <v>699</v>
      </c>
      <c r="H6" s="461" t="s">
        <v>700</v>
      </c>
      <c r="I6" s="515" t="s">
        <v>668</v>
      </c>
      <c r="J6" s="461" t="s">
        <v>701</v>
      </c>
      <c r="K6" s="461" t="s">
        <v>702</v>
      </c>
      <c r="L6" s="461" t="s">
        <v>703</v>
      </c>
      <c r="M6" s="461" t="s">
        <v>704</v>
      </c>
      <c r="N6" s="463" t="s">
        <v>705</v>
      </c>
    </row>
    <row r="7" spans="1:15" ht="18.75" customHeight="1">
      <c r="A7" s="464" t="s">
        <v>117</v>
      </c>
      <c r="B7" s="424">
        <v>568</v>
      </c>
      <c r="C7" s="454" t="s">
        <v>1272</v>
      </c>
      <c r="D7" s="454" t="s">
        <v>1272</v>
      </c>
      <c r="E7" s="454" t="s">
        <v>1272</v>
      </c>
      <c r="F7" s="454" t="s">
        <v>1272</v>
      </c>
      <c r="G7" s="454" t="s">
        <v>1272</v>
      </c>
      <c r="H7" s="454" t="s">
        <v>1272</v>
      </c>
      <c r="I7" s="454" t="s">
        <v>1272</v>
      </c>
      <c r="J7" s="454" t="s">
        <v>1272</v>
      </c>
      <c r="K7" s="454" t="s">
        <v>1272</v>
      </c>
      <c r="L7" s="454" t="s">
        <v>1272</v>
      </c>
      <c r="M7" s="443" t="s">
        <v>1272</v>
      </c>
      <c r="N7" s="465" t="s">
        <v>117</v>
      </c>
      <c r="O7" s="88"/>
    </row>
    <row r="8" spans="1:15" ht="18.75" customHeight="1">
      <c r="A8" s="464" t="s">
        <v>118</v>
      </c>
      <c r="B8" s="424">
        <v>578</v>
      </c>
      <c r="C8" s="454" t="s">
        <v>1272</v>
      </c>
      <c r="D8" s="454" t="s">
        <v>1272</v>
      </c>
      <c r="E8" s="454" t="s">
        <v>1272</v>
      </c>
      <c r="F8" s="454" t="s">
        <v>1272</v>
      </c>
      <c r="G8" s="454" t="s">
        <v>1272</v>
      </c>
      <c r="H8" s="454" t="s">
        <v>1272</v>
      </c>
      <c r="I8" s="454" t="s">
        <v>1272</v>
      </c>
      <c r="J8" s="454" t="s">
        <v>1272</v>
      </c>
      <c r="K8" s="454" t="s">
        <v>1272</v>
      </c>
      <c r="L8" s="454" t="s">
        <v>1272</v>
      </c>
      <c r="M8" s="443" t="s">
        <v>1272</v>
      </c>
      <c r="N8" s="465" t="s">
        <v>118</v>
      </c>
      <c r="O8" s="88"/>
    </row>
    <row r="9" spans="1:14" s="392" customFormat="1" ht="18.75" customHeight="1">
      <c r="A9" s="464" t="s">
        <v>706</v>
      </c>
      <c r="B9" s="424">
        <v>571</v>
      </c>
      <c r="C9" s="454" t="s">
        <v>1272</v>
      </c>
      <c r="D9" s="454" t="s">
        <v>1272</v>
      </c>
      <c r="E9" s="454" t="s">
        <v>1272</v>
      </c>
      <c r="F9" s="454" t="s">
        <v>1272</v>
      </c>
      <c r="G9" s="454" t="s">
        <v>1272</v>
      </c>
      <c r="H9" s="454" t="s">
        <v>1272</v>
      </c>
      <c r="I9" s="454" t="s">
        <v>1272</v>
      </c>
      <c r="J9" s="454" t="s">
        <v>1272</v>
      </c>
      <c r="K9" s="454" t="s">
        <v>1272</v>
      </c>
      <c r="L9" s="454" t="s">
        <v>1272</v>
      </c>
      <c r="M9" s="443" t="s">
        <v>1272</v>
      </c>
      <c r="N9" s="465" t="s">
        <v>706</v>
      </c>
    </row>
    <row r="10" spans="1:14" s="392" customFormat="1" ht="18.75" customHeight="1">
      <c r="A10" s="464" t="s">
        <v>883</v>
      </c>
      <c r="B10" s="424">
        <v>675</v>
      </c>
      <c r="C10" s="426">
        <v>151</v>
      </c>
      <c r="D10" s="426">
        <v>37</v>
      </c>
      <c r="E10" s="426">
        <v>4</v>
      </c>
      <c r="F10" s="426">
        <v>6</v>
      </c>
      <c r="G10" s="426">
        <v>2</v>
      </c>
      <c r="H10" s="426">
        <v>362</v>
      </c>
      <c r="I10" s="426"/>
      <c r="J10" s="426">
        <v>4</v>
      </c>
      <c r="K10" s="426">
        <v>14</v>
      </c>
      <c r="L10" s="426">
        <v>30</v>
      </c>
      <c r="M10" s="505">
        <v>59</v>
      </c>
      <c r="N10" s="517" t="s">
        <v>883</v>
      </c>
    </row>
    <row r="11" spans="1:14" s="392" customFormat="1" ht="18.75" customHeight="1">
      <c r="A11" s="464" t="s">
        <v>1276</v>
      </c>
      <c r="B11" s="424">
        <v>655</v>
      </c>
      <c r="C11" s="426">
        <v>140</v>
      </c>
      <c r="D11" s="426">
        <v>27</v>
      </c>
      <c r="E11" s="426">
        <v>3</v>
      </c>
      <c r="F11" s="426">
        <v>4</v>
      </c>
      <c r="G11" s="426">
        <v>6</v>
      </c>
      <c r="H11" s="426">
        <v>339</v>
      </c>
      <c r="I11" s="426">
        <v>13</v>
      </c>
      <c r="J11" s="426">
        <v>5</v>
      </c>
      <c r="K11" s="426">
        <v>15</v>
      </c>
      <c r="L11" s="426">
        <v>30</v>
      </c>
      <c r="M11" s="505">
        <v>73</v>
      </c>
      <c r="N11" s="517" t="s">
        <v>1276</v>
      </c>
    </row>
    <row r="12" spans="1:14" s="98" customFormat="1" ht="18.75" customHeight="1">
      <c r="A12" s="446" t="s">
        <v>1369</v>
      </c>
      <c r="B12" s="697">
        <f aca="true" t="shared" si="0" ref="B12:M12">SUM(B13:B16)</f>
        <v>806</v>
      </c>
      <c r="C12" s="697">
        <f t="shared" si="0"/>
        <v>145</v>
      </c>
      <c r="D12" s="697">
        <f t="shared" si="0"/>
        <v>26</v>
      </c>
      <c r="E12" s="697">
        <f t="shared" si="0"/>
        <v>4</v>
      </c>
      <c r="F12" s="697">
        <f t="shared" si="0"/>
        <v>5</v>
      </c>
      <c r="G12" s="697">
        <f t="shared" si="0"/>
        <v>5</v>
      </c>
      <c r="H12" s="697">
        <f t="shared" si="0"/>
        <v>465</v>
      </c>
      <c r="I12" s="697">
        <f t="shared" si="0"/>
        <v>9</v>
      </c>
      <c r="J12" s="697">
        <f t="shared" si="0"/>
        <v>2</v>
      </c>
      <c r="K12" s="697">
        <f t="shared" si="0"/>
        <v>11</v>
      </c>
      <c r="L12" s="697">
        <f t="shared" si="0"/>
        <v>27</v>
      </c>
      <c r="M12" s="697">
        <f t="shared" si="0"/>
        <v>107</v>
      </c>
      <c r="N12" s="447" t="s">
        <v>1369</v>
      </c>
    </row>
    <row r="13" spans="1:15" ht="26.25" customHeight="1">
      <c r="A13" s="384" t="s">
        <v>572</v>
      </c>
      <c r="B13" s="424">
        <v>237</v>
      </c>
      <c r="C13" s="454">
        <v>72</v>
      </c>
      <c r="D13" s="454">
        <v>6</v>
      </c>
      <c r="E13" s="466">
        <v>1</v>
      </c>
      <c r="F13" s="466">
        <v>2</v>
      </c>
      <c r="G13" s="466">
        <v>3</v>
      </c>
      <c r="H13" s="466">
        <v>104</v>
      </c>
      <c r="I13" s="466">
        <v>2</v>
      </c>
      <c r="J13" s="454" t="s">
        <v>1274</v>
      </c>
      <c r="K13" s="454">
        <v>5</v>
      </c>
      <c r="L13" s="454">
        <v>14</v>
      </c>
      <c r="M13" s="454">
        <v>28</v>
      </c>
      <c r="N13" s="451" t="s">
        <v>573</v>
      </c>
      <c r="O13" s="88"/>
    </row>
    <row r="14" spans="1:15" ht="26.25" customHeight="1">
      <c r="A14" s="384" t="s">
        <v>574</v>
      </c>
      <c r="B14" s="424">
        <v>179</v>
      </c>
      <c r="C14" s="454">
        <v>26</v>
      </c>
      <c r="D14" s="454">
        <v>5</v>
      </c>
      <c r="E14" s="454">
        <v>2</v>
      </c>
      <c r="F14" s="454">
        <v>2</v>
      </c>
      <c r="G14" s="466">
        <v>0</v>
      </c>
      <c r="H14" s="454">
        <v>116</v>
      </c>
      <c r="I14" s="454">
        <v>1</v>
      </c>
      <c r="J14" s="466">
        <v>0</v>
      </c>
      <c r="K14" s="454">
        <v>1</v>
      </c>
      <c r="L14" s="454">
        <v>6</v>
      </c>
      <c r="M14" s="454">
        <v>20</v>
      </c>
      <c r="N14" s="451" t="s">
        <v>575</v>
      </c>
      <c r="O14" s="88"/>
    </row>
    <row r="15" spans="1:15" ht="26.25" customHeight="1">
      <c r="A15" s="384" t="s">
        <v>138</v>
      </c>
      <c r="B15" s="424">
        <v>213</v>
      </c>
      <c r="C15" s="454">
        <v>26</v>
      </c>
      <c r="D15" s="454">
        <v>9</v>
      </c>
      <c r="E15" s="454">
        <v>1</v>
      </c>
      <c r="F15" s="454" t="s">
        <v>1274</v>
      </c>
      <c r="G15" s="466">
        <v>2</v>
      </c>
      <c r="H15" s="454">
        <v>147</v>
      </c>
      <c r="I15" s="454" t="s">
        <v>1274</v>
      </c>
      <c r="J15" s="466">
        <v>1</v>
      </c>
      <c r="K15" s="454">
        <v>4</v>
      </c>
      <c r="L15" s="454">
        <v>5</v>
      </c>
      <c r="M15" s="454">
        <v>18</v>
      </c>
      <c r="N15" s="451" t="s">
        <v>576</v>
      </c>
      <c r="O15" s="82"/>
    </row>
    <row r="16" spans="1:16" ht="26.25" customHeight="1">
      <c r="A16" s="452" t="s">
        <v>1326</v>
      </c>
      <c r="B16" s="444">
        <v>177</v>
      </c>
      <c r="C16" s="445">
        <v>21</v>
      </c>
      <c r="D16" s="445">
        <v>6</v>
      </c>
      <c r="E16" s="445" t="s">
        <v>1274</v>
      </c>
      <c r="F16" s="445">
        <v>1</v>
      </c>
      <c r="G16" s="455">
        <v>0</v>
      </c>
      <c r="H16" s="455">
        <v>98</v>
      </c>
      <c r="I16" s="455">
        <v>6</v>
      </c>
      <c r="J16" s="455">
        <v>1</v>
      </c>
      <c r="K16" s="433">
        <v>1</v>
      </c>
      <c r="L16" s="445">
        <v>2</v>
      </c>
      <c r="M16" s="445">
        <v>41</v>
      </c>
      <c r="N16" s="453" t="s">
        <v>1327</v>
      </c>
      <c r="O16" s="475"/>
      <c r="P16" s="116"/>
    </row>
    <row r="17" spans="1:15" ht="12.75">
      <c r="A17" s="260" t="s">
        <v>712</v>
      </c>
      <c r="B17" s="468"/>
      <c r="C17" s="429"/>
      <c r="D17" s="429"/>
      <c r="E17" s="429"/>
      <c r="F17" s="429"/>
      <c r="G17" s="429"/>
      <c r="I17" s="429"/>
      <c r="J17" s="429"/>
      <c r="L17" s="469"/>
      <c r="M17" s="469"/>
      <c r="N17" s="583" t="s">
        <v>714</v>
      </c>
      <c r="O17" s="468"/>
    </row>
    <row r="18" ht="12.75">
      <c r="A18" s="428" t="s">
        <v>719</v>
      </c>
    </row>
    <row r="19" ht="12.75">
      <c r="A19" s="428" t="s">
        <v>718</v>
      </c>
    </row>
    <row r="20" ht="12.75">
      <c r="A20" s="289" t="s">
        <v>1352</v>
      </c>
    </row>
    <row r="21" ht="12.75">
      <c r="A21" s="289" t="s">
        <v>1353</v>
      </c>
    </row>
  </sheetData>
  <mergeCells count="2">
    <mergeCell ref="A1:O1"/>
    <mergeCell ref="C3:I3"/>
  </mergeCells>
  <printOptions/>
  <pageMargins left="0.32" right="0.75" top="1" bottom="0.74" header="0.5" footer="0.5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4">
      <selection activeCell="K12" sqref="K12"/>
    </sheetView>
  </sheetViews>
  <sheetFormatPr defaultColWidth="9.140625" defaultRowHeight="12.75"/>
  <cols>
    <col min="1" max="1" width="11.28125" style="428" customWidth="1"/>
    <col min="2" max="2" width="7.421875" style="428" customWidth="1"/>
    <col min="3" max="3" width="6.00390625" style="428" customWidth="1"/>
    <col min="4" max="4" width="5.7109375" style="428" customWidth="1"/>
    <col min="5" max="5" width="6.57421875" style="428" customWidth="1"/>
    <col min="6" max="6" width="6.7109375" style="428" customWidth="1"/>
    <col min="7" max="11" width="6.421875" style="428" customWidth="1"/>
    <col min="12" max="12" width="9.7109375" style="428" customWidth="1"/>
    <col min="13" max="13" width="6.57421875" style="428" customWidth="1"/>
    <col min="14" max="14" width="9.7109375" style="428" customWidth="1"/>
    <col min="15" max="15" width="5.00390625" style="428" customWidth="1"/>
    <col min="16" max="16" width="9.7109375" style="428" customWidth="1"/>
    <col min="17" max="17" width="5.140625" style="428" customWidth="1"/>
    <col min="18" max="19" width="9.7109375" style="428" customWidth="1"/>
    <col min="20" max="20" width="6.28125" style="428" customWidth="1"/>
    <col min="21" max="21" width="7.7109375" style="428" customWidth="1"/>
    <col min="22" max="22" width="11.421875" style="428" customWidth="1"/>
    <col min="23" max="16384" width="9.140625" style="88" customWidth="1"/>
  </cols>
  <sheetData>
    <row r="1" spans="1:22" ht="32.25" customHeight="1">
      <c r="A1" s="930" t="s">
        <v>720</v>
      </c>
      <c r="B1" s="930"/>
      <c r="C1" s="930"/>
      <c r="D1" s="930"/>
      <c r="E1" s="930"/>
      <c r="F1" s="930"/>
      <c r="G1" s="930"/>
      <c r="H1" s="930"/>
      <c r="I1" s="930"/>
      <c r="J1" s="930"/>
      <c r="K1" s="930"/>
      <c r="L1" s="930"/>
      <c r="M1" s="930"/>
      <c r="N1" s="930"/>
      <c r="O1" s="930"/>
      <c r="P1" s="930"/>
      <c r="Q1" s="930"/>
      <c r="R1" s="930"/>
      <c r="S1" s="930"/>
      <c r="T1" s="930"/>
      <c r="U1" s="930"/>
      <c r="V1" s="930"/>
    </row>
    <row r="2" spans="1:22" s="39" customFormat="1" ht="18" customHeight="1">
      <c r="A2" s="428" t="s">
        <v>1354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56" t="s">
        <v>1355</v>
      </c>
    </row>
    <row r="3" spans="1:22" s="39" customFormat="1" ht="18" customHeight="1">
      <c r="A3" s="520" t="s">
        <v>1356</v>
      </c>
      <c r="B3" s="250" t="s">
        <v>999</v>
      </c>
      <c r="C3" s="943" t="s">
        <v>1357</v>
      </c>
      <c r="D3" s="944"/>
      <c r="E3" s="945"/>
      <c r="F3" s="943" t="s">
        <v>1358</v>
      </c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5"/>
      <c r="R3" s="250" t="s">
        <v>1359</v>
      </c>
      <c r="S3" s="532" t="s">
        <v>1360</v>
      </c>
      <c r="T3" s="532" t="s">
        <v>1361</v>
      </c>
      <c r="U3" s="532" t="s">
        <v>1362</v>
      </c>
      <c r="V3" s="470" t="s">
        <v>183</v>
      </c>
    </row>
    <row r="4" spans="1:22" s="39" customFormat="1" ht="30.75" customHeight="1">
      <c r="A4" s="471"/>
      <c r="B4" s="459"/>
      <c r="C4" s="372" t="s">
        <v>1363</v>
      </c>
      <c r="D4" s="372" t="s">
        <v>1364</v>
      </c>
      <c r="E4" s="372" t="s">
        <v>1362</v>
      </c>
      <c r="F4" s="372" t="s">
        <v>1365</v>
      </c>
      <c r="G4" s="372" t="s">
        <v>1383</v>
      </c>
      <c r="H4" s="372" t="s">
        <v>1384</v>
      </c>
      <c r="I4" s="372" t="s">
        <v>1385</v>
      </c>
      <c r="J4" s="372" t="s">
        <v>1386</v>
      </c>
      <c r="K4" s="372" t="s">
        <v>1387</v>
      </c>
      <c r="L4" s="372" t="s">
        <v>1388</v>
      </c>
      <c r="M4" s="372" t="s">
        <v>1389</v>
      </c>
      <c r="N4" s="941" t="s">
        <v>1390</v>
      </c>
      <c r="O4" s="372" t="s">
        <v>1391</v>
      </c>
      <c r="P4" s="941" t="s">
        <v>1392</v>
      </c>
      <c r="Q4" s="372" t="s">
        <v>1393</v>
      </c>
      <c r="R4" s="372" t="s">
        <v>1394</v>
      </c>
      <c r="S4" s="372" t="s">
        <v>1395</v>
      </c>
      <c r="T4" s="372"/>
      <c r="U4" s="372"/>
      <c r="V4" s="449"/>
    </row>
    <row r="5" spans="1:22" s="39" customFormat="1" ht="30.75" customHeight="1">
      <c r="A5" s="388" t="s">
        <v>1396</v>
      </c>
      <c r="B5" s="461" t="s">
        <v>1000</v>
      </c>
      <c r="C5" s="533" t="s">
        <v>1397</v>
      </c>
      <c r="D5" s="533" t="s">
        <v>1397</v>
      </c>
      <c r="E5" s="533" t="s">
        <v>1397</v>
      </c>
      <c r="F5" s="461"/>
      <c r="G5" s="533" t="s">
        <v>1398</v>
      </c>
      <c r="H5" s="533" t="s">
        <v>1399</v>
      </c>
      <c r="I5" s="533" t="s">
        <v>1399</v>
      </c>
      <c r="J5" s="533" t="s">
        <v>1399</v>
      </c>
      <c r="K5" s="533" t="s">
        <v>1399</v>
      </c>
      <c r="L5" s="461"/>
      <c r="M5" s="461"/>
      <c r="N5" s="942"/>
      <c r="O5" s="461"/>
      <c r="P5" s="942"/>
      <c r="Q5" s="461"/>
      <c r="R5" s="461"/>
      <c r="S5" s="461"/>
      <c r="T5" s="461"/>
      <c r="U5" s="461" t="s">
        <v>949</v>
      </c>
      <c r="V5" s="472" t="s">
        <v>1400</v>
      </c>
    </row>
    <row r="6" spans="1:22" ht="24.75" customHeight="1">
      <c r="A6" s="464" t="s">
        <v>117</v>
      </c>
      <c r="B6" s="424">
        <v>568</v>
      </c>
      <c r="C6" s="534" t="s">
        <v>1272</v>
      </c>
      <c r="D6" s="534" t="s">
        <v>1272</v>
      </c>
      <c r="E6" s="535" t="s">
        <v>1272</v>
      </c>
      <c r="F6" s="535" t="s">
        <v>1272</v>
      </c>
      <c r="G6" s="535" t="s">
        <v>1272</v>
      </c>
      <c r="H6" s="535" t="s">
        <v>1272</v>
      </c>
      <c r="I6" s="535" t="s">
        <v>1272</v>
      </c>
      <c r="J6" s="535" t="s">
        <v>1272</v>
      </c>
      <c r="K6" s="535" t="s">
        <v>1272</v>
      </c>
      <c r="L6" s="535" t="s">
        <v>1272</v>
      </c>
      <c r="M6" s="535" t="s">
        <v>1272</v>
      </c>
      <c r="N6" s="535" t="s">
        <v>1272</v>
      </c>
      <c r="O6" s="535" t="s">
        <v>1272</v>
      </c>
      <c r="P6" s="535" t="s">
        <v>1272</v>
      </c>
      <c r="Q6" s="535" t="s">
        <v>1272</v>
      </c>
      <c r="R6" s="535" t="s">
        <v>1272</v>
      </c>
      <c r="S6" s="535" t="s">
        <v>1272</v>
      </c>
      <c r="T6" s="535" t="s">
        <v>1272</v>
      </c>
      <c r="U6" s="536" t="s">
        <v>1272</v>
      </c>
      <c r="V6" s="465" t="s">
        <v>117</v>
      </c>
    </row>
    <row r="7" spans="1:22" ht="24.75" customHeight="1">
      <c r="A7" s="464" t="s">
        <v>118</v>
      </c>
      <c r="B7" s="424">
        <v>578</v>
      </c>
      <c r="C7" s="534" t="s">
        <v>1272</v>
      </c>
      <c r="D7" s="534" t="s">
        <v>1272</v>
      </c>
      <c r="E7" s="535" t="s">
        <v>1272</v>
      </c>
      <c r="F7" s="535" t="s">
        <v>1272</v>
      </c>
      <c r="G7" s="535" t="s">
        <v>1272</v>
      </c>
      <c r="H7" s="535" t="s">
        <v>1272</v>
      </c>
      <c r="I7" s="535" t="s">
        <v>1272</v>
      </c>
      <c r="J7" s="535" t="s">
        <v>1272</v>
      </c>
      <c r="K7" s="535" t="s">
        <v>1272</v>
      </c>
      <c r="L7" s="535" t="s">
        <v>1272</v>
      </c>
      <c r="M7" s="535" t="s">
        <v>1272</v>
      </c>
      <c r="N7" s="535" t="s">
        <v>1272</v>
      </c>
      <c r="O7" s="535" t="s">
        <v>1272</v>
      </c>
      <c r="P7" s="535" t="s">
        <v>1272</v>
      </c>
      <c r="Q7" s="535" t="s">
        <v>1272</v>
      </c>
      <c r="R7" s="535" t="s">
        <v>1272</v>
      </c>
      <c r="S7" s="535" t="s">
        <v>1272</v>
      </c>
      <c r="T7" s="535" t="s">
        <v>1272</v>
      </c>
      <c r="U7" s="536" t="s">
        <v>1272</v>
      </c>
      <c r="V7" s="465" t="s">
        <v>118</v>
      </c>
    </row>
    <row r="8" spans="1:22" ht="24.75" customHeight="1">
      <c r="A8" s="464" t="s">
        <v>706</v>
      </c>
      <c r="B8" s="424">
        <v>571</v>
      </c>
      <c r="C8" s="534" t="s">
        <v>1272</v>
      </c>
      <c r="D8" s="534" t="s">
        <v>1272</v>
      </c>
      <c r="E8" s="535" t="s">
        <v>1272</v>
      </c>
      <c r="F8" s="535" t="s">
        <v>1272</v>
      </c>
      <c r="G8" s="535" t="s">
        <v>1272</v>
      </c>
      <c r="H8" s="535" t="s">
        <v>1272</v>
      </c>
      <c r="I8" s="535" t="s">
        <v>1272</v>
      </c>
      <c r="J8" s="535" t="s">
        <v>1272</v>
      </c>
      <c r="K8" s="535" t="s">
        <v>1272</v>
      </c>
      <c r="L8" s="535" t="s">
        <v>1272</v>
      </c>
      <c r="M8" s="535" t="s">
        <v>1272</v>
      </c>
      <c r="N8" s="535" t="s">
        <v>1272</v>
      </c>
      <c r="O8" s="535" t="s">
        <v>1272</v>
      </c>
      <c r="P8" s="535" t="s">
        <v>1272</v>
      </c>
      <c r="Q8" s="535" t="s">
        <v>1272</v>
      </c>
      <c r="R8" s="535" t="s">
        <v>1272</v>
      </c>
      <c r="S8" s="535" t="s">
        <v>1272</v>
      </c>
      <c r="T8" s="535" t="s">
        <v>1272</v>
      </c>
      <c r="U8" s="536" t="s">
        <v>1272</v>
      </c>
      <c r="V8" s="465" t="s">
        <v>706</v>
      </c>
    </row>
    <row r="9" spans="1:22" s="392" customFormat="1" ht="39.75" customHeight="1">
      <c r="A9" s="410" t="s">
        <v>1401</v>
      </c>
      <c r="B9" s="406">
        <v>675</v>
      </c>
      <c r="C9" s="534" t="s">
        <v>1272</v>
      </c>
      <c r="D9" s="534" t="s">
        <v>1272</v>
      </c>
      <c r="E9" s="535" t="s">
        <v>1272</v>
      </c>
      <c r="F9" s="406">
        <v>2</v>
      </c>
      <c r="G9" s="535" t="s">
        <v>1272</v>
      </c>
      <c r="H9" s="406">
        <v>23</v>
      </c>
      <c r="I9" s="535" t="s">
        <v>1272</v>
      </c>
      <c r="J9" s="535" t="s">
        <v>1272</v>
      </c>
      <c r="K9" s="406">
        <v>2</v>
      </c>
      <c r="L9" s="535" t="s">
        <v>1272</v>
      </c>
      <c r="M9" s="535" t="s">
        <v>1272</v>
      </c>
      <c r="N9" s="535" t="s">
        <v>1272</v>
      </c>
      <c r="O9" s="535" t="s">
        <v>1272</v>
      </c>
      <c r="P9" s="535" t="s">
        <v>1272</v>
      </c>
      <c r="Q9" s="535" t="s">
        <v>1272</v>
      </c>
      <c r="R9" s="535" t="s">
        <v>1272</v>
      </c>
      <c r="S9" s="535" t="s">
        <v>1272</v>
      </c>
      <c r="T9" s="535" t="s">
        <v>1272</v>
      </c>
      <c r="U9" s="536" t="s">
        <v>1272</v>
      </c>
      <c r="V9" s="412" t="s">
        <v>1401</v>
      </c>
    </row>
    <row r="10" spans="1:22" s="392" customFormat="1" ht="39.75" customHeight="1">
      <c r="A10" s="410" t="s">
        <v>1276</v>
      </c>
      <c r="B10" s="406">
        <v>655</v>
      </c>
      <c r="C10" s="840">
        <v>69</v>
      </c>
      <c r="D10" s="840">
        <v>53</v>
      </c>
      <c r="E10" s="838">
        <v>11</v>
      </c>
      <c r="F10" s="841">
        <v>6</v>
      </c>
      <c r="G10" s="838">
        <v>8</v>
      </c>
      <c r="H10" s="841">
        <v>9</v>
      </c>
      <c r="I10" s="838">
        <v>10</v>
      </c>
      <c r="J10" s="838">
        <v>2</v>
      </c>
      <c r="K10" s="841" t="s">
        <v>1367</v>
      </c>
      <c r="L10" s="838">
        <v>40</v>
      </c>
      <c r="M10" s="838">
        <v>2</v>
      </c>
      <c r="N10" s="838">
        <v>17</v>
      </c>
      <c r="O10" s="838">
        <v>30</v>
      </c>
      <c r="P10" s="838">
        <v>15</v>
      </c>
      <c r="Q10" s="838">
        <v>74</v>
      </c>
      <c r="R10" s="535" t="s">
        <v>1272</v>
      </c>
      <c r="S10" s="838">
        <v>80</v>
      </c>
      <c r="T10" s="838">
        <v>119</v>
      </c>
      <c r="U10" s="839">
        <v>110</v>
      </c>
      <c r="V10" s="412" t="s">
        <v>1276</v>
      </c>
    </row>
    <row r="11" spans="1:22" s="392" customFormat="1" ht="39.75" customHeight="1">
      <c r="A11" s="446" t="s">
        <v>1378</v>
      </c>
      <c r="B11" s="697">
        <f aca="true" t="shared" si="0" ref="B11:J11">SUM(B12:B15)</f>
        <v>806</v>
      </c>
      <c r="C11" s="697">
        <f t="shared" si="0"/>
        <v>98</v>
      </c>
      <c r="D11" s="697">
        <f t="shared" si="0"/>
        <v>46</v>
      </c>
      <c r="E11" s="697">
        <f t="shared" si="0"/>
        <v>10</v>
      </c>
      <c r="F11" s="697">
        <f t="shared" si="0"/>
        <v>2</v>
      </c>
      <c r="G11" s="697">
        <f t="shared" si="0"/>
        <v>5</v>
      </c>
      <c r="H11" s="697">
        <f t="shared" si="0"/>
        <v>10</v>
      </c>
      <c r="I11" s="697">
        <f t="shared" si="0"/>
        <v>12</v>
      </c>
      <c r="J11" s="697">
        <f t="shared" si="0"/>
        <v>1</v>
      </c>
      <c r="K11" s="697">
        <f>SUM(K12:K15)</f>
        <v>2</v>
      </c>
      <c r="L11" s="697">
        <f aca="true" t="shared" si="1" ref="L11:Q11">SUM(L12:L15)</f>
        <v>30</v>
      </c>
      <c r="M11" s="697">
        <f t="shared" si="1"/>
        <v>6</v>
      </c>
      <c r="N11" s="697">
        <f t="shared" si="1"/>
        <v>20</v>
      </c>
      <c r="O11" s="697">
        <f t="shared" si="1"/>
        <v>21</v>
      </c>
      <c r="P11" s="697">
        <f t="shared" si="1"/>
        <v>11</v>
      </c>
      <c r="Q11" s="697">
        <f t="shared" si="1"/>
        <v>84</v>
      </c>
      <c r="R11" s="697">
        <f>SUM(R12:R15)</f>
        <v>0</v>
      </c>
      <c r="S11" s="697">
        <f>SUM(S12:S15)</f>
        <v>77</v>
      </c>
      <c r="T11" s="697">
        <f>SUM(T12:T15)</f>
        <v>175</v>
      </c>
      <c r="U11" s="697">
        <f>SUM(U12:U15)</f>
        <v>196</v>
      </c>
      <c r="V11" s="447" t="s">
        <v>1369</v>
      </c>
    </row>
    <row r="12" spans="1:22" s="98" customFormat="1" ht="39.75" customHeight="1">
      <c r="A12" s="384" t="s">
        <v>572</v>
      </c>
      <c r="B12" s="424">
        <v>237</v>
      </c>
      <c r="C12" s="424">
        <v>29</v>
      </c>
      <c r="D12" s="424">
        <v>33</v>
      </c>
      <c r="E12" s="454">
        <v>3</v>
      </c>
      <c r="F12" s="454">
        <v>1</v>
      </c>
      <c r="G12" s="454">
        <v>5</v>
      </c>
      <c r="H12" s="454">
        <v>4</v>
      </c>
      <c r="I12" s="454">
        <v>8</v>
      </c>
      <c r="J12" s="442">
        <v>1</v>
      </c>
      <c r="K12" s="697">
        <v>1</v>
      </c>
      <c r="L12" s="454">
        <v>6</v>
      </c>
      <c r="M12" s="454">
        <v>2</v>
      </c>
      <c r="N12" s="454">
        <v>10</v>
      </c>
      <c r="O12" s="454">
        <v>8</v>
      </c>
      <c r="P12" s="424">
        <v>8</v>
      </c>
      <c r="Q12" s="466">
        <v>27</v>
      </c>
      <c r="R12" s="697">
        <v>0</v>
      </c>
      <c r="S12" s="466">
        <v>34</v>
      </c>
      <c r="T12" s="466">
        <v>26</v>
      </c>
      <c r="U12" s="466">
        <v>31</v>
      </c>
      <c r="V12" s="451" t="s">
        <v>1402</v>
      </c>
    </row>
    <row r="13" spans="1:22" ht="39.75" customHeight="1">
      <c r="A13" s="384" t="s">
        <v>574</v>
      </c>
      <c r="B13" s="424">
        <v>179</v>
      </c>
      <c r="C13" s="425">
        <v>13</v>
      </c>
      <c r="D13" s="425">
        <v>11</v>
      </c>
      <c r="E13" s="442">
        <v>1</v>
      </c>
      <c r="F13" s="425">
        <v>1</v>
      </c>
      <c r="G13" s="425">
        <v>0</v>
      </c>
      <c r="H13" s="425">
        <v>3</v>
      </c>
      <c r="I13" s="425">
        <v>3</v>
      </c>
      <c r="J13" s="425">
        <v>0</v>
      </c>
      <c r="K13" s="697">
        <v>0</v>
      </c>
      <c r="L13" s="442">
        <v>1</v>
      </c>
      <c r="M13" s="454">
        <v>2</v>
      </c>
      <c r="N13" s="466">
        <v>7</v>
      </c>
      <c r="O13" s="442">
        <v>8</v>
      </c>
      <c r="P13" s="466">
        <v>3</v>
      </c>
      <c r="Q13" s="466">
        <v>18</v>
      </c>
      <c r="R13" s="697">
        <v>0</v>
      </c>
      <c r="S13" s="466">
        <v>15</v>
      </c>
      <c r="T13" s="466">
        <v>45</v>
      </c>
      <c r="U13" s="466">
        <v>48</v>
      </c>
      <c r="V13" s="451" t="s">
        <v>575</v>
      </c>
    </row>
    <row r="14" spans="1:22" ht="39.75" customHeight="1">
      <c r="A14" s="384" t="s">
        <v>138</v>
      </c>
      <c r="B14" s="424">
        <v>213</v>
      </c>
      <c r="C14" s="425">
        <v>36</v>
      </c>
      <c r="D14" s="425">
        <v>0</v>
      </c>
      <c r="E14" s="442">
        <v>2</v>
      </c>
      <c r="F14" s="442" t="s">
        <v>808</v>
      </c>
      <c r="G14" s="442" t="s">
        <v>808</v>
      </c>
      <c r="H14" s="425">
        <v>2</v>
      </c>
      <c r="I14" s="442">
        <v>1</v>
      </c>
      <c r="J14" s="442" t="s">
        <v>808</v>
      </c>
      <c r="K14" s="697">
        <v>0</v>
      </c>
      <c r="L14" s="442">
        <v>14</v>
      </c>
      <c r="M14" s="466">
        <v>1</v>
      </c>
      <c r="N14" s="466">
        <v>0</v>
      </c>
      <c r="O14" s="442">
        <v>1</v>
      </c>
      <c r="P14" s="466">
        <v>0</v>
      </c>
      <c r="Q14" s="466">
        <v>12</v>
      </c>
      <c r="R14" s="697">
        <v>0</v>
      </c>
      <c r="S14" s="466">
        <v>17</v>
      </c>
      <c r="T14" s="466">
        <v>44</v>
      </c>
      <c r="U14" s="466">
        <v>83</v>
      </c>
      <c r="V14" s="451" t="s">
        <v>576</v>
      </c>
    </row>
    <row r="15" spans="1:22" ht="39.75" customHeight="1">
      <c r="A15" s="452" t="s">
        <v>1326</v>
      </c>
      <c r="B15" s="424">
        <v>177</v>
      </c>
      <c r="C15" s="424">
        <v>20</v>
      </c>
      <c r="D15" s="424">
        <v>2</v>
      </c>
      <c r="E15" s="445">
        <v>4</v>
      </c>
      <c r="F15" s="445">
        <v>0</v>
      </c>
      <c r="G15" s="433">
        <v>0</v>
      </c>
      <c r="H15" s="433">
        <v>1</v>
      </c>
      <c r="I15" s="445" t="s">
        <v>808</v>
      </c>
      <c r="J15" s="433">
        <v>0</v>
      </c>
      <c r="K15" s="698">
        <v>1</v>
      </c>
      <c r="L15" s="455">
        <v>9</v>
      </c>
      <c r="M15" s="455">
        <v>1</v>
      </c>
      <c r="N15" s="445">
        <v>3</v>
      </c>
      <c r="O15" s="445">
        <v>4</v>
      </c>
      <c r="P15" s="455">
        <v>0</v>
      </c>
      <c r="Q15" s="455">
        <v>27</v>
      </c>
      <c r="R15" s="698">
        <v>0</v>
      </c>
      <c r="S15" s="455">
        <v>11</v>
      </c>
      <c r="T15" s="455">
        <v>60</v>
      </c>
      <c r="U15" s="455">
        <v>34</v>
      </c>
      <c r="V15" s="453" t="s">
        <v>1327</v>
      </c>
    </row>
    <row r="16" spans="1:22" ht="15" customHeight="1">
      <c r="A16" s="260" t="s">
        <v>712</v>
      </c>
      <c r="B16" s="473"/>
      <c r="C16" s="473"/>
      <c r="D16" s="473"/>
      <c r="E16" s="473"/>
      <c r="F16" s="473"/>
      <c r="G16" s="474"/>
      <c r="H16" s="474"/>
      <c r="I16" s="474"/>
      <c r="J16" s="474"/>
      <c r="K16" s="474"/>
      <c r="L16" s="474"/>
      <c r="M16" s="474"/>
      <c r="N16" s="474"/>
      <c r="Q16" s="429"/>
      <c r="R16" s="429"/>
      <c r="T16" s="469"/>
      <c r="U16" s="469"/>
      <c r="V16" s="583" t="s">
        <v>714</v>
      </c>
    </row>
    <row r="17" spans="1:22" ht="18" customHeight="1">
      <c r="A17" s="428" t="s">
        <v>1403</v>
      </c>
      <c r="B17" s="474"/>
      <c r="C17" s="474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474"/>
      <c r="Q17" s="474"/>
      <c r="R17" s="474"/>
      <c r="S17" s="474"/>
      <c r="T17" s="474"/>
      <c r="U17" s="474"/>
      <c r="V17" s="475"/>
    </row>
    <row r="18" ht="18" customHeight="1">
      <c r="A18" s="428" t="s">
        <v>1404</v>
      </c>
    </row>
    <row r="19" spans="1:22" s="110" customFormat="1" ht="12.75">
      <c r="A19" s="428" t="s">
        <v>1405</v>
      </c>
      <c r="B19" s="474"/>
      <c r="C19" s="474"/>
      <c r="D19" s="474"/>
      <c r="E19" s="474"/>
      <c r="F19" s="474"/>
      <c r="G19" s="474"/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8"/>
      <c r="S19" s="428"/>
      <c r="T19" s="428"/>
      <c r="U19" s="428"/>
      <c r="V19" s="428"/>
    </row>
    <row r="20" ht="12.75">
      <c r="A20" s="428" t="s">
        <v>1406</v>
      </c>
    </row>
    <row r="21" ht="12.75">
      <c r="A21" s="289" t="s">
        <v>1407</v>
      </c>
    </row>
    <row r="22" ht="12.75">
      <c r="A22" s="289" t="s">
        <v>0</v>
      </c>
    </row>
  </sheetData>
  <mergeCells count="5">
    <mergeCell ref="N4:N5"/>
    <mergeCell ref="P4:P5"/>
    <mergeCell ref="A1:V1"/>
    <mergeCell ref="C3:E3"/>
    <mergeCell ref="F3:Q3"/>
  </mergeCells>
  <printOptions/>
  <pageMargins left="0.47" right="0.32" top="0.74" bottom="0.6" header="0.5" footer="0.5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workbookViewId="0" topLeftCell="A1">
      <selection activeCell="C12" sqref="C12"/>
    </sheetView>
  </sheetViews>
  <sheetFormatPr defaultColWidth="9.140625" defaultRowHeight="12.75"/>
  <cols>
    <col min="1" max="1" width="12.8515625" style="135" customWidth="1"/>
    <col min="2" max="11" width="11.7109375" style="135" customWidth="1"/>
    <col min="12" max="12" width="11.00390625" style="135" customWidth="1"/>
    <col min="13" max="16384" width="9.140625" style="135" customWidth="1"/>
  </cols>
  <sheetData>
    <row r="1" spans="1:11" s="134" customFormat="1" ht="32.25" customHeight="1">
      <c r="A1" s="946" t="s">
        <v>709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</row>
    <row r="2" spans="1:12" s="134" customFormat="1" ht="32.25" customHeight="1">
      <c r="A2" s="953" t="s">
        <v>1181</v>
      </c>
      <c r="B2" s="953"/>
      <c r="C2" s="133"/>
      <c r="D2" s="133"/>
      <c r="E2" s="133"/>
      <c r="F2" s="133"/>
      <c r="G2" s="133"/>
      <c r="H2" s="133"/>
      <c r="I2" s="133"/>
      <c r="J2" s="956" t="s">
        <v>1182</v>
      </c>
      <c r="K2" s="956"/>
      <c r="L2" s="956"/>
    </row>
    <row r="3" spans="1:12" s="302" customFormat="1" ht="33" customHeight="1">
      <c r="A3" s="947" t="s">
        <v>1221</v>
      </c>
      <c r="B3" s="950" t="s">
        <v>427</v>
      </c>
      <c r="C3" s="951"/>
      <c r="D3" s="950" t="s">
        <v>428</v>
      </c>
      <c r="E3" s="951"/>
      <c r="F3" s="950" t="s">
        <v>429</v>
      </c>
      <c r="G3" s="951"/>
      <c r="H3" s="950" t="s">
        <v>430</v>
      </c>
      <c r="I3" s="951"/>
      <c r="J3" s="950" t="s">
        <v>431</v>
      </c>
      <c r="K3" s="951"/>
      <c r="L3" s="957" t="s">
        <v>1196</v>
      </c>
    </row>
    <row r="4" spans="1:12" s="302" customFormat="1" ht="33" customHeight="1">
      <c r="A4" s="948"/>
      <c r="B4" s="952"/>
      <c r="C4" s="949"/>
      <c r="D4" s="952" t="s">
        <v>432</v>
      </c>
      <c r="E4" s="949"/>
      <c r="F4" s="952" t="s">
        <v>433</v>
      </c>
      <c r="G4" s="949"/>
      <c r="H4" s="952" t="s">
        <v>434</v>
      </c>
      <c r="I4" s="949"/>
      <c r="J4" s="952" t="s">
        <v>435</v>
      </c>
      <c r="K4" s="949"/>
      <c r="L4" s="958"/>
    </row>
    <row r="5" spans="1:12" s="305" customFormat="1" ht="33" customHeight="1">
      <c r="A5" s="948"/>
      <c r="B5" s="304" t="s">
        <v>436</v>
      </c>
      <c r="C5" s="304" t="s">
        <v>437</v>
      </c>
      <c r="D5" s="304" t="s">
        <v>436</v>
      </c>
      <c r="E5" s="304" t="s">
        <v>437</v>
      </c>
      <c r="F5" s="304" t="s">
        <v>436</v>
      </c>
      <c r="G5" s="304" t="s">
        <v>437</v>
      </c>
      <c r="H5" s="304" t="s">
        <v>436</v>
      </c>
      <c r="I5" s="304" t="s">
        <v>437</v>
      </c>
      <c r="J5" s="304" t="s">
        <v>436</v>
      </c>
      <c r="K5" s="304" t="s">
        <v>437</v>
      </c>
      <c r="L5" s="959"/>
    </row>
    <row r="6" spans="1:12" s="302" customFormat="1" ht="33" customHeight="1">
      <c r="A6" s="949"/>
      <c r="B6" s="306" t="s">
        <v>438</v>
      </c>
      <c r="C6" s="306" t="s">
        <v>439</v>
      </c>
      <c r="D6" s="306" t="s">
        <v>438</v>
      </c>
      <c r="E6" s="306" t="s">
        <v>439</v>
      </c>
      <c r="F6" s="306" t="s">
        <v>438</v>
      </c>
      <c r="G6" s="306" t="s">
        <v>439</v>
      </c>
      <c r="H6" s="306" t="s">
        <v>438</v>
      </c>
      <c r="I6" s="306" t="s">
        <v>439</v>
      </c>
      <c r="J6" s="306" t="s">
        <v>438</v>
      </c>
      <c r="K6" s="306" t="s">
        <v>439</v>
      </c>
      <c r="L6" s="960"/>
    </row>
    <row r="7" spans="1:12" s="138" customFormat="1" ht="44.25" customHeight="1">
      <c r="A7" s="139" t="s">
        <v>117</v>
      </c>
      <c r="B7" s="142">
        <v>1</v>
      </c>
      <c r="C7" s="565">
        <v>2.5</v>
      </c>
      <c r="D7" s="143">
        <v>0</v>
      </c>
      <c r="E7" s="143">
        <v>0</v>
      </c>
      <c r="F7" s="143">
        <v>0</v>
      </c>
      <c r="G7" s="143">
        <v>0</v>
      </c>
      <c r="H7" s="143">
        <v>0</v>
      </c>
      <c r="I7" s="143">
        <v>0</v>
      </c>
      <c r="J7" s="144">
        <v>1</v>
      </c>
      <c r="K7" s="566">
        <v>2.5</v>
      </c>
      <c r="L7" s="140" t="s">
        <v>117</v>
      </c>
    </row>
    <row r="8" spans="1:12" s="138" customFormat="1" ht="44.25" customHeight="1">
      <c r="A8" s="139" t="s">
        <v>118</v>
      </c>
      <c r="B8" s="142">
        <v>0</v>
      </c>
      <c r="C8" s="142">
        <v>0</v>
      </c>
      <c r="D8" s="143">
        <v>0</v>
      </c>
      <c r="E8" s="143">
        <v>0</v>
      </c>
      <c r="F8" s="143">
        <v>0</v>
      </c>
      <c r="G8" s="143">
        <v>0</v>
      </c>
      <c r="H8" s="143">
        <v>0</v>
      </c>
      <c r="I8" s="143">
        <v>0</v>
      </c>
      <c r="J8" s="144">
        <v>0</v>
      </c>
      <c r="K8" s="144">
        <v>0</v>
      </c>
      <c r="L8" s="140" t="s">
        <v>118</v>
      </c>
    </row>
    <row r="9" spans="1:12" s="392" customFormat="1" ht="44.25" customHeight="1">
      <c r="A9" s="390" t="s">
        <v>75</v>
      </c>
      <c r="B9" s="399">
        <v>0</v>
      </c>
      <c r="C9" s="400">
        <v>0</v>
      </c>
      <c r="D9" s="270">
        <v>0</v>
      </c>
      <c r="E9" s="270">
        <v>0</v>
      </c>
      <c r="F9" s="270">
        <v>0</v>
      </c>
      <c r="G9" s="270">
        <v>0</v>
      </c>
      <c r="H9" s="270">
        <v>0</v>
      </c>
      <c r="I9" s="270">
        <v>0</v>
      </c>
      <c r="J9" s="270">
        <v>0</v>
      </c>
      <c r="K9" s="270">
        <v>0</v>
      </c>
      <c r="L9" s="391" t="s">
        <v>75</v>
      </c>
    </row>
    <row r="10" spans="1:12" s="392" customFormat="1" ht="44.25" customHeight="1">
      <c r="A10" s="390" t="s">
        <v>883</v>
      </c>
      <c r="B10" s="399">
        <v>1</v>
      </c>
      <c r="C10" s="567">
        <v>0.2</v>
      </c>
      <c r="D10" s="270">
        <v>0</v>
      </c>
      <c r="E10" s="270">
        <v>0</v>
      </c>
      <c r="F10" s="270">
        <v>0</v>
      </c>
      <c r="G10" s="270">
        <v>0</v>
      </c>
      <c r="H10" s="270">
        <v>0</v>
      </c>
      <c r="I10" s="270">
        <v>0</v>
      </c>
      <c r="J10" s="270">
        <v>1</v>
      </c>
      <c r="K10" s="567">
        <v>0.2</v>
      </c>
      <c r="L10" s="391" t="s">
        <v>883</v>
      </c>
    </row>
    <row r="11" spans="1:12" s="392" customFormat="1" ht="44.25" customHeight="1">
      <c r="A11" s="390" t="s">
        <v>1276</v>
      </c>
      <c r="B11" s="399">
        <v>2</v>
      </c>
      <c r="C11" s="567">
        <v>0.8</v>
      </c>
      <c r="D11" s="270">
        <v>0</v>
      </c>
      <c r="E11" s="270">
        <v>0</v>
      </c>
      <c r="F11" s="270">
        <v>0</v>
      </c>
      <c r="G11" s="270">
        <v>0</v>
      </c>
      <c r="H11" s="270">
        <v>0</v>
      </c>
      <c r="I11" s="270">
        <v>0</v>
      </c>
      <c r="J11" s="270">
        <v>2</v>
      </c>
      <c r="K11" s="567">
        <v>0.8</v>
      </c>
      <c r="L11" s="391" t="s">
        <v>1276</v>
      </c>
    </row>
    <row r="12" spans="1:12" s="401" customFormat="1" ht="44.25" customHeight="1">
      <c r="A12" s="136" t="s">
        <v>1378</v>
      </c>
      <c r="B12" s="707">
        <v>0</v>
      </c>
      <c r="C12" s="708">
        <v>0</v>
      </c>
      <c r="D12" s="489">
        <v>0</v>
      </c>
      <c r="E12" s="489">
        <v>0</v>
      </c>
      <c r="F12" s="489">
        <v>0</v>
      </c>
      <c r="G12" s="489">
        <v>0</v>
      </c>
      <c r="H12" s="489">
        <v>0</v>
      </c>
      <c r="I12" s="489">
        <v>0</v>
      </c>
      <c r="J12" s="489">
        <v>0</v>
      </c>
      <c r="K12" s="709">
        <v>0</v>
      </c>
      <c r="L12" s="137" t="s">
        <v>1369</v>
      </c>
    </row>
    <row r="13" spans="1:12" s="141" customFormat="1" ht="18" customHeight="1">
      <c r="A13" s="954" t="s">
        <v>1222</v>
      </c>
      <c r="B13" s="955"/>
      <c r="C13" s="955"/>
      <c r="L13" s="706" t="s">
        <v>1223</v>
      </c>
    </row>
  </sheetData>
  <mergeCells count="15">
    <mergeCell ref="H4:I4"/>
    <mergeCell ref="J4:K4"/>
    <mergeCell ref="A13:C13"/>
    <mergeCell ref="J2:L2"/>
    <mergeCell ref="L3:L6"/>
    <mergeCell ref="A1:K1"/>
    <mergeCell ref="A3:A6"/>
    <mergeCell ref="B3:C4"/>
    <mergeCell ref="D3:E3"/>
    <mergeCell ref="F3:G3"/>
    <mergeCell ref="H3:I3"/>
    <mergeCell ref="J3:K3"/>
    <mergeCell ref="D4:E4"/>
    <mergeCell ref="F4:G4"/>
    <mergeCell ref="A2:B2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34"/>
  <sheetViews>
    <sheetView zoomScaleSheetLayoutView="100" workbookViewId="0" topLeftCell="A19">
      <selection activeCell="L37" sqref="L37"/>
    </sheetView>
  </sheetViews>
  <sheetFormatPr defaultColWidth="9.140625" defaultRowHeight="12.75"/>
  <cols>
    <col min="1" max="1" width="14.57421875" style="145" customWidth="1"/>
    <col min="2" max="2" width="10.140625" style="145" customWidth="1"/>
    <col min="3" max="7" width="9.28125" style="145" customWidth="1"/>
    <col min="8" max="8" width="10.00390625" style="145" customWidth="1"/>
    <col min="9" max="11" width="9.00390625" style="150" customWidth="1"/>
    <col min="12" max="12" width="9.57421875" style="150" customWidth="1"/>
    <col min="13" max="13" width="12.28125" style="150" customWidth="1"/>
    <col min="14" max="14" width="9.00390625" style="150" customWidth="1"/>
    <col min="15" max="15" width="19.140625" style="145" customWidth="1"/>
    <col min="16" max="17" width="7.421875" style="145" customWidth="1"/>
    <col min="18" max="18" width="7.28125" style="145" customWidth="1"/>
    <col min="19" max="20" width="5.28125" style="145" customWidth="1"/>
    <col min="21" max="21" width="7.28125" style="145" customWidth="1"/>
    <col min="22" max="22" width="5.7109375" style="145" bestFit="1" customWidth="1"/>
    <col min="23" max="23" width="7.140625" style="145" customWidth="1"/>
    <col min="24" max="24" width="6.57421875" style="145" customWidth="1"/>
    <col min="25" max="25" width="4.8515625" style="145" customWidth="1"/>
    <col min="26" max="27" width="5.28125" style="145" customWidth="1"/>
    <col min="28" max="28" width="12.140625" style="145" customWidth="1"/>
    <col min="29" max="16384" width="9.140625" style="145" customWidth="1"/>
  </cols>
  <sheetData>
    <row r="1" spans="1:28" s="162" customFormat="1" ht="32.25" customHeight="1">
      <c r="A1" s="946" t="s">
        <v>710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</row>
    <row r="2" spans="1:26" s="310" customFormat="1" ht="16.5" customHeight="1">
      <c r="A2" s="307" t="s">
        <v>1225</v>
      </c>
      <c r="B2" s="308"/>
      <c r="C2" s="308"/>
      <c r="D2" s="308"/>
      <c r="E2" s="308"/>
      <c r="F2" s="308"/>
      <c r="G2" s="308"/>
      <c r="H2" s="308"/>
      <c r="I2" s="309"/>
      <c r="J2" s="309"/>
      <c r="K2" s="309"/>
      <c r="L2" s="309"/>
      <c r="M2" s="309"/>
      <c r="N2" s="309"/>
      <c r="O2" s="961" t="s">
        <v>1226</v>
      </c>
      <c r="P2" s="961"/>
      <c r="Q2" s="308"/>
      <c r="R2" s="308"/>
      <c r="S2" s="308"/>
      <c r="T2" s="308"/>
      <c r="U2" s="308"/>
      <c r="V2" s="308"/>
      <c r="W2" s="308"/>
      <c r="X2" s="308"/>
      <c r="Y2" s="308"/>
      <c r="Z2" s="308"/>
    </row>
    <row r="3" spans="1:15" s="311" customFormat="1" ht="19.5" customHeight="1">
      <c r="A3" s="962" t="s">
        <v>546</v>
      </c>
      <c r="B3" s="971" t="s">
        <v>440</v>
      </c>
      <c r="C3" s="950" t="s">
        <v>441</v>
      </c>
      <c r="D3" s="966"/>
      <c r="E3" s="966"/>
      <c r="F3" s="966"/>
      <c r="G3" s="967"/>
      <c r="H3" s="971" t="s">
        <v>442</v>
      </c>
      <c r="I3" s="968" t="s">
        <v>443</v>
      </c>
      <c r="J3" s="969"/>
      <c r="K3" s="969"/>
      <c r="L3" s="969"/>
      <c r="M3" s="969"/>
      <c r="N3" s="970"/>
      <c r="O3" s="978" t="s">
        <v>1235</v>
      </c>
    </row>
    <row r="4" spans="1:15" s="310" customFormat="1" ht="19.5" customHeight="1">
      <c r="A4" s="963"/>
      <c r="B4" s="972"/>
      <c r="C4" s="952" t="s">
        <v>447</v>
      </c>
      <c r="D4" s="973"/>
      <c r="E4" s="973"/>
      <c r="F4" s="973"/>
      <c r="G4" s="974"/>
      <c r="H4" s="972"/>
      <c r="I4" s="975" t="s">
        <v>448</v>
      </c>
      <c r="J4" s="976"/>
      <c r="K4" s="976"/>
      <c r="L4" s="976"/>
      <c r="M4" s="976"/>
      <c r="N4" s="977"/>
      <c r="O4" s="958"/>
    </row>
    <row r="5" spans="1:15" s="311" customFormat="1" ht="25.5" customHeight="1">
      <c r="A5" s="964"/>
      <c r="B5" s="972"/>
      <c r="C5" s="304" t="s">
        <v>452</v>
      </c>
      <c r="D5" s="304" t="s">
        <v>453</v>
      </c>
      <c r="E5" s="304" t="s">
        <v>454</v>
      </c>
      <c r="F5" s="304" t="s">
        <v>455</v>
      </c>
      <c r="G5" s="304" t="s">
        <v>1259</v>
      </c>
      <c r="H5" s="972"/>
      <c r="I5" s="312" t="s">
        <v>456</v>
      </c>
      <c r="J5" s="312" t="s">
        <v>457</v>
      </c>
      <c r="K5" s="312" t="s">
        <v>458</v>
      </c>
      <c r="L5" s="312" t="s">
        <v>459</v>
      </c>
      <c r="M5" s="312" t="s">
        <v>460</v>
      </c>
      <c r="N5" s="313" t="s">
        <v>1224</v>
      </c>
      <c r="O5" s="959"/>
    </row>
    <row r="6" spans="1:15" s="310" customFormat="1" ht="24" customHeight="1">
      <c r="A6" s="965"/>
      <c r="B6" s="314" t="s">
        <v>463</v>
      </c>
      <c r="C6" s="315" t="s">
        <v>464</v>
      </c>
      <c r="D6" s="315" t="s">
        <v>465</v>
      </c>
      <c r="E6" s="315" t="s">
        <v>466</v>
      </c>
      <c r="F6" s="315" t="s">
        <v>1237</v>
      </c>
      <c r="G6" s="315" t="s">
        <v>1238</v>
      </c>
      <c r="H6" s="315" t="s">
        <v>467</v>
      </c>
      <c r="I6" s="316" t="s">
        <v>1239</v>
      </c>
      <c r="J6" s="316" t="s">
        <v>1240</v>
      </c>
      <c r="K6" s="316" t="s">
        <v>1241</v>
      </c>
      <c r="L6" s="316" t="s">
        <v>1227</v>
      </c>
      <c r="M6" s="317" t="s">
        <v>468</v>
      </c>
      <c r="N6" s="316" t="s">
        <v>1228</v>
      </c>
      <c r="O6" s="960"/>
    </row>
    <row r="7" spans="1:15" s="148" customFormat="1" ht="15" customHeight="1">
      <c r="A7" s="139" t="s">
        <v>117</v>
      </c>
      <c r="B7" s="152">
        <v>138</v>
      </c>
      <c r="C7" s="142">
        <v>12</v>
      </c>
      <c r="D7" s="142">
        <v>24</v>
      </c>
      <c r="E7" s="142">
        <v>6</v>
      </c>
      <c r="F7" s="142">
        <v>0</v>
      </c>
      <c r="G7" s="142">
        <v>0</v>
      </c>
      <c r="H7" s="142">
        <v>15</v>
      </c>
      <c r="I7" s="151">
        <v>6</v>
      </c>
      <c r="J7" s="151">
        <v>0</v>
      </c>
      <c r="K7" s="151">
        <v>0</v>
      </c>
      <c r="L7" s="151">
        <v>0</v>
      </c>
      <c r="M7" s="151">
        <v>0</v>
      </c>
      <c r="N7" s="151">
        <v>0</v>
      </c>
      <c r="O7" s="140" t="s">
        <v>117</v>
      </c>
    </row>
    <row r="8" spans="1:15" s="148" customFormat="1" ht="15" customHeight="1">
      <c r="A8" s="139" t="s">
        <v>118</v>
      </c>
      <c r="B8" s="152">
        <v>156</v>
      </c>
      <c r="C8" s="142">
        <v>8</v>
      </c>
      <c r="D8" s="142">
        <v>32</v>
      </c>
      <c r="E8" s="142">
        <v>1</v>
      </c>
      <c r="F8" s="142">
        <v>0</v>
      </c>
      <c r="G8" s="142">
        <v>0</v>
      </c>
      <c r="H8" s="142">
        <v>16</v>
      </c>
      <c r="I8" s="151">
        <v>4</v>
      </c>
      <c r="J8" s="151">
        <v>0</v>
      </c>
      <c r="K8" s="151">
        <v>0</v>
      </c>
      <c r="L8" s="151">
        <v>0</v>
      </c>
      <c r="M8" s="151">
        <v>0</v>
      </c>
      <c r="N8" s="151">
        <v>0</v>
      </c>
      <c r="O8" s="140" t="s">
        <v>118</v>
      </c>
    </row>
    <row r="9" spans="1:15" s="403" customFormat="1" ht="15" customHeight="1">
      <c r="A9" s="390" t="s">
        <v>75</v>
      </c>
      <c r="B9" s="399">
        <v>157</v>
      </c>
      <c r="C9" s="168">
        <v>8</v>
      </c>
      <c r="D9" s="168">
        <v>33</v>
      </c>
      <c r="E9" s="168">
        <v>8</v>
      </c>
      <c r="F9" s="168">
        <v>0</v>
      </c>
      <c r="G9" s="168">
        <v>0</v>
      </c>
      <c r="H9" s="168">
        <v>16</v>
      </c>
      <c r="I9" s="402">
        <v>2</v>
      </c>
      <c r="J9" s="402">
        <v>0</v>
      </c>
      <c r="K9" s="402">
        <v>0</v>
      </c>
      <c r="L9" s="402">
        <v>0</v>
      </c>
      <c r="M9" s="402">
        <v>2</v>
      </c>
      <c r="N9" s="402">
        <v>0</v>
      </c>
      <c r="O9" s="391" t="s">
        <v>75</v>
      </c>
    </row>
    <row r="10" spans="1:15" s="403" customFormat="1" ht="15" customHeight="1">
      <c r="A10" s="390" t="s">
        <v>647</v>
      </c>
      <c r="B10" s="399">
        <v>157</v>
      </c>
      <c r="C10" s="168">
        <v>7</v>
      </c>
      <c r="D10" s="168">
        <v>34</v>
      </c>
      <c r="E10" s="168">
        <v>8</v>
      </c>
      <c r="F10" s="168">
        <v>0</v>
      </c>
      <c r="G10" s="168">
        <v>0</v>
      </c>
      <c r="H10" s="168">
        <v>16</v>
      </c>
      <c r="I10" s="402">
        <v>2</v>
      </c>
      <c r="J10" s="402">
        <v>0</v>
      </c>
      <c r="K10" s="402">
        <v>0</v>
      </c>
      <c r="L10" s="402">
        <v>0</v>
      </c>
      <c r="M10" s="402">
        <v>2</v>
      </c>
      <c r="N10" s="402">
        <v>0</v>
      </c>
      <c r="O10" s="391" t="s">
        <v>647</v>
      </c>
    </row>
    <row r="11" spans="1:15" s="403" customFormat="1" ht="15" customHeight="1">
      <c r="A11" s="390" t="s">
        <v>1276</v>
      </c>
      <c r="B11" s="399">
        <v>163</v>
      </c>
      <c r="C11" s="168">
        <v>7</v>
      </c>
      <c r="D11" s="168">
        <v>34</v>
      </c>
      <c r="E11" s="168">
        <v>1</v>
      </c>
      <c r="F11" s="168">
        <v>0</v>
      </c>
      <c r="G11" s="168">
        <v>0</v>
      </c>
      <c r="H11" s="168">
        <v>16</v>
      </c>
      <c r="I11" s="402">
        <v>2</v>
      </c>
      <c r="J11" s="402">
        <v>0</v>
      </c>
      <c r="K11" s="402">
        <v>0</v>
      </c>
      <c r="L11" s="402">
        <v>0</v>
      </c>
      <c r="M11" s="402">
        <v>1</v>
      </c>
      <c r="N11" s="402">
        <v>0</v>
      </c>
      <c r="O11" s="391" t="s">
        <v>1366</v>
      </c>
    </row>
    <row r="12" spans="1:15" s="141" customFormat="1" ht="15" customHeight="1">
      <c r="A12" s="96" t="s">
        <v>1378</v>
      </c>
      <c r="B12" s="710">
        <f aca="true" t="shared" si="0" ref="B12:N12">SUM(B13:B17)</f>
        <v>240</v>
      </c>
      <c r="C12" s="710">
        <f t="shared" si="0"/>
        <v>7</v>
      </c>
      <c r="D12" s="710">
        <f t="shared" si="0"/>
        <v>26</v>
      </c>
      <c r="E12" s="710">
        <f t="shared" si="0"/>
        <v>0</v>
      </c>
      <c r="F12" s="710">
        <f t="shared" si="0"/>
        <v>0</v>
      </c>
      <c r="G12" s="710">
        <f t="shared" si="0"/>
        <v>0</v>
      </c>
      <c r="H12" s="710">
        <f t="shared" si="0"/>
        <v>15</v>
      </c>
      <c r="I12" s="710">
        <f t="shared" si="0"/>
        <v>2</v>
      </c>
      <c r="J12" s="710">
        <f t="shared" si="0"/>
        <v>0</v>
      </c>
      <c r="K12" s="710">
        <f t="shared" si="0"/>
        <v>0</v>
      </c>
      <c r="L12" s="710">
        <f t="shared" si="0"/>
        <v>0</v>
      </c>
      <c r="M12" s="710">
        <f t="shared" si="0"/>
        <v>2</v>
      </c>
      <c r="N12" s="710">
        <f t="shared" si="0"/>
        <v>0</v>
      </c>
      <c r="O12" s="97" t="s">
        <v>1379</v>
      </c>
    </row>
    <row r="13" spans="1:15" s="149" customFormat="1" ht="15" customHeight="1">
      <c r="A13" s="384" t="s">
        <v>1</v>
      </c>
      <c r="B13" s="704">
        <v>14</v>
      </c>
      <c r="C13" s="711">
        <v>0</v>
      </c>
      <c r="D13" s="711">
        <v>1</v>
      </c>
      <c r="E13" s="711">
        <v>0</v>
      </c>
      <c r="F13" s="711">
        <v>0</v>
      </c>
      <c r="G13" s="711">
        <v>0</v>
      </c>
      <c r="H13" s="711">
        <v>0</v>
      </c>
      <c r="I13" s="711">
        <v>0</v>
      </c>
      <c r="J13" s="711">
        <v>0</v>
      </c>
      <c r="K13" s="711">
        <v>0</v>
      </c>
      <c r="L13" s="711">
        <v>0</v>
      </c>
      <c r="M13" s="711">
        <v>0</v>
      </c>
      <c r="N13" s="711">
        <v>0</v>
      </c>
      <c r="O13" s="160" t="s">
        <v>10</v>
      </c>
    </row>
    <row r="14" spans="1:15" s="149" customFormat="1" ht="15" customHeight="1">
      <c r="A14" s="384" t="s">
        <v>2</v>
      </c>
      <c r="B14" s="704">
        <v>75</v>
      </c>
      <c r="C14" s="711">
        <v>2</v>
      </c>
      <c r="D14" s="711">
        <v>9</v>
      </c>
      <c r="E14" s="711">
        <v>0</v>
      </c>
      <c r="F14" s="711">
        <v>0</v>
      </c>
      <c r="G14" s="711">
        <v>0</v>
      </c>
      <c r="H14" s="711">
        <v>4</v>
      </c>
      <c r="I14" s="711">
        <v>1</v>
      </c>
      <c r="J14" s="711">
        <v>0</v>
      </c>
      <c r="K14" s="711">
        <v>0</v>
      </c>
      <c r="L14" s="711">
        <v>0</v>
      </c>
      <c r="M14" s="711">
        <v>0</v>
      </c>
      <c r="N14" s="711">
        <v>0</v>
      </c>
      <c r="O14" s="160" t="s">
        <v>10</v>
      </c>
    </row>
    <row r="15" spans="1:15" s="149" customFormat="1" ht="15" customHeight="1">
      <c r="A15" s="384" t="s">
        <v>3</v>
      </c>
      <c r="B15" s="704">
        <v>48</v>
      </c>
      <c r="C15" s="711">
        <v>0</v>
      </c>
      <c r="D15" s="711">
        <v>6</v>
      </c>
      <c r="E15" s="711">
        <v>0</v>
      </c>
      <c r="F15" s="711">
        <v>0</v>
      </c>
      <c r="G15" s="711">
        <v>0</v>
      </c>
      <c r="H15" s="711">
        <v>2</v>
      </c>
      <c r="I15" s="711">
        <v>1</v>
      </c>
      <c r="J15" s="711">
        <v>0</v>
      </c>
      <c r="K15" s="711">
        <v>0</v>
      </c>
      <c r="L15" s="711">
        <v>0</v>
      </c>
      <c r="M15" s="711">
        <v>0</v>
      </c>
      <c r="N15" s="711">
        <v>0</v>
      </c>
      <c r="O15" s="160" t="s">
        <v>1260</v>
      </c>
    </row>
    <row r="16" spans="1:15" s="149" customFormat="1" ht="15" customHeight="1">
      <c r="A16" s="384" t="s">
        <v>4</v>
      </c>
      <c r="B16" s="704">
        <v>51</v>
      </c>
      <c r="C16" s="711">
        <v>4</v>
      </c>
      <c r="D16" s="711">
        <v>3</v>
      </c>
      <c r="E16" s="711">
        <v>0</v>
      </c>
      <c r="F16" s="711">
        <v>0</v>
      </c>
      <c r="G16" s="711">
        <v>0</v>
      </c>
      <c r="H16" s="711">
        <v>4</v>
      </c>
      <c r="I16" s="711">
        <v>0</v>
      </c>
      <c r="J16" s="711">
        <v>0</v>
      </c>
      <c r="K16" s="711">
        <v>0</v>
      </c>
      <c r="L16" s="711">
        <v>0</v>
      </c>
      <c r="M16" s="711">
        <v>1</v>
      </c>
      <c r="N16" s="711">
        <v>0</v>
      </c>
      <c r="O16" s="160" t="s">
        <v>11</v>
      </c>
    </row>
    <row r="17" spans="1:15" s="149" customFormat="1" ht="15" customHeight="1">
      <c r="A17" s="452" t="s">
        <v>5</v>
      </c>
      <c r="B17" s="707">
        <v>52</v>
      </c>
      <c r="C17" s="714">
        <v>1</v>
      </c>
      <c r="D17" s="714">
        <v>7</v>
      </c>
      <c r="E17" s="714">
        <v>0</v>
      </c>
      <c r="F17" s="714">
        <v>0</v>
      </c>
      <c r="G17" s="714">
        <v>0</v>
      </c>
      <c r="H17" s="714">
        <v>5</v>
      </c>
      <c r="I17" s="714">
        <v>0</v>
      </c>
      <c r="J17" s="714">
        <v>0</v>
      </c>
      <c r="K17" s="714">
        <v>0</v>
      </c>
      <c r="L17" s="714">
        <v>0</v>
      </c>
      <c r="M17" s="714">
        <v>1</v>
      </c>
      <c r="N17" s="714">
        <v>0</v>
      </c>
      <c r="O17" s="161" t="s">
        <v>12</v>
      </c>
    </row>
    <row r="18" spans="9:14" s="149" customFormat="1" ht="12.75" customHeight="1">
      <c r="I18" s="158"/>
      <c r="J18" s="158"/>
      <c r="K18" s="158"/>
      <c r="L18" s="158"/>
      <c r="N18" s="158"/>
    </row>
    <row r="19" spans="1:13" s="318" customFormat="1" ht="19.5" customHeight="1">
      <c r="A19" s="962" t="s">
        <v>546</v>
      </c>
      <c r="B19" s="950" t="s">
        <v>1232</v>
      </c>
      <c r="C19" s="966"/>
      <c r="D19" s="967"/>
      <c r="E19" s="950" t="s">
        <v>1233</v>
      </c>
      <c r="F19" s="966"/>
      <c r="G19" s="967"/>
      <c r="H19" s="950" t="s">
        <v>1234</v>
      </c>
      <c r="I19" s="966"/>
      <c r="J19" s="967"/>
      <c r="K19" s="660" t="s">
        <v>444</v>
      </c>
      <c r="L19" s="660" t="s">
        <v>445</v>
      </c>
      <c r="M19" s="979" t="s">
        <v>1235</v>
      </c>
    </row>
    <row r="20" spans="1:13" s="320" customFormat="1" ht="19.5" customHeight="1">
      <c r="A20" s="963"/>
      <c r="B20" s="952" t="s">
        <v>449</v>
      </c>
      <c r="C20" s="973"/>
      <c r="D20" s="974"/>
      <c r="E20" s="952" t="s">
        <v>450</v>
      </c>
      <c r="F20" s="973"/>
      <c r="G20" s="974"/>
      <c r="H20" s="952" t="s">
        <v>451</v>
      </c>
      <c r="I20" s="973"/>
      <c r="J20" s="974"/>
      <c r="K20" s="303"/>
      <c r="L20" s="303"/>
      <c r="M20" s="958"/>
    </row>
    <row r="21" spans="1:13" s="320" customFormat="1" ht="19.5" customHeight="1">
      <c r="A21" s="964"/>
      <c r="B21" s="321" t="s">
        <v>1236</v>
      </c>
      <c r="C21" s="321">
        <v>46</v>
      </c>
      <c r="D21" s="321" t="s">
        <v>1263</v>
      </c>
      <c r="E21" s="321" t="s">
        <v>1264</v>
      </c>
      <c r="F21" s="321">
        <v>27</v>
      </c>
      <c r="G21" s="321">
        <v>35</v>
      </c>
      <c r="H21" s="304" t="s">
        <v>460</v>
      </c>
      <c r="I21" s="304" t="s">
        <v>461</v>
      </c>
      <c r="J21" s="304" t="s">
        <v>462</v>
      </c>
      <c r="K21" s="320" t="s">
        <v>810</v>
      </c>
      <c r="L21" s="322" t="s">
        <v>812</v>
      </c>
      <c r="M21" s="959"/>
    </row>
    <row r="22" spans="1:13" s="320" customFormat="1" ht="24" customHeight="1">
      <c r="A22" s="965"/>
      <c r="B22" s="315" t="s">
        <v>1261</v>
      </c>
      <c r="C22" s="315"/>
      <c r="D22" s="315" t="s">
        <v>1262</v>
      </c>
      <c r="E22" s="315" t="s">
        <v>469</v>
      </c>
      <c r="F22" s="315"/>
      <c r="G22" s="315"/>
      <c r="H22" s="317" t="s">
        <v>468</v>
      </c>
      <c r="I22" s="317" t="s">
        <v>470</v>
      </c>
      <c r="J22" s="316" t="s">
        <v>1229</v>
      </c>
      <c r="K22" s="319" t="s">
        <v>809</v>
      </c>
      <c r="L22" s="661" t="s">
        <v>811</v>
      </c>
      <c r="M22" s="960"/>
    </row>
    <row r="23" spans="1:14" ht="15" customHeight="1">
      <c r="A23" s="139" t="s">
        <v>117</v>
      </c>
      <c r="B23" s="142">
        <v>0</v>
      </c>
      <c r="C23" s="155">
        <v>2</v>
      </c>
      <c r="D23" s="142">
        <v>3</v>
      </c>
      <c r="E23" s="154" t="s">
        <v>1230</v>
      </c>
      <c r="F23" s="142">
        <v>5</v>
      </c>
      <c r="G23" s="142">
        <v>1</v>
      </c>
      <c r="H23" s="142">
        <v>6</v>
      </c>
      <c r="I23" s="142">
        <v>0</v>
      </c>
      <c r="J23" s="142">
        <v>0</v>
      </c>
      <c r="K23" s="716">
        <v>2</v>
      </c>
      <c r="L23" s="142">
        <v>2</v>
      </c>
      <c r="M23" s="140" t="s">
        <v>117</v>
      </c>
      <c r="N23" s="145"/>
    </row>
    <row r="24" spans="1:14" ht="15" customHeight="1">
      <c r="A24" s="139" t="s">
        <v>118</v>
      </c>
      <c r="B24" s="142">
        <v>0</v>
      </c>
      <c r="C24" s="155">
        <v>1</v>
      </c>
      <c r="D24" s="142">
        <v>4</v>
      </c>
      <c r="E24" s="154" t="s">
        <v>1230</v>
      </c>
      <c r="F24" s="142">
        <v>5</v>
      </c>
      <c r="G24" s="142">
        <v>1</v>
      </c>
      <c r="H24" s="142">
        <v>6</v>
      </c>
      <c r="I24" s="142">
        <v>0</v>
      </c>
      <c r="J24" s="142">
        <v>1</v>
      </c>
      <c r="K24" s="142">
        <v>4</v>
      </c>
      <c r="L24" s="142">
        <v>0</v>
      </c>
      <c r="M24" s="140" t="s">
        <v>118</v>
      </c>
      <c r="N24" s="145"/>
    </row>
    <row r="25" spans="1:13" s="403" customFormat="1" ht="15" customHeight="1">
      <c r="A25" s="390" t="s">
        <v>75</v>
      </c>
      <c r="B25" s="168">
        <v>0</v>
      </c>
      <c r="C25" s="168">
        <v>1</v>
      </c>
      <c r="D25" s="168">
        <v>3</v>
      </c>
      <c r="E25" s="147" t="s">
        <v>1272</v>
      </c>
      <c r="F25" s="168">
        <v>5</v>
      </c>
      <c r="G25" s="168">
        <v>1</v>
      </c>
      <c r="H25" s="168">
        <v>7</v>
      </c>
      <c r="I25" s="168">
        <v>0</v>
      </c>
      <c r="J25" s="168">
        <v>1</v>
      </c>
      <c r="K25" s="168">
        <v>3</v>
      </c>
      <c r="L25" s="168">
        <v>1</v>
      </c>
      <c r="M25" s="391" t="s">
        <v>75</v>
      </c>
    </row>
    <row r="26" spans="1:13" s="403" customFormat="1" ht="15" customHeight="1">
      <c r="A26" s="390" t="s">
        <v>647</v>
      </c>
      <c r="B26" s="168">
        <v>0</v>
      </c>
      <c r="C26" s="168">
        <v>1</v>
      </c>
      <c r="D26" s="168">
        <v>3</v>
      </c>
      <c r="E26" s="147" t="s">
        <v>1272</v>
      </c>
      <c r="F26" s="168">
        <v>5</v>
      </c>
      <c r="G26" s="168">
        <v>1</v>
      </c>
      <c r="H26" s="168">
        <v>6</v>
      </c>
      <c r="I26" s="168">
        <v>0</v>
      </c>
      <c r="J26" s="168">
        <v>0</v>
      </c>
      <c r="K26" s="404">
        <v>4</v>
      </c>
      <c r="L26" s="151">
        <v>0</v>
      </c>
      <c r="M26" s="391" t="s">
        <v>647</v>
      </c>
    </row>
    <row r="27" spans="1:13" s="403" customFormat="1" ht="15" customHeight="1">
      <c r="A27" s="390" t="s">
        <v>1276</v>
      </c>
      <c r="B27" s="168">
        <v>0</v>
      </c>
      <c r="C27" s="168">
        <v>1</v>
      </c>
      <c r="D27" s="168">
        <v>3</v>
      </c>
      <c r="E27" s="147" t="s">
        <v>1272</v>
      </c>
      <c r="F27" s="168">
        <v>5</v>
      </c>
      <c r="G27" s="168">
        <v>1</v>
      </c>
      <c r="H27" s="168">
        <v>6</v>
      </c>
      <c r="I27" s="168">
        <v>0</v>
      </c>
      <c r="J27" s="168">
        <v>0</v>
      </c>
      <c r="K27" s="404">
        <v>4</v>
      </c>
      <c r="L27" s="151">
        <v>0</v>
      </c>
      <c r="M27" s="391" t="s">
        <v>1276</v>
      </c>
    </row>
    <row r="28" spans="1:14" ht="15" customHeight="1">
      <c r="A28" s="96" t="s">
        <v>1378</v>
      </c>
      <c r="B28" s="710">
        <f aca="true" t="shared" si="1" ref="B28:K28">SUM(B29:B33)</f>
        <v>1</v>
      </c>
      <c r="C28" s="710">
        <f t="shared" si="1"/>
        <v>1</v>
      </c>
      <c r="D28" s="710">
        <f t="shared" si="1"/>
        <v>3</v>
      </c>
      <c r="E28" s="710">
        <f t="shared" si="1"/>
        <v>0</v>
      </c>
      <c r="F28" s="710">
        <f t="shared" si="1"/>
        <v>5</v>
      </c>
      <c r="G28" s="710">
        <f t="shared" si="1"/>
        <v>0</v>
      </c>
      <c r="H28" s="710">
        <f t="shared" si="1"/>
        <v>4</v>
      </c>
      <c r="I28" s="710">
        <f t="shared" si="1"/>
        <v>0</v>
      </c>
      <c r="J28" s="710">
        <f t="shared" si="1"/>
        <v>2</v>
      </c>
      <c r="K28" s="710">
        <f t="shared" si="1"/>
        <v>4</v>
      </c>
      <c r="L28" s="151">
        <v>0</v>
      </c>
      <c r="M28" s="97" t="s">
        <v>1369</v>
      </c>
      <c r="N28" s="145"/>
    </row>
    <row r="29" spans="1:14" ht="22.5" customHeight="1">
      <c r="A29" s="384" t="s">
        <v>1</v>
      </c>
      <c r="B29" s="711">
        <v>0</v>
      </c>
      <c r="C29" s="711">
        <v>0</v>
      </c>
      <c r="D29" s="711">
        <v>0</v>
      </c>
      <c r="E29" s="711">
        <v>0</v>
      </c>
      <c r="F29" s="711">
        <v>1</v>
      </c>
      <c r="G29" s="711">
        <v>0</v>
      </c>
      <c r="H29" s="711">
        <v>0</v>
      </c>
      <c r="I29" s="711">
        <v>0</v>
      </c>
      <c r="J29" s="711">
        <v>0</v>
      </c>
      <c r="K29" s="704">
        <v>0</v>
      </c>
      <c r="L29" s="151">
        <v>0</v>
      </c>
      <c r="M29" s="160" t="s">
        <v>10</v>
      </c>
      <c r="N29" s="145"/>
    </row>
    <row r="30" spans="1:14" ht="22.5" customHeight="1">
      <c r="A30" s="384" t="s">
        <v>2</v>
      </c>
      <c r="B30" s="711">
        <v>0</v>
      </c>
      <c r="C30" s="711">
        <v>0</v>
      </c>
      <c r="D30" s="711">
        <v>2</v>
      </c>
      <c r="E30" s="711">
        <v>0</v>
      </c>
      <c r="F30" s="711">
        <v>1</v>
      </c>
      <c r="G30" s="711">
        <v>0</v>
      </c>
      <c r="H30" s="711">
        <v>1</v>
      </c>
      <c r="I30" s="711">
        <v>0</v>
      </c>
      <c r="J30" s="711">
        <v>2</v>
      </c>
      <c r="K30" s="704">
        <v>1</v>
      </c>
      <c r="L30" s="151">
        <v>0</v>
      </c>
      <c r="M30" s="160" t="s">
        <v>10</v>
      </c>
      <c r="N30" s="145"/>
    </row>
    <row r="31" spans="1:14" ht="22.5" customHeight="1">
      <c r="A31" s="384" t="s">
        <v>3</v>
      </c>
      <c r="B31" s="711">
        <v>0</v>
      </c>
      <c r="C31" s="711">
        <v>1</v>
      </c>
      <c r="D31" s="711">
        <v>1</v>
      </c>
      <c r="E31" s="711">
        <v>0</v>
      </c>
      <c r="F31" s="711">
        <v>1</v>
      </c>
      <c r="G31" s="711">
        <v>0</v>
      </c>
      <c r="H31" s="711">
        <v>1</v>
      </c>
      <c r="I31" s="711">
        <v>0</v>
      </c>
      <c r="J31" s="711">
        <v>0</v>
      </c>
      <c r="K31" s="704">
        <v>1</v>
      </c>
      <c r="L31" s="151">
        <v>0</v>
      </c>
      <c r="M31" s="160" t="s">
        <v>1260</v>
      </c>
      <c r="N31" s="145"/>
    </row>
    <row r="32" spans="1:14" ht="22.5" customHeight="1">
      <c r="A32" s="384" t="s">
        <v>4</v>
      </c>
      <c r="B32" s="711">
        <v>0</v>
      </c>
      <c r="C32" s="711">
        <v>0</v>
      </c>
      <c r="D32" s="711">
        <v>0</v>
      </c>
      <c r="E32" s="711">
        <v>0</v>
      </c>
      <c r="F32" s="711">
        <v>1</v>
      </c>
      <c r="G32" s="711">
        <v>0</v>
      </c>
      <c r="H32" s="711">
        <v>1</v>
      </c>
      <c r="I32" s="711">
        <v>0</v>
      </c>
      <c r="J32" s="711">
        <v>0</v>
      </c>
      <c r="K32" s="704">
        <v>1</v>
      </c>
      <c r="L32" s="151">
        <v>0</v>
      </c>
      <c r="M32" s="160" t="s">
        <v>11</v>
      </c>
      <c r="N32" s="145"/>
    </row>
    <row r="33" spans="1:14" ht="22.5" customHeight="1">
      <c r="A33" s="452" t="s">
        <v>5</v>
      </c>
      <c r="B33" s="714">
        <v>1</v>
      </c>
      <c r="C33" s="714">
        <v>0</v>
      </c>
      <c r="D33" s="714">
        <v>0</v>
      </c>
      <c r="E33" s="714">
        <v>0</v>
      </c>
      <c r="F33" s="714">
        <v>1</v>
      </c>
      <c r="G33" s="714">
        <v>0</v>
      </c>
      <c r="H33" s="714">
        <v>1</v>
      </c>
      <c r="I33" s="714">
        <v>0</v>
      </c>
      <c r="J33" s="714">
        <v>0</v>
      </c>
      <c r="K33" s="708">
        <v>1</v>
      </c>
      <c r="L33" s="847">
        <v>0</v>
      </c>
      <c r="M33" s="161" t="s">
        <v>12</v>
      </c>
      <c r="N33" s="145"/>
    </row>
    <row r="34" spans="1:27" ht="12.75">
      <c r="A34" s="128" t="s">
        <v>1257</v>
      </c>
      <c r="B34" s="149"/>
      <c r="C34" s="149"/>
      <c r="D34" s="149"/>
      <c r="E34" s="149"/>
      <c r="F34" s="149"/>
      <c r="G34" s="149"/>
      <c r="H34" s="149"/>
      <c r="I34" s="158"/>
      <c r="J34" s="158"/>
      <c r="K34" s="158"/>
      <c r="L34" s="158"/>
      <c r="M34" s="158"/>
      <c r="N34" s="158"/>
      <c r="O34" s="159" t="s">
        <v>1258</v>
      </c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</row>
  </sheetData>
  <mergeCells count="18">
    <mergeCell ref="A19:A22"/>
    <mergeCell ref="B19:D19"/>
    <mergeCell ref="O3:O6"/>
    <mergeCell ref="A1:O1"/>
    <mergeCell ref="M19:M22"/>
    <mergeCell ref="B20:D20"/>
    <mergeCell ref="E20:G20"/>
    <mergeCell ref="H20:J20"/>
    <mergeCell ref="E19:G19"/>
    <mergeCell ref="H19:J19"/>
    <mergeCell ref="O2:P2"/>
    <mergeCell ref="A3:A6"/>
    <mergeCell ref="C3:G3"/>
    <mergeCell ref="I3:N3"/>
    <mergeCell ref="H3:H5"/>
    <mergeCell ref="C4:G4"/>
    <mergeCell ref="I4:N4"/>
    <mergeCell ref="B3:B5"/>
  </mergeCells>
  <printOptions/>
  <pageMargins left="0.7480314960629921" right="0.7480314960629921" top="0.81" bottom="0.21" header="0.5118110236220472" footer="0.16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36"/>
  <sheetViews>
    <sheetView zoomScaleSheetLayoutView="100" workbookViewId="0" topLeftCell="A4">
      <selection activeCell="E14" sqref="E14"/>
    </sheetView>
  </sheetViews>
  <sheetFormatPr defaultColWidth="9.140625" defaultRowHeight="12.75"/>
  <cols>
    <col min="1" max="1" width="12.421875" style="145" customWidth="1"/>
    <col min="2" max="3" width="10.00390625" style="145" customWidth="1"/>
    <col min="4" max="4" width="9.7109375" style="145" customWidth="1"/>
    <col min="5" max="5" width="8.7109375" style="145" customWidth="1"/>
    <col min="6" max="6" width="10.140625" style="145" customWidth="1"/>
    <col min="7" max="7" width="10.00390625" style="145" customWidth="1"/>
    <col min="8" max="8" width="8.8515625" style="145" customWidth="1"/>
    <col min="9" max="9" width="8.7109375" style="150" customWidth="1"/>
    <col min="10" max="10" width="8.00390625" style="150" customWidth="1"/>
    <col min="11" max="11" width="8.421875" style="150" customWidth="1"/>
    <col min="12" max="12" width="10.28125" style="150" customWidth="1"/>
    <col min="13" max="13" width="10.140625" style="150" customWidth="1"/>
    <col min="14" max="14" width="9.8515625" style="150" customWidth="1"/>
    <col min="15" max="15" width="20.7109375" style="145" customWidth="1"/>
    <col min="16" max="17" width="7.421875" style="145" customWidth="1"/>
    <col min="18" max="18" width="7.28125" style="145" customWidth="1"/>
    <col min="19" max="20" width="5.28125" style="145" customWidth="1"/>
    <col min="21" max="21" width="7.28125" style="145" customWidth="1"/>
    <col min="22" max="22" width="5.7109375" style="145" bestFit="1" customWidth="1"/>
    <col min="23" max="23" width="7.140625" style="145" customWidth="1"/>
    <col min="24" max="24" width="6.57421875" style="145" customWidth="1"/>
    <col min="25" max="25" width="4.8515625" style="145" customWidth="1"/>
    <col min="26" max="27" width="5.28125" style="145" customWidth="1"/>
    <col min="28" max="28" width="12.140625" style="145" customWidth="1"/>
    <col min="29" max="16384" width="9.140625" style="145" customWidth="1"/>
  </cols>
  <sheetData>
    <row r="1" spans="1:28" s="162" customFormat="1" ht="32.25" customHeight="1">
      <c r="A1" s="946" t="s">
        <v>732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</row>
    <row r="2" spans="1:26" s="310" customFormat="1" ht="18.75" customHeight="1">
      <c r="A2" s="307" t="s">
        <v>1225</v>
      </c>
      <c r="B2" s="308"/>
      <c r="C2" s="308"/>
      <c r="D2" s="308"/>
      <c r="E2" s="308"/>
      <c r="F2" s="308"/>
      <c r="G2" s="308"/>
      <c r="H2" s="308"/>
      <c r="I2" s="309"/>
      <c r="J2" s="309"/>
      <c r="K2" s="309"/>
      <c r="L2" s="309"/>
      <c r="M2" s="309"/>
      <c r="N2" s="309"/>
      <c r="O2" s="323" t="s">
        <v>1226</v>
      </c>
      <c r="P2" s="324"/>
      <c r="Q2" s="308"/>
      <c r="R2" s="308"/>
      <c r="S2" s="308"/>
      <c r="T2" s="308"/>
      <c r="U2" s="308"/>
      <c r="V2" s="308"/>
      <c r="W2" s="308"/>
      <c r="X2" s="308"/>
      <c r="Y2" s="308"/>
      <c r="Z2" s="308"/>
    </row>
    <row r="3" spans="1:15" s="310" customFormat="1" ht="13.5" customHeight="1">
      <c r="A3" s="947" t="s">
        <v>547</v>
      </c>
      <c r="B3" s="985" t="s">
        <v>472</v>
      </c>
      <c r="C3" s="986"/>
      <c r="D3" s="325" t="s">
        <v>473</v>
      </c>
      <c r="E3" s="325" t="s">
        <v>474</v>
      </c>
      <c r="F3" s="325" t="s">
        <v>475</v>
      </c>
      <c r="G3" s="985" t="s">
        <v>476</v>
      </c>
      <c r="H3" s="986"/>
      <c r="I3" s="312" t="s">
        <v>477</v>
      </c>
      <c r="J3" s="312" t="s">
        <v>478</v>
      </c>
      <c r="K3" s="312" t="s">
        <v>495</v>
      </c>
      <c r="L3" s="312" t="s">
        <v>1231</v>
      </c>
      <c r="M3" s="312" t="s">
        <v>496</v>
      </c>
      <c r="N3" s="312" t="s">
        <v>1242</v>
      </c>
      <c r="O3" s="980" t="s">
        <v>1235</v>
      </c>
    </row>
    <row r="4" spans="1:15" s="310" customFormat="1" ht="12.75" customHeight="1">
      <c r="A4" s="948"/>
      <c r="B4" s="982" t="s">
        <v>502</v>
      </c>
      <c r="C4" s="984"/>
      <c r="D4" s="326"/>
      <c r="E4" s="327" t="s">
        <v>1243</v>
      </c>
      <c r="F4" s="327" t="s">
        <v>503</v>
      </c>
      <c r="G4" s="982" t="s">
        <v>504</v>
      </c>
      <c r="H4" s="984"/>
      <c r="I4" s="328"/>
      <c r="J4" s="328"/>
      <c r="K4" s="328"/>
      <c r="L4" s="329" t="s">
        <v>1244</v>
      </c>
      <c r="M4" s="328" t="s">
        <v>1245</v>
      </c>
      <c r="N4" s="329" t="s">
        <v>505</v>
      </c>
      <c r="O4" s="958"/>
    </row>
    <row r="5" spans="1:15" s="310" customFormat="1" ht="12.75" customHeight="1">
      <c r="A5" s="948"/>
      <c r="B5" s="330" t="s">
        <v>1249</v>
      </c>
      <c r="C5" s="330" t="s">
        <v>1250</v>
      </c>
      <c r="D5" s="326" t="s">
        <v>1251</v>
      </c>
      <c r="E5" s="326" t="s">
        <v>1251</v>
      </c>
      <c r="F5" s="326"/>
      <c r="G5" s="325" t="s">
        <v>506</v>
      </c>
      <c r="H5" s="325" t="s">
        <v>507</v>
      </c>
      <c r="I5" s="331"/>
      <c r="J5" s="331"/>
      <c r="K5" s="331"/>
      <c r="L5" s="328" t="s">
        <v>1251</v>
      </c>
      <c r="M5" s="332"/>
      <c r="N5" s="332"/>
      <c r="O5" s="958"/>
    </row>
    <row r="6" spans="1:15" s="310" customFormat="1" ht="13.5" customHeight="1">
      <c r="A6" s="948"/>
      <c r="B6" s="326" t="s">
        <v>1252</v>
      </c>
      <c r="C6" s="326" t="s">
        <v>1253</v>
      </c>
      <c r="D6" s="333"/>
      <c r="E6" s="334" t="s">
        <v>1251</v>
      </c>
      <c r="F6" s="333"/>
      <c r="G6" s="327" t="s">
        <v>511</v>
      </c>
      <c r="H6" s="327" t="s">
        <v>512</v>
      </c>
      <c r="I6" s="328"/>
      <c r="J6" s="328"/>
      <c r="K6" s="328"/>
      <c r="L6" s="332"/>
      <c r="M6" s="332"/>
      <c r="N6" s="332"/>
      <c r="O6" s="958"/>
    </row>
    <row r="7" spans="1:15" s="302" customFormat="1" ht="39" customHeight="1">
      <c r="A7" s="949"/>
      <c r="B7" s="306" t="s">
        <v>1254</v>
      </c>
      <c r="C7" s="306" t="s">
        <v>1255</v>
      </c>
      <c r="D7" s="306" t="s">
        <v>1268</v>
      </c>
      <c r="E7" s="335" t="s">
        <v>513</v>
      </c>
      <c r="F7" s="306" t="s">
        <v>1269</v>
      </c>
      <c r="G7" s="306" t="s">
        <v>514</v>
      </c>
      <c r="H7" s="306" t="s">
        <v>1256</v>
      </c>
      <c r="I7" s="336" t="s">
        <v>515</v>
      </c>
      <c r="J7" s="336" t="s">
        <v>516</v>
      </c>
      <c r="K7" s="336" t="s">
        <v>517</v>
      </c>
      <c r="L7" s="337" t="s">
        <v>1265</v>
      </c>
      <c r="M7" s="338" t="s">
        <v>1266</v>
      </c>
      <c r="N7" s="337" t="s">
        <v>1267</v>
      </c>
      <c r="O7" s="981"/>
    </row>
    <row r="8" spans="1:15" s="148" customFormat="1" ht="15" customHeight="1">
      <c r="A8" s="139" t="s">
        <v>117</v>
      </c>
      <c r="B8" s="153" t="s">
        <v>1274</v>
      </c>
      <c r="C8" s="142">
        <v>26</v>
      </c>
      <c r="D8" s="142">
        <v>4</v>
      </c>
      <c r="E8" s="142">
        <v>0</v>
      </c>
      <c r="F8" s="142">
        <v>2</v>
      </c>
      <c r="G8" s="142">
        <v>0</v>
      </c>
      <c r="H8" s="142">
        <v>0</v>
      </c>
      <c r="I8" s="151">
        <v>0</v>
      </c>
      <c r="J8" s="151">
        <v>0</v>
      </c>
      <c r="K8" s="151">
        <v>2</v>
      </c>
      <c r="L8" s="151">
        <v>0</v>
      </c>
      <c r="M8" s="151">
        <v>0</v>
      </c>
      <c r="N8" s="151">
        <v>0</v>
      </c>
      <c r="O8" s="140" t="s">
        <v>117</v>
      </c>
    </row>
    <row r="9" spans="1:15" s="148" customFormat="1" ht="15" customHeight="1">
      <c r="A9" s="139" t="s">
        <v>118</v>
      </c>
      <c r="B9" s="153" t="s">
        <v>1274</v>
      </c>
      <c r="C9" s="142">
        <v>29</v>
      </c>
      <c r="D9" s="142">
        <v>4</v>
      </c>
      <c r="E9" s="142">
        <v>0</v>
      </c>
      <c r="F9" s="142">
        <v>4</v>
      </c>
      <c r="G9" s="142">
        <v>3</v>
      </c>
      <c r="H9" s="142">
        <v>0</v>
      </c>
      <c r="I9" s="151">
        <v>0</v>
      </c>
      <c r="J9" s="151">
        <v>0</v>
      </c>
      <c r="K9" s="151">
        <v>2</v>
      </c>
      <c r="L9" s="151">
        <v>0</v>
      </c>
      <c r="M9" s="151">
        <v>0</v>
      </c>
      <c r="N9" s="151">
        <v>0</v>
      </c>
      <c r="O9" s="140" t="s">
        <v>118</v>
      </c>
    </row>
    <row r="10" spans="1:15" s="403" customFormat="1" ht="15" customHeight="1">
      <c r="A10" s="390" t="s">
        <v>75</v>
      </c>
      <c r="B10" s="146">
        <v>2</v>
      </c>
      <c r="C10" s="168">
        <v>29</v>
      </c>
      <c r="D10" s="168">
        <v>5</v>
      </c>
      <c r="E10" s="168">
        <v>0</v>
      </c>
      <c r="F10" s="168">
        <v>4</v>
      </c>
      <c r="G10" s="168">
        <v>3</v>
      </c>
      <c r="H10" s="142">
        <v>0</v>
      </c>
      <c r="I10" s="402">
        <v>0</v>
      </c>
      <c r="J10" s="402">
        <v>0</v>
      </c>
      <c r="K10" s="402">
        <v>2</v>
      </c>
      <c r="L10" s="402">
        <v>0</v>
      </c>
      <c r="M10" s="402">
        <v>0</v>
      </c>
      <c r="N10" s="402">
        <v>0</v>
      </c>
      <c r="O10" s="391" t="s">
        <v>75</v>
      </c>
    </row>
    <row r="11" spans="1:15" s="403" customFormat="1" ht="15" customHeight="1">
      <c r="A11" s="390" t="s">
        <v>647</v>
      </c>
      <c r="B11" s="153" t="s">
        <v>1274</v>
      </c>
      <c r="C11" s="168">
        <v>34</v>
      </c>
      <c r="D11" s="168">
        <v>4</v>
      </c>
      <c r="E11" s="168">
        <v>0</v>
      </c>
      <c r="F11" s="168">
        <v>4</v>
      </c>
      <c r="G11" s="168">
        <v>3</v>
      </c>
      <c r="H11" s="142">
        <v>0</v>
      </c>
      <c r="I11" s="151">
        <v>0</v>
      </c>
      <c r="J11" s="151">
        <v>0</v>
      </c>
      <c r="K11" s="402">
        <v>2</v>
      </c>
      <c r="L11" s="402">
        <v>0</v>
      </c>
      <c r="M11" s="402">
        <v>0</v>
      </c>
      <c r="N11" s="402">
        <v>0</v>
      </c>
      <c r="O11" s="391" t="s">
        <v>647</v>
      </c>
    </row>
    <row r="12" spans="1:15" s="403" customFormat="1" ht="15" customHeight="1">
      <c r="A12" s="390" t="s">
        <v>1276</v>
      </c>
      <c r="B12" s="153" t="s">
        <v>1367</v>
      </c>
      <c r="C12" s="168">
        <v>35</v>
      </c>
      <c r="D12" s="168">
        <v>5</v>
      </c>
      <c r="E12" s="168">
        <v>0</v>
      </c>
      <c r="F12" s="168">
        <v>4</v>
      </c>
      <c r="G12" s="168">
        <v>3</v>
      </c>
      <c r="H12" s="142">
        <v>0</v>
      </c>
      <c r="I12" s="151">
        <v>0</v>
      </c>
      <c r="J12" s="151">
        <v>0</v>
      </c>
      <c r="K12" s="402">
        <v>2</v>
      </c>
      <c r="L12" s="402">
        <v>0</v>
      </c>
      <c r="M12" s="402">
        <v>0</v>
      </c>
      <c r="N12" s="402">
        <v>0</v>
      </c>
      <c r="O12" s="391" t="s">
        <v>1276</v>
      </c>
    </row>
    <row r="13" spans="1:15" s="141" customFormat="1" ht="15" customHeight="1">
      <c r="A13" s="446" t="s">
        <v>1378</v>
      </c>
      <c r="B13" s="704">
        <v>84</v>
      </c>
      <c r="C13" s="704">
        <f aca="true" t="shared" si="0" ref="C13:N13">SUM(C14:C18)</f>
        <v>33</v>
      </c>
      <c r="D13" s="704">
        <f t="shared" si="0"/>
        <v>7</v>
      </c>
      <c r="E13" s="704">
        <f t="shared" si="0"/>
        <v>0</v>
      </c>
      <c r="F13" s="704">
        <f t="shared" si="0"/>
        <v>5</v>
      </c>
      <c r="G13" s="704">
        <f t="shared" si="0"/>
        <v>3</v>
      </c>
      <c r="H13" s="704">
        <f t="shared" si="0"/>
        <v>0</v>
      </c>
      <c r="I13" s="704">
        <f t="shared" si="0"/>
        <v>0</v>
      </c>
      <c r="J13" s="704">
        <f t="shared" si="0"/>
        <v>0</v>
      </c>
      <c r="K13" s="704">
        <f t="shared" si="0"/>
        <v>2</v>
      </c>
      <c r="L13" s="704">
        <f t="shared" si="0"/>
        <v>0</v>
      </c>
      <c r="M13" s="704">
        <f t="shared" si="0"/>
        <v>0</v>
      </c>
      <c r="N13" s="704">
        <f t="shared" si="0"/>
        <v>0</v>
      </c>
      <c r="O13" s="97" t="s">
        <v>1380</v>
      </c>
    </row>
    <row r="14" spans="1:15" s="148" customFormat="1" ht="15" customHeight="1">
      <c r="A14" s="384" t="s">
        <v>18</v>
      </c>
      <c r="B14" s="704">
        <v>6</v>
      </c>
      <c r="C14" s="704">
        <v>1</v>
      </c>
      <c r="D14" s="704">
        <v>1</v>
      </c>
      <c r="E14" s="704">
        <v>0</v>
      </c>
      <c r="F14" s="704">
        <v>1</v>
      </c>
      <c r="G14" s="704">
        <v>0</v>
      </c>
      <c r="H14" s="711">
        <v>0</v>
      </c>
      <c r="I14" s="711">
        <v>0</v>
      </c>
      <c r="J14" s="711">
        <v>0</v>
      </c>
      <c r="K14" s="704">
        <v>0</v>
      </c>
      <c r="L14" s="711">
        <v>0</v>
      </c>
      <c r="M14" s="711">
        <v>0</v>
      </c>
      <c r="N14" s="711">
        <v>0</v>
      </c>
      <c r="O14" s="451" t="s">
        <v>10</v>
      </c>
    </row>
    <row r="15" spans="1:15" s="149" customFormat="1" ht="15" customHeight="1">
      <c r="A15" s="384" t="s">
        <v>14</v>
      </c>
      <c r="B15" s="704">
        <v>26</v>
      </c>
      <c r="C15" s="704">
        <v>10</v>
      </c>
      <c r="D15" s="704">
        <v>2</v>
      </c>
      <c r="E15" s="704">
        <v>0</v>
      </c>
      <c r="F15" s="704">
        <v>1</v>
      </c>
      <c r="G15" s="704">
        <v>1</v>
      </c>
      <c r="H15" s="711">
        <v>0</v>
      </c>
      <c r="I15" s="711">
        <v>0</v>
      </c>
      <c r="J15" s="711">
        <v>0</v>
      </c>
      <c r="K15" s="704">
        <v>1</v>
      </c>
      <c r="L15" s="711">
        <v>0</v>
      </c>
      <c r="M15" s="711">
        <v>0</v>
      </c>
      <c r="N15" s="711">
        <v>0</v>
      </c>
      <c r="O15" s="451" t="s">
        <v>10</v>
      </c>
    </row>
    <row r="16" spans="1:15" s="149" customFormat="1" ht="15" customHeight="1">
      <c r="A16" s="384" t="s">
        <v>15</v>
      </c>
      <c r="B16" s="704">
        <v>17</v>
      </c>
      <c r="C16" s="704">
        <v>6</v>
      </c>
      <c r="D16" s="704">
        <v>1</v>
      </c>
      <c r="E16" s="704">
        <v>0</v>
      </c>
      <c r="F16" s="704">
        <v>1</v>
      </c>
      <c r="G16" s="704">
        <v>1</v>
      </c>
      <c r="H16" s="711">
        <v>0</v>
      </c>
      <c r="I16" s="711">
        <v>0</v>
      </c>
      <c r="J16" s="711">
        <v>0</v>
      </c>
      <c r="K16" s="704">
        <v>0</v>
      </c>
      <c r="L16" s="711">
        <v>0</v>
      </c>
      <c r="M16" s="711">
        <v>0</v>
      </c>
      <c r="N16" s="711">
        <v>0</v>
      </c>
      <c r="O16" s="451" t="s">
        <v>1260</v>
      </c>
    </row>
    <row r="17" spans="1:15" s="149" customFormat="1" ht="15" customHeight="1">
      <c r="A17" s="384" t="s">
        <v>16</v>
      </c>
      <c r="B17" s="704">
        <v>18</v>
      </c>
      <c r="C17" s="704">
        <v>7</v>
      </c>
      <c r="D17" s="704">
        <v>2</v>
      </c>
      <c r="E17" s="704">
        <v>0</v>
      </c>
      <c r="F17" s="704">
        <v>1</v>
      </c>
      <c r="G17" s="704">
        <v>1</v>
      </c>
      <c r="H17" s="711">
        <v>0</v>
      </c>
      <c r="I17" s="711">
        <v>0</v>
      </c>
      <c r="J17" s="711">
        <v>0</v>
      </c>
      <c r="K17" s="704">
        <v>0</v>
      </c>
      <c r="L17" s="711">
        <v>0</v>
      </c>
      <c r="M17" s="711">
        <v>0</v>
      </c>
      <c r="N17" s="711">
        <v>0</v>
      </c>
      <c r="O17" s="451" t="s">
        <v>19</v>
      </c>
    </row>
    <row r="18" spans="1:15" s="149" customFormat="1" ht="15" customHeight="1">
      <c r="A18" s="452" t="s">
        <v>17</v>
      </c>
      <c r="B18" s="707">
        <v>17</v>
      </c>
      <c r="C18" s="708">
        <v>9</v>
      </c>
      <c r="D18" s="708">
        <v>1</v>
      </c>
      <c r="E18" s="708">
        <v>0</v>
      </c>
      <c r="F18" s="708">
        <v>1</v>
      </c>
      <c r="G18" s="708">
        <v>0</v>
      </c>
      <c r="H18" s="714">
        <v>0</v>
      </c>
      <c r="I18" s="714">
        <v>0</v>
      </c>
      <c r="J18" s="714">
        <v>0</v>
      </c>
      <c r="K18" s="708">
        <v>1</v>
      </c>
      <c r="L18" s="714">
        <v>0</v>
      </c>
      <c r="M18" s="714">
        <v>0</v>
      </c>
      <c r="N18" s="714">
        <v>0</v>
      </c>
      <c r="O18" s="453" t="s">
        <v>20</v>
      </c>
    </row>
    <row r="19" spans="1:28" s="149" customFormat="1" ht="15" customHeight="1">
      <c r="A19" s="163"/>
      <c r="B19" s="164"/>
      <c r="C19" s="165"/>
      <c r="D19" s="165"/>
      <c r="E19" s="165"/>
      <c r="F19" s="165"/>
      <c r="G19" s="157"/>
      <c r="H19" s="165"/>
      <c r="I19" s="156"/>
      <c r="J19" s="156"/>
      <c r="K19" s="166"/>
      <c r="L19" s="156"/>
      <c r="M19" s="156"/>
      <c r="N19" s="156"/>
      <c r="O19" s="157"/>
      <c r="P19" s="165"/>
      <c r="Q19" s="157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7"/>
    </row>
    <row r="20" spans="1:15" s="318" customFormat="1" ht="12.75" customHeight="1">
      <c r="A20" s="947" t="s">
        <v>547</v>
      </c>
      <c r="B20" s="325" t="s">
        <v>497</v>
      </c>
      <c r="C20" s="325" t="s">
        <v>498</v>
      </c>
      <c r="D20" s="325" t="s">
        <v>499</v>
      </c>
      <c r="E20" s="325" t="s">
        <v>1270</v>
      </c>
      <c r="F20" s="985" t="s">
        <v>500</v>
      </c>
      <c r="G20" s="989"/>
      <c r="H20" s="989"/>
      <c r="I20" s="990"/>
      <c r="J20" s="985" t="s">
        <v>1271</v>
      </c>
      <c r="K20" s="989"/>
      <c r="L20" s="990"/>
      <c r="M20" s="985" t="s">
        <v>501</v>
      </c>
      <c r="N20" s="990"/>
      <c r="O20" s="980" t="s">
        <v>1235</v>
      </c>
    </row>
    <row r="21" spans="1:15" s="320" customFormat="1" ht="12.75" customHeight="1">
      <c r="A21" s="948"/>
      <c r="B21" s="326"/>
      <c r="C21" s="326"/>
      <c r="D21" s="326"/>
      <c r="E21" s="339"/>
      <c r="F21" s="982" t="s">
        <v>1246</v>
      </c>
      <c r="G21" s="983"/>
      <c r="H21" s="983"/>
      <c r="I21" s="984"/>
      <c r="J21" s="982" t="s">
        <v>1247</v>
      </c>
      <c r="K21" s="983"/>
      <c r="L21" s="984"/>
      <c r="M21" s="982" t="s">
        <v>1248</v>
      </c>
      <c r="N21" s="984"/>
      <c r="O21" s="987"/>
    </row>
    <row r="22" spans="1:15" s="320" customFormat="1" ht="12.75" customHeight="1">
      <c r="A22" s="948"/>
      <c r="B22" s="333"/>
      <c r="C22" s="333"/>
      <c r="D22" s="333"/>
      <c r="E22" s="333"/>
      <c r="F22" s="982" t="s">
        <v>508</v>
      </c>
      <c r="G22" s="983"/>
      <c r="H22" s="983"/>
      <c r="I22" s="984"/>
      <c r="J22" s="982" t="s">
        <v>509</v>
      </c>
      <c r="K22" s="983"/>
      <c r="L22" s="984"/>
      <c r="M22" s="982" t="s">
        <v>510</v>
      </c>
      <c r="N22" s="984"/>
      <c r="O22" s="987"/>
    </row>
    <row r="23" spans="1:15" s="320" customFormat="1" ht="12.75">
      <c r="A23" s="948"/>
      <c r="B23" s="326"/>
      <c r="C23" s="326"/>
      <c r="D23" s="326"/>
      <c r="E23" s="326"/>
      <c r="F23" s="340"/>
      <c r="G23" s="341"/>
      <c r="H23" s="341"/>
      <c r="I23" s="341"/>
      <c r="J23" s="340"/>
      <c r="K23" s="341"/>
      <c r="L23" s="342"/>
      <c r="M23" s="341"/>
      <c r="N23" s="342"/>
      <c r="O23" s="987"/>
    </row>
    <row r="24" spans="1:15" s="320" customFormat="1" ht="24.75" customHeight="1">
      <c r="A24" s="949"/>
      <c r="B24" s="306" t="s">
        <v>518</v>
      </c>
      <c r="C24" s="306" t="s">
        <v>13</v>
      </c>
      <c r="D24" s="306" t="s">
        <v>519</v>
      </c>
      <c r="E24" s="306" t="s">
        <v>520</v>
      </c>
      <c r="F24" s="343">
        <v>7</v>
      </c>
      <c r="G24" s="343">
        <v>10</v>
      </c>
      <c r="H24" s="343">
        <v>14</v>
      </c>
      <c r="I24" s="343">
        <v>18</v>
      </c>
      <c r="J24" s="343">
        <v>5</v>
      </c>
      <c r="K24" s="343">
        <v>50</v>
      </c>
      <c r="L24" s="343">
        <v>100</v>
      </c>
      <c r="M24" s="343">
        <v>20</v>
      </c>
      <c r="N24" s="343">
        <v>30</v>
      </c>
      <c r="O24" s="988"/>
    </row>
    <row r="25" spans="1:15" ht="15" customHeight="1">
      <c r="A25" s="139" t="s">
        <v>117</v>
      </c>
      <c r="B25" s="537">
        <v>3</v>
      </c>
      <c r="C25" s="537">
        <v>7</v>
      </c>
      <c r="D25" s="537">
        <v>10</v>
      </c>
      <c r="E25" s="142">
        <v>0</v>
      </c>
      <c r="F25" s="142">
        <v>0</v>
      </c>
      <c r="G25" s="142">
        <v>0</v>
      </c>
      <c r="H25" s="142">
        <v>0</v>
      </c>
      <c r="I25" s="142">
        <v>0</v>
      </c>
      <c r="J25" s="142">
        <v>0</v>
      </c>
      <c r="K25" s="142">
        <v>0</v>
      </c>
      <c r="L25" s="142">
        <v>0</v>
      </c>
      <c r="M25" s="142">
        <v>0</v>
      </c>
      <c r="N25" s="142">
        <v>0</v>
      </c>
      <c r="O25" s="140" t="s">
        <v>117</v>
      </c>
    </row>
    <row r="26" spans="1:15" ht="15" customHeight="1">
      <c r="A26" s="139" t="s">
        <v>118</v>
      </c>
      <c r="B26" s="537">
        <v>5</v>
      </c>
      <c r="C26" s="537">
        <v>9</v>
      </c>
      <c r="D26" s="537">
        <v>17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0" t="s">
        <v>118</v>
      </c>
    </row>
    <row r="27" spans="1:15" s="403" customFormat="1" ht="15" customHeight="1">
      <c r="A27" s="390" t="s">
        <v>75</v>
      </c>
      <c r="B27" s="538">
        <v>5</v>
      </c>
      <c r="C27" s="538">
        <v>7</v>
      </c>
      <c r="D27" s="538">
        <v>9</v>
      </c>
      <c r="E27" s="168">
        <v>0</v>
      </c>
      <c r="F27" s="168">
        <v>0</v>
      </c>
      <c r="G27" s="168">
        <v>0</v>
      </c>
      <c r="H27" s="168">
        <v>0</v>
      </c>
      <c r="I27" s="168">
        <v>0</v>
      </c>
      <c r="J27" s="168">
        <v>0</v>
      </c>
      <c r="K27" s="168">
        <v>0</v>
      </c>
      <c r="L27" s="168">
        <v>0</v>
      </c>
      <c r="M27" s="168">
        <v>0</v>
      </c>
      <c r="N27" s="168">
        <v>0</v>
      </c>
      <c r="O27" s="391" t="s">
        <v>75</v>
      </c>
    </row>
    <row r="28" spans="1:15" s="403" customFormat="1" ht="15" customHeight="1">
      <c r="A28" s="390" t="s">
        <v>647</v>
      </c>
      <c r="B28" s="538">
        <v>4</v>
      </c>
      <c r="C28" s="538">
        <v>9</v>
      </c>
      <c r="D28" s="538">
        <v>8</v>
      </c>
      <c r="E28" s="168">
        <v>0</v>
      </c>
      <c r="F28" s="168">
        <v>0</v>
      </c>
      <c r="G28" s="168">
        <v>0</v>
      </c>
      <c r="H28" s="168">
        <v>0</v>
      </c>
      <c r="I28" s="168">
        <v>0</v>
      </c>
      <c r="J28" s="168">
        <v>0</v>
      </c>
      <c r="K28" s="168">
        <v>0</v>
      </c>
      <c r="L28" s="168">
        <v>0</v>
      </c>
      <c r="M28" s="168">
        <v>0</v>
      </c>
      <c r="N28" s="168">
        <v>0</v>
      </c>
      <c r="O28" s="391" t="s">
        <v>647</v>
      </c>
    </row>
    <row r="29" spans="1:15" s="403" customFormat="1" ht="15" customHeight="1">
      <c r="A29" s="390" t="s">
        <v>1366</v>
      </c>
      <c r="B29" s="538">
        <v>6</v>
      </c>
      <c r="C29" s="538">
        <v>10</v>
      </c>
      <c r="D29" s="538">
        <v>17</v>
      </c>
      <c r="E29" s="168">
        <v>0</v>
      </c>
      <c r="F29" s="168">
        <v>0</v>
      </c>
      <c r="G29" s="168">
        <v>0</v>
      </c>
      <c r="H29" s="168">
        <v>0</v>
      </c>
      <c r="I29" s="168">
        <v>0</v>
      </c>
      <c r="J29" s="168">
        <v>0</v>
      </c>
      <c r="K29" s="168">
        <v>0</v>
      </c>
      <c r="L29" s="168">
        <v>0</v>
      </c>
      <c r="M29" s="168">
        <v>0</v>
      </c>
      <c r="N29" s="168">
        <v>0</v>
      </c>
      <c r="O29" s="391" t="s">
        <v>1276</v>
      </c>
    </row>
    <row r="30" spans="1:15" ht="15" customHeight="1">
      <c r="A30" s="96" t="s">
        <v>1368</v>
      </c>
      <c r="B30" s="712">
        <f>SUM(B31:B35)</f>
        <v>10</v>
      </c>
      <c r="C30" s="712">
        <f>SUM(C31:C35)</f>
        <v>10</v>
      </c>
      <c r="D30" s="712">
        <f>SUM(D31:D35)</f>
        <v>14</v>
      </c>
      <c r="E30" s="704">
        <f aca="true" t="shared" si="1" ref="E30:N30">SUM(E31:E35)</f>
        <v>0</v>
      </c>
      <c r="F30" s="704">
        <f t="shared" si="1"/>
        <v>0</v>
      </c>
      <c r="G30" s="704">
        <f t="shared" si="1"/>
        <v>0</v>
      </c>
      <c r="H30" s="704">
        <f t="shared" si="1"/>
        <v>0</v>
      </c>
      <c r="I30" s="704">
        <f t="shared" si="1"/>
        <v>0</v>
      </c>
      <c r="J30" s="704">
        <f t="shared" si="1"/>
        <v>0</v>
      </c>
      <c r="K30" s="704">
        <f t="shared" si="1"/>
        <v>0</v>
      </c>
      <c r="L30" s="704">
        <f t="shared" si="1"/>
        <v>0</v>
      </c>
      <c r="M30" s="704">
        <f t="shared" si="1"/>
        <v>0</v>
      </c>
      <c r="N30" s="723">
        <f t="shared" si="1"/>
        <v>0</v>
      </c>
      <c r="O30" s="447" t="s">
        <v>1369</v>
      </c>
    </row>
    <row r="31" spans="1:15" ht="15" customHeight="1">
      <c r="A31" s="384" t="s">
        <v>18</v>
      </c>
      <c r="B31" s="721">
        <v>0</v>
      </c>
      <c r="C31" s="721">
        <v>3</v>
      </c>
      <c r="D31" s="721">
        <v>0</v>
      </c>
      <c r="E31" s="711">
        <v>0</v>
      </c>
      <c r="F31" s="711">
        <v>0</v>
      </c>
      <c r="G31" s="711">
        <v>0</v>
      </c>
      <c r="H31" s="711">
        <v>0</v>
      </c>
      <c r="I31" s="711">
        <v>0</v>
      </c>
      <c r="J31" s="711">
        <v>0</v>
      </c>
      <c r="K31" s="711">
        <v>0</v>
      </c>
      <c r="L31" s="711">
        <v>0</v>
      </c>
      <c r="M31" s="711">
        <v>0</v>
      </c>
      <c r="N31" s="713">
        <v>0</v>
      </c>
      <c r="O31" s="451" t="s">
        <v>10</v>
      </c>
    </row>
    <row r="32" spans="1:15" ht="15" customHeight="1">
      <c r="A32" s="384" t="s">
        <v>14</v>
      </c>
      <c r="B32" s="721">
        <v>4</v>
      </c>
      <c r="C32" s="721">
        <v>2</v>
      </c>
      <c r="D32" s="721">
        <v>5</v>
      </c>
      <c r="E32" s="711">
        <v>0</v>
      </c>
      <c r="F32" s="711">
        <v>0</v>
      </c>
      <c r="G32" s="711">
        <v>0</v>
      </c>
      <c r="H32" s="711">
        <v>0</v>
      </c>
      <c r="I32" s="711">
        <v>0</v>
      </c>
      <c r="J32" s="711">
        <v>0</v>
      </c>
      <c r="K32" s="711">
        <v>0</v>
      </c>
      <c r="L32" s="711">
        <v>0</v>
      </c>
      <c r="M32" s="711">
        <v>0</v>
      </c>
      <c r="N32" s="713">
        <v>0</v>
      </c>
      <c r="O32" s="451" t="s">
        <v>10</v>
      </c>
    </row>
    <row r="33" spans="1:15" ht="15" customHeight="1">
      <c r="A33" s="384" t="s">
        <v>15</v>
      </c>
      <c r="B33" s="721">
        <v>2</v>
      </c>
      <c r="C33" s="721">
        <v>2</v>
      </c>
      <c r="D33" s="721">
        <v>4</v>
      </c>
      <c r="E33" s="711">
        <v>0</v>
      </c>
      <c r="F33" s="711">
        <v>0</v>
      </c>
      <c r="G33" s="711">
        <v>0</v>
      </c>
      <c r="H33" s="711">
        <v>0</v>
      </c>
      <c r="I33" s="711">
        <v>0</v>
      </c>
      <c r="J33" s="711">
        <v>0</v>
      </c>
      <c r="K33" s="711">
        <v>0</v>
      </c>
      <c r="L33" s="711">
        <v>0</v>
      </c>
      <c r="M33" s="711">
        <v>0</v>
      </c>
      <c r="N33" s="713">
        <v>0</v>
      </c>
      <c r="O33" s="451" t="s">
        <v>1260</v>
      </c>
    </row>
    <row r="34" spans="1:15" ht="15" customHeight="1">
      <c r="A34" s="384" t="s">
        <v>16</v>
      </c>
      <c r="B34" s="721">
        <v>2</v>
      </c>
      <c r="C34" s="721">
        <v>2</v>
      </c>
      <c r="D34" s="721">
        <v>3</v>
      </c>
      <c r="E34" s="711">
        <v>0</v>
      </c>
      <c r="F34" s="711">
        <v>0</v>
      </c>
      <c r="G34" s="711">
        <v>0</v>
      </c>
      <c r="H34" s="711">
        <v>0</v>
      </c>
      <c r="I34" s="711">
        <v>0</v>
      </c>
      <c r="J34" s="711">
        <v>0</v>
      </c>
      <c r="K34" s="711">
        <v>0</v>
      </c>
      <c r="L34" s="711">
        <v>0</v>
      </c>
      <c r="M34" s="711">
        <v>0</v>
      </c>
      <c r="N34" s="713">
        <v>0</v>
      </c>
      <c r="O34" s="451" t="s">
        <v>19</v>
      </c>
    </row>
    <row r="35" spans="1:15" ht="15" customHeight="1">
      <c r="A35" s="452" t="s">
        <v>17</v>
      </c>
      <c r="B35" s="722">
        <v>2</v>
      </c>
      <c r="C35" s="722">
        <v>1</v>
      </c>
      <c r="D35" s="722">
        <v>2</v>
      </c>
      <c r="E35" s="714">
        <v>0</v>
      </c>
      <c r="F35" s="714">
        <v>0</v>
      </c>
      <c r="G35" s="714">
        <v>0</v>
      </c>
      <c r="H35" s="714">
        <v>0</v>
      </c>
      <c r="I35" s="714">
        <v>0</v>
      </c>
      <c r="J35" s="714">
        <v>0</v>
      </c>
      <c r="K35" s="714">
        <v>0</v>
      </c>
      <c r="L35" s="714">
        <v>0</v>
      </c>
      <c r="M35" s="714">
        <v>0</v>
      </c>
      <c r="N35" s="715">
        <v>0</v>
      </c>
      <c r="O35" s="453" t="s">
        <v>20</v>
      </c>
    </row>
    <row r="36" spans="1:27" ht="14.25" customHeight="1">
      <c r="A36" s="113" t="s">
        <v>1257</v>
      </c>
      <c r="B36" s="149"/>
      <c r="C36" s="149"/>
      <c r="D36" s="149"/>
      <c r="E36" s="149"/>
      <c r="F36" s="149"/>
      <c r="G36" s="149"/>
      <c r="H36" s="149"/>
      <c r="I36" s="158"/>
      <c r="J36" s="158"/>
      <c r="K36" s="158"/>
      <c r="L36" s="158"/>
      <c r="M36" s="158"/>
      <c r="N36" s="158"/>
      <c r="O36" s="159" t="s">
        <v>1258</v>
      </c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</row>
  </sheetData>
  <mergeCells count="18">
    <mergeCell ref="A1:O1"/>
    <mergeCell ref="M22:N22"/>
    <mergeCell ref="O20:O24"/>
    <mergeCell ref="F20:I20"/>
    <mergeCell ref="J20:L20"/>
    <mergeCell ref="M20:N20"/>
    <mergeCell ref="F21:I21"/>
    <mergeCell ref="J21:L21"/>
    <mergeCell ref="M21:N21"/>
    <mergeCell ref="F22:I22"/>
    <mergeCell ref="O3:O7"/>
    <mergeCell ref="J22:L22"/>
    <mergeCell ref="A20:A24"/>
    <mergeCell ref="G4:H4"/>
    <mergeCell ref="A3:A7"/>
    <mergeCell ref="B3:C3"/>
    <mergeCell ref="G3:H3"/>
    <mergeCell ref="B4:C4"/>
  </mergeCells>
  <printOptions/>
  <pageMargins left="0.7480314960629921" right="0.7480314960629921" top="0.86" bottom="0.41" header="0.5118110236220472" footer="0.3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5"/>
  <sheetViews>
    <sheetView zoomScaleSheetLayoutView="100" workbookViewId="0" topLeftCell="A1">
      <pane ySplit="4" topLeftCell="BM20" activePane="bottomLeft" state="frozen"/>
      <selection pane="topLeft" activeCell="A1" sqref="A1"/>
      <selection pane="bottomLeft" activeCell="C23" sqref="C23"/>
    </sheetView>
  </sheetViews>
  <sheetFormatPr defaultColWidth="9.140625" defaultRowHeight="12.75"/>
  <cols>
    <col min="1" max="1" width="14.28125" style="0" customWidth="1"/>
    <col min="2" max="2" width="6.7109375" style="0" customWidth="1"/>
    <col min="4" max="6" width="7.28125" style="0" customWidth="1"/>
    <col min="7" max="7" width="7.57421875" style="70" customWidth="1"/>
    <col min="8" max="9" width="7.00390625" style="70" customWidth="1"/>
    <col min="10" max="11" width="7.28125" style="70" customWidth="1"/>
    <col min="12" max="12" width="6.28125" style="70" customWidth="1"/>
    <col min="13" max="17" width="7.28125" style="70" customWidth="1"/>
    <col min="18" max="18" width="8.7109375" style="70" customWidth="1"/>
    <col min="19" max="20" width="7.7109375" style="70" customWidth="1"/>
    <col min="21" max="21" width="7.140625" style="70" customWidth="1"/>
    <col min="22" max="22" width="6.7109375" style="0" customWidth="1"/>
    <col min="23" max="23" width="7.00390625" style="0" customWidth="1"/>
    <col min="24" max="24" width="9.00390625" style="0" customWidth="1"/>
    <col min="25" max="25" width="19.57421875" style="0" customWidth="1"/>
    <col min="36" max="46" width="6.8515625" style="0" customWidth="1"/>
    <col min="47" max="47" width="36.57421875" style="0" customWidth="1"/>
  </cols>
  <sheetData>
    <row r="1" spans="1:48" s="27" customFormat="1" ht="32.25" customHeight="1">
      <c r="A1" s="842" t="s">
        <v>1167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  <c r="P1" s="842"/>
      <c r="Q1" s="842"/>
      <c r="R1" s="842"/>
      <c r="S1" s="842"/>
      <c r="T1" s="842"/>
      <c r="U1" s="842"/>
      <c r="V1" s="842"/>
      <c r="W1" s="842"/>
      <c r="X1" s="842"/>
      <c r="AV1" s="28"/>
    </row>
    <row r="2" spans="1:48" s="9" customFormat="1" ht="18" customHeight="1">
      <c r="A2" s="40" t="s">
        <v>77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64" t="s">
        <v>76</v>
      </c>
      <c r="AV2" s="8"/>
    </row>
    <row r="3" spans="1:48" s="5" customFormat="1" ht="18.75" customHeight="1">
      <c r="A3" s="865"/>
      <c r="B3" s="843" t="s">
        <v>78</v>
      </c>
      <c r="C3" s="845" t="s">
        <v>1200</v>
      </c>
      <c r="D3" s="843" t="s">
        <v>79</v>
      </c>
      <c r="E3" s="843" t="s">
        <v>80</v>
      </c>
      <c r="F3" s="845" t="s">
        <v>651</v>
      </c>
      <c r="G3" s="819" t="s">
        <v>141</v>
      </c>
      <c r="H3" s="820"/>
      <c r="I3" s="820"/>
      <c r="J3" s="820"/>
      <c r="K3" s="820"/>
      <c r="L3" s="820"/>
      <c r="M3" s="820"/>
      <c r="N3" s="820"/>
      <c r="O3" s="820" t="s">
        <v>94</v>
      </c>
      <c r="P3" s="820"/>
      <c r="Q3" s="820"/>
      <c r="R3" s="820"/>
      <c r="S3" s="820"/>
      <c r="T3" s="820"/>
      <c r="U3" s="821"/>
      <c r="V3" s="823" t="s">
        <v>81</v>
      </c>
      <c r="W3" s="825" t="s">
        <v>139</v>
      </c>
      <c r="X3" s="877" t="s">
        <v>140</v>
      </c>
      <c r="AV3" s="12"/>
    </row>
    <row r="4" spans="1:48" s="5" customFormat="1" ht="45.75" customHeight="1">
      <c r="A4" s="865"/>
      <c r="B4" s="844"/>
      <c r="C4" s="846"/>
      <c r="D4" s="844"/>
      <c r="E4" s="844"/>
      <c r="F4" s="822"/>
      <c r="G4" s="602" t="s">
        <v>594</v>
      </c>
      <c r="H4" s="603" t="s">
        <v>142</v>
      </c>
      <c r="I4" s="603" t="s">
        <v>143</v>
      </c>
      <c r="J4" s="603" t="s">
        <v>144</v>
      </c>
      <c r="K4" s="603" t="s">
        <v>145</v>
      </c>
      <c r="L4" s="603" t="s">
        <v>146</v>
      </c>
      <c r="M4" s="603" t="s">
        <v>147</v>
      </c>
      <c r="N4" s="604" t="s">
        <v>148</v>
      </c>
      <c r="O4" s="605" t="s">
        <v>149</v>
      </c>
      <c r="P4" s="606" t="s">
        <v>150</v>
      </c>
      <c r="Q4" s="606" t="s">
        <v>151</v>
      </c>
      <c r="R4" s="584" t="s">
        <v>152</v>
      </c>
      <c r="S4" s="584" t="s">
        <v>153</v>
      </c>
      <c r="T4" s="584" t="s">
        <v>154</v>
      </c>
      <c r="U4" s="601" t="s">
        <v>155</v>
      </c>
      <c r="V4" s="824"/>
      <c r="W4" s="826"/>
      <c r="X4" s="878"/>
      <c r="AV4" s="12"/>
    </row>
    <row r="5" spans="1:25" s="12" customFormat="1" ht="22.5" customHeight="1">
      <c r="A5" s="62" t="s">
        <v>1161</v>
      </c>
      <c r="B5" s="615">
        <v>463</v>
      </c>
      <c r="C5" s="832">
        <v>1</v>
      </c>
      <c r="D5" s="608">
        <v>9</v>
      </c>
      <c r="E5" s="608" t="s">
        <v>1274</v>
      </c>
      <c r="F5" s="608" t="s">
        <v>1274</v>
      </c>
      <c r="G5" s="607">
        <v>343</v>
      </c>
      <c r="H5" s="607" t="s">
        <v>1274</v>
      </c>
      <c r="I5" s="607" t="s">
        <v>1274</v>
      </c>
      <c r="J5" s="607">
        <v>1</v>
      </c>
      <c r="K5" s="607">
        <v>4</v>
      </c>
      <c r="L5" s="607" t="s">
        <v>1273</v>
      </c>
      <c r="M5" s="607">
        <v>20</v>
      </c>
      <c r="N5" s="607">
        <v>113</v>
      </c>
      <c r="O5" s="607">
        <v>101</v>
      </c>
      <c r="P5" s="607">
        <v>76</v>
      </c>
      <c r="Q5" s="607">
        <v>28</v>
      </c>
      <c r="R5" s="607" t="s">
        <v>1274</v>
      </c>
      <c r="S5" s="607" t="s">
        <v>1274</v>
      </c>
      <c r="T5" s="607" t="s">
        <v>1274</v>
      </c>
      <c r="U5" s="607" t="s">
        <v>1274</v>
      </c>
      <c r="V5" s="608">
        <v>110</v>
      </c>
      <c r="W5" s="608" t="s">
        <v>1274</v>
      </c>
      <c r="X5" s="608" t="s">
        <v>1274</v>
      </c>
      <c r="Y5" s="67"/>
    </row>
    <row r="6" spans="1:25" s="18" customFormat="1" ht="22.5" customHeight="1">
      <c r="A6" s="63" t="s">
        <v>83</v>
      </c>
      <c r="B6" s="616">
        <v>322</v>
      </c>
      <c r="C6" s="833">
        <v>1</v>
      </c>
      <c r="D6" s="609">
        <v>3</v>
      </c>
      <c r="E6" s="608" t="s">
        <v>1274</v>
      </c>
      <c r="F6" s="608" t="s">
        <v>1274</v>
      </c>
      <c r="G6" s="609">
        <v>254</v>
      </c>
      <c r="H6" s="607" t="s">
        <v>1274</v>
      </c>
      <c r="I6" s="607" t="s">
        <v>1274</v>
      </c>
      <c r="J6" s="609" t="s">
        <v>1274</v>
      </c>
      <c r="K6" s="609">
        <v>2</v>
      </c>
      <c r="L6" s="609" t="s">
        <v>1273</v>
      </c>
      <c r="M6" s="609">
        <v>15</v>
      </c>
      <c r="N6" s="609">
        <v>73</v>
      </c>
      <c r="O6" s="609">
        <v>91</v>
      </c>
      <c r="P6" s="609">
        <v>59</v>
      </c>
      <c r="Q6" s="609">
        <v>13</v>
      </c>
      <c r="R6" s="609" t="s">
        <v>1274</v>
      </c>
      <c r="S6" s="609">
        <v>1</v>
      </c>
      <c r="T6" s="609" t="s">
        <v>1274</v>
      </c>
      <c r="U6" s="609" t="s">
        <v>1274</v>
      </c>
      <c r="V6" s="609">
        <v>62</v>
      </c>
      <c r="W6" s="609" t="s">
        <v>1274</v>
      </c>
      <c r="X6" s="609">
        <v>2</v>
      </c>
      <c r="Y6" s="66"/>
    </row>
    <row r="7" spans="1:25" s="18" customFormat="1" ht="22.5" customHeight="1">
      <c r="A7" s="63" t="s">
        <v>1162</v>
      </c>
      <c r="B7" s="616">
        <v>514</v>
      </c>
      <c r="C7" s="833">
        <v>1</v>
      </c>
      <c r="D7" s="609">
        <v>12</v>
      </c>
      <c r="E7" s="608" t="s">
        <v>1274</v>
      </c>
      <c r="F7" s="608" t="s">
        <v>1274</v>
      </c>
      <c r="G7" s="609">
        <v>384</v>
      </c>
      <c r="H7" s="609" t="s">
        <v>1274</v>
      </c>
      <c r="I7" s="609" t="s">
        <v>1274</v>
      </c>
      <c r="J7" s="609">
        <v>1</v>
      </c>
      <c r="K7" s="609">
        <v>4</v>
      </c>
      <c r="L7" s="609" t="s">
        <v>1273</v>
      </c>
      <c r="M7" s="609">
        <v>21</v>
      </c>
      <c r="N7" s="609">
        <v>118</v>
      </c>
      <c r="O7" s="609">
        <v>116</v>
      </c>
      <c r="P7" s="609">
        <v>88</v>
      </c>
      <c r="Q7" s="609">
        <v>35</v>
      </c>
      <c r="R7" s="609" t="s">
        <v>1274</v>
      </c>
      <c r="S7" s="609" t="s">
        <v>1274</v>
      </c>
      <c r="T7" s="609" t="s">
        <v>1274</v>
      </c>
      <c r="U7" s="609" t="s">
        <v>1274</v>
      </c>
      <c r="V7" s="609">
        <v>117</v>
      </c>
      <c r="W7" s="609" t="s">
        <v>1274</v>
      </c>
      <c r="X7" s="609" t="s">
        <v>1274</v>
      </c>
      <c r="Y7" s="67"/>
    </row>
    <row r="8" spans="1:25" s="18" customFormat="1" ht="22.5" customHeight="1">
      <c r="A8" s="63" t="s">
        <v>1275</v>
      </c>
      <c r="B8" s="609">
        <v>330</v>
      </c>
      <c r="C8" s="833">
        <v>1</v>
      </c>
      <c r="D8" s="609">
        <v>3</v>
      </c>
      <c r="E8" s="608" t="s">
        <v>1274</v>
      </c>
      <c r="F8" s="608" t="s">
        <v>1274</v>
      </c>
      <c r="G8" s="609">
        <v>270</v>
      </c>
      <c r="H8" s="609" t="s">
        <v>1273</v>
      </c>
      <c r="I8" s="609" t="s">
        <v>1273</v>
      </c>
      <c r="J8" s="609" t="s">
        <v>1273</v>
      </c>
      <c r="K8" s="609">
        <v>1</v>
      </c>
      <c r="L8" s="609">
        <v>1</v>
      </c>
      <c r="M8" s="609">
        <v>14</v>
      </c>
      <c r="N8" s="609">
        <v>81</v>
      </c>
      <c r="O8" s="609">
        <v>92</v>
      </c>
      <c r="P8" s="609">
        <v>67</v>
      </c>
      <c r="Q8" s="609">
        <v>13</v>
      </c>
      <c r="R8" s="609" t="s">
        <v>1273</v>
      </c>
      <c r="S8" s="609">
        <v>1</v>
      </c>
      <c r="T8" s="609" t="s">
        <v>1273</v>
      </c>
      <c r="U8" s="609" t="s">
        <v>1273</v>
      </c>
      <c r="V8" s="609">
        <v>56</v>
      </c>
      <c r="W8" s="609" t="s">
        <v>84</v>
      </c>
      <c r="X8" s="609" t="s">
        <v>84</v>
      </c>
      <c r="Y8" s="67"/>
    </row>
    <row r="9" spans="1:25" s="18" customFormat="1" ht="22.5" customHeight="1">
      <c r="A9" s="16" t="s">
        <v>218</v>
      </c>
      <c r="B9" s="609">
        <v>659</v>
      </c>
      <c r="C9" s="833">
        <v>1</v>
      </c>
      <c r="D9" s="609">
        <v>14</v>
      </c>
      <c r="E9" s="609">
        <v>69</v>
      </c>
      <c r="F9" s="608" t="s">
        <v>1274</v>
      </c>
      <c r="G9" s="609">
        <v>430</v>
      </c>
      <c r="H9" s="609" t="s">
        <v>1273</v>
      </c>
      <c r="I9" s="609" t="s">
        <v>1273</v>
      </c>
      <c r="J9" s="609">
        <v>1</v>
      </c>
      <c r="K9" s="609">
        <v>6</v>
      </c>
      <c r="L9" s="609" t="s">
        <v>1273</v>
      </c>
      <c r="M9" s="609">
        <v>27</v>
      </c>
      <c r="N9" s="609">
        <v>118</v>
      </c>
      <c r="O9" s="609">
        <v>143</v>
      </c>
      <c r="P9" s="609">
        <v>122</v>
      </c>
      <c r="Q9" s="609">
        <v>12</v>
      </c>
      <c r="R9" s="785">
        <v>0</v>
      </c>
      <c r="S9" s="609">
        <v>1</v>
      </c>
      <c r="T9" s="785">
        <v>0</v>
      </c>
      <c r="U9" s="785">
        <v>0</v>
      </c>
      <c r="V9" s="609">
        <v>145</v>
      </c>
      <c r="W9" s="785">
        <v>0</v>
      </c>
      <c r="X9" s="785">
        <v>0</v>
      </c>
      <c r="Y9" s="67"/>
    </row>
    <row r="10" spans="1:25" s="18" customFormat="1" ht="22.5" customHeight="1">
      <c r="A10" s="16" t="s">
        <v>647</v>
      </c>
      <c r="B10" s="609">
        <v>792</v>
      </c>
      <c r="C10" s="833">
        <v>1</v>
      </c>
      <c r="D10" s="609">
        <v>14</v>
      </c>
      <c r="E10" s="609">
        <v>40</v>
      </c>
      <c r="F10" s="608" t="s">
        <v>1274</v>
      </c>
      <c r="G10" s="609">
        <v>523</v>
      </c>
      <c r="H10" s="609" t="s">
        <v>1273</v>
      </c>
      <c r="I10" s="609" t="s">
        <v>1273</v>
      </c>
      <c r="J10" s="609">
        <v>1</v>
      </c>
      <c r="K10" s="609">
        <v>4</v>
      </c>
      <c r="L10" s="609" t="s">
        <v>1273</v>
      </c>
      <c r="M10" s="609">
        <v>34</v>
      </c>
      <c r="N10" s="609">
        <v>149</v>
      </c>
      <c r="O10" s="609">
        <v>179</v>
      </c>
      <c r="P10" s="609">
        <v>122</v>
      </c>
      <c r="Q10" s="609">
        <v>32</v>
      </c>
      <c r="R10" s="785">
        <v>0</v>
      </c>
      <c r="S10" s="609" t="s">
        <v>1273</v>
      </c>
      <c r="T10" s="785">
        <v>0</v>
      </c>
      <c r="U10" s="785">
        <v>0</v>
      </c>
      <c r="V10" s="609">
        <v>214</v>
      </c>
      <c r="W10" s="785">
        <v>0</v>
      </c>
      <c r="X10" s="785">
        <v>0</v>
      </c>
      <c r="Y10" s="67"/>
    </row>
    <row r="11" spans="1:25" s="18" customFormat="1" ht="22.5" customHeight="1">
      <c r="A11" s="16" t="s">
        <v>1366</v>
      </c>
      <c r="B11" s="609">
        <v>843</v>
      </c>
      <c r="C11" s="833">
        <v>1</v>
      </c>
      <c r="D11" s="609">
        <v>39</v>
      </c>
      <c r="E11" s="609">
        <v>69</v>
      </c>
      <c r="F11" s="608" t="s">
        <v>1367</v>
      </c>
      <c r="G11" s="609">
        <v>556</v>
      </c>
      <c r="H11" s="609" t="s">
        <v>1367</v>
      </c>
      <c r="I11" s="609" t="s">
        <v>1367</v>
      </c>
      <c r="J11" s="609">
        <v>1</v>
      </c>
      <c r="K11" s="609">
        <v>7</v>
      </c>
      <c r="L11" s="609" t="s">
        <v>1367</v>
      </c>
      <c r="M11" s="609">
        <v>36</v>
      </c>
      <c r="N11" s="609">
        <v>172</v>
      </c>
      <c r="O11" s="609">
        <v>184</v>
      </c>
      <c r="P11" s="609">
        <v>121</v>
      </c>
      <c r="Q11" s="609">
        <v>33</v>
      </c>
      <c r="R11" s="785">
        <v>0</v>
      </c>
      <c r="S11" s="609">
        <v>2</v>
      </c>
      <c r="T11" s="785">
        <v>0</v>
      </c>
      <c r="U11" s="785">
        <v>0</v>
      </c>
      <c r="V11" s="609">
        <v>178</v>
      </c>
      <c r="W11" s="785">
        <v>0</v>
      </c>
      <c r="X11" s="785">
        <v>0</v>
      </c>
      <c r="Y11" s="67"/>
    </row>
    <row r="12" spans="1:24" s="13" customFormat="1" ht="22.5" customHeight="1">
      <c r="A12" s="15" t="s">
        <v>1368</v>
      </c>
      <c r="B12" s="610">
        <f>SUM(B13:B22)</f>
        <v>842</v>
      </c>
      <c r="C12" s="829">
        <f aca="true" t="shared" si="0" ref="C12:V12">SUM(C13:C22)</f>
        <v>1</v>
      </c>
      <c r="D12" s="610">
        <f t="shared" si="0"/>
        <v>39</v>
      </c>
      <c r="E12" s="610">
        <f t="shared" si="0"/>
        <v>68</v>
      </c>
      <c r="F12" s="784">
        <f t="shared" si="0"/>
        <v>0</v>
      </c>
      <c r="G12" s="610">
        <f t="shared" si="0"/>
        <v>556</v>
      </c>
      <c r="H12" s="784">
        <f t="shared" si="0"/>
        <v>0</v>
      </c>
      <c r="I12" s="784">
        <f t="shared" si="0"/>
        <v>0</v>
      </c>
      <c r="J12" s="610">
        <f t="shared" si="0"/>
        <v>1</v>
      </c>
      <c r="K12" s="610">
        <f t="shared" si="0"/>
        <v>7</v>
      </c>
      <c r="L12" s="609" t="s">
        <v>1367</v>
      </c>
      <c r="M12" s="610">
        <f t="shared" si="0"/>
        <v>36</v>
      </c>
      <c r="N12" s="610">
        <f t="shared" si="0"/>
        <v>172</v>
      </c>
      <c r="O12" s="610">
        <f t="shared" si="0"/>
        <v>184</v>
      </c>
      <c r="P12" s="610">
        <f t="shared" si="0"/>
        <v>119</v>
      </c>
      <c r="Q12" s="610">
        <f t="shared" si="0"/>
        <v>35</v>
      </c>
      <c r="R12" s="785">
        <v>0</v>
      </c>
      <c r="S12" s="610">
        <f t="shared" si="0"/>
        <v>2</v>
      </c>
      <c r="T12" s="785">
        <v>0</v>
      </c>
      <c r="U12" s="785">
        <v>0</v>
      </c>
      <c r="V12" s="610">
        <f t="shared" si="0"/>
        <v>178</v>
      </c>
      <c r="W12" s="785">
        <v>0</v>
      </c>
      <c r="X12" s="785">
        <v>0</v>
      </c>
    </row>
    <row r="13" spans="1:24" s="32" customFormat="1" ht="22.5" customHeight="1">
      <c r="A13" s="230" t="s">
        <v>85</v>
      </c>
      <c r="B13" s="615">
        <f>C13+D13+E13+F13+G13+V13+W13+X13</f>
        <v>10</v>
      </c>
      <c r="C13" s="830">
        <v>0</v>
      </c>
      <c r="D13" s="608">
        <v>3</v>
      </c>
      <c r="E13" s="782">
        <v>0</v>
      </c>
      <c r="F13" s="782">
        <v>0</v>
      </c>
      <c r="G13" s="608">
        <f>SUM(H13:U13)</f>
        <v>5</v>
      </c>
      <c r="H13" s="782">
        <v>0</v>
      </c>
      <c r="I13" s="782">
        <v>0</v>
      </c>
      <c r="J13" s="782">
        <v>0</v>
      </c>
      <c r="K13" s="782">
        <v>0</v>
      </c>
      <c r="L13" s="609" t="s">
        <v>1367</v>
      </c>
      <c r="M13" s="611">
        <v>1</v>
      </c>
      <c r="N13" s="611">
        <v>1</v>
      </c>
      <c r="O13" s="611">
        <v>2</v>
      </c>
      <c r="P13" s="611">
        <v>1</v>
      </c>
      <c r="Q13" s="785">
        <v>0</v>
      </c>
      <c r="R13" s="785">
        <v>0</v>
      </c>
      <c r="S13" s="785">
        <v>0</v>
      </c>
      <c r="T13" s="785">
        <v>0</v>
      </c>
      <c r="U13" s="785">
        <v>0</v>
      </c>
      <c r="V13" s="607">
        <v>2</v>
      </c>
      <c r="W13" s="785">
        <v>0</v>
      </c>
      <c r="X13" s="785">
        <v>0</v>
      </c>
    </row>
    <row r="14" spans="1:25" s="32" customFormat="1" ht="22.5" customHeight="1">
      <c r="A14" s="230" t="s">
        <v>86</v>
      </c>
      <c r="B14" s="615">
        <f aca="true" t="shared" si="1" ref="B14:B22">C14+D14+E14+F14+G14+V14+W14+X14</f>
        <v>32</v>
      </c>
      <c r="C14" s="830">
        <v>0</v>
      </c>
      <c r="D14" s="782">
        <v>0</v>
      </c>
      <c r="E14" s="782">
        <v>0</v>
      </c>
      <c r="F14" s="782">
        <v>0</v>
      </c>
      <c r="G14" s="608">
        <f aca="true" t="shared" si="2" ref="G14:G22">SUM(H14:U14)</f>
        <v>21</v>
      </c>
      <c r="H14" s="782">
        <v>0</v>
      </c>
      <c r="I14" s="782">
        <v>0</v>
      </c>
      <c r="J14" s="782">
        <v>0</v>
      </c>
      <c r="K14" s="782">
        <v>0</v>
      </c>
      <c r="L14" s="609" t="s">
        <v>1367</v>
      </c>
      <c r="M14" s="608">
        <v>1</v>
      </c>
      <c r="N14" s="608">
        <v>7</v>
      </c>
      <c r="O14" s="608">
        <v>8</v>
      </c>
      <c r="P14" s="608">
        <v>5</v>
      </c>
      <c r="Q14" s="785">
        <v>0</v>
      </c>
      <c r="R14" s="785">
        <v>0</v>
      </c>
      <c r="S14" s="785">
        <v>0</v>
      </c>
      <c r="T14" s="785">
        <v>0</v>
      </c>
      <c r="U14" s="785">
        <v>0</v>
      </c>
      <c r="V14" s="607">
        <v>11</v>
      </c>
      <c r="W14" s="785">
        <v>0</v>
      </c>
      <c r="X14" s="785">
        <v>0</v>
      </c>
      <c r="Y14" s="33"/>
    </row>
    <row r="15" spans="1:25" s="32" customFormat="1" ht="22.5" customHeight="1">
      <c r="A15" s="230" t="s">
        <v>87</v>
      </c>
      <c r="B15" s="615">
        <f t="shared" si="1"/>
        <v>137</v>
      </c>
      <c r="C15" s="830">
        <v>1</v>
      </c>
      <c r="D15" s="782">
        <v>0</v>
      </c>
      <c r="E15" s="782">
        <v>0</v>
      </c>
      <c r="F15" s="782">
        <v>0</v>
      </c>
      <c r="G15" s="608">
        <f t="shared" si="2"/>
        <v>102</v>
      </c>
      <c r="H15" s="782">
        <v>0</v>
      </c>
      <c r="I15" s="782">
        <v>0</v>
      </c>
      <c r="J15" s="608">
        <v>1</v>
      </c>
      <c r="K15" s="607">
        <v>1</v>
      </c>
      <c r="L15" s="609" t="s">
        <v>1367</v>
      </c>
      <c r="M15" s="607">
        <v>5</v>
      </c>
      <c r="N15" s="607">
        <v>29</v>
      </c>
      <c r="O15" s="607">
        <v>36</v>
      </c>
      <c r="P15" s="607">
        <v>27</v>
      </c>
      <c r="Q15" s="607">
        <v>3</v>
      </c>
      <c r="R15" s="785">
        <v>0</v>
      </c>
      <c r="S15" s="785">
        <v>0</v>
      </c>
      <c r="T15" s="785">
        <v>0</v>
      </c>
      <c r="U15" s="785">
        <v>0</v>
      </c>
      <c r="V15" s="607">
        <v>34</v>
      </c>
      <c r="W15" s="785">
        <v>0</v>
      </c>
      <c r="X15" s="785">
        <v>0</v>
      </c>
      <c r="Y15" s="33"/>
    </row>
    <row r="16" spans="1:25" s="32" customFormat="1" ht="22.5" customHeight="1">
      <c r="A16" s="230" t="s">
        <v>217</v>
      </c>
      <c r="B16" s="615">
        <f t="shared" si="1"/>
        <v>68</v>
      </c>
      <c r="C16" s="830">
        <v>0</v>
      </c>
      <c r="D16" s="608">
        <v>9</v>
      </c>
      <c r="E16" s="782">
        <v>0</v>
      </c>
      <c r="F16" s="782">
        <v>0</v>
      </c>
      <c r="G16" s="608">
        <f t="shared" si="2"/>
        <v>52</v>
      </c>
      <c r="H16" s="782">
        <v>0</v>
      </c>
      <c r="I16" s="782">
        <v>0</v>
      </c>
      <c r="J16" s="782">
        <v>0</v>
      </c>
      <c r="K16" s="607">
        <v>1</v>
      </c>
      <c r="L16" s="609" t="s">
        <v>1367</v>
      </c>
      <c r="M16" s="607">
        <v>4</v>
      </c>
      <c r="N16" s="607">
        <v>18</v>
      </c>
      <c r="O16" s="612">
        <v>16</v>
      </c>
      <c r="P16" s="607">
        <v>9</v>
      </c>
      <c r="Q16" s="607">
        <v>4</v>
      </c>
      <c r="R16" s="785">
        <v>0</v>
      </c>
      <c r="S16" s="785">
        <v>0</v>
      </c>
      <c r="T16" s="785">
        <v>0</v>
      </c>
      <c r="U16" s="785">
        <v>0</v>
      </c>
      <c r="V16" s="607">
        <v>7</v>
      </c>
      <c r="W16" s="785">
        <v>0</v>
      </c>
      <c r="X16" s="785">
        <v>0</v>
      </c>
      <c r="Y16" s="33"/>
    </row>
    <row r="17" spans="1:25" s="32" customFormat="1" ht="22.5" customHeight="1">
      <c r="A17" s="230" t="s">
        <v>88</v>
      </c>
      <c r="B17" s="615">
        <f t="shared" si="1"/>
        <v>130</v>
      </c>
      <c r="C17" s="830">
        <v>0</v>
      </c>
      <c r="D17" s="608">
        <v>2</v>
      </c>
      <c r="E17" s="782">
        <v>0</v>
      </c>
      <c r="F17" s="782">
        <v>0</v>
      </c>
      <c r="G17" s="608">
        <f t="shared" si="2"/>
        <v>93</v>
      </c>
      <c r="H17" s="782">
        <v>0</v>
      </c>
      <c r="I17" s="782">
        <v>0</v>
      </c>
      <c r="J17" s="782">
        <v>0</v>
      </c>
      <c r="K17" s="607">
        <v>1</v>
      </c>
      <c r="L17" s="609" t="s">
        <v>1367</v>
      </c>
      <c r="M17" s="607">
        <v>7</v>
      </c>
      <c r="N17" s="607">
        <v>32</v>
      </c>
      <c r="O17" s="607">
        <v>32</v>
      </c>
      <c r="P17" s="607">
        <v>15</v>
      </c>
      <c r="Q17" s="607">
        <v>4</v>
      </c>
      <c r="R17" s="785">
        <v>0</v>
      </c>
      <c r="S17" s="608">
        <v>2</v>
      </c>
      <c r="T17" s="785">
        <v>0</v>
      </c>
      <c r="U17" s="785">
        <v>0</v>
      </c>
      <c r="V17" s="607">
        <v>35</v>
      </c>
      <c r="W17" s="785">
        <v>0</v>
      </c>
      <c r="X17" s="785">
        <v>0</v>
      </c>
      <c r="Y17" s="33"/>
    </row>
    <row r="18" spans="1:25" s="32" customFormat="1" ht="22.5" customHeight="1">
      <c r="A18" s="230" t="s">
        <v>89</v>
      </c>
      <c r="B18" s="615">
        <f t="shared" si="1"/>
        <v>99</v>
      </c>
      <c r="C18" s="830">
        <v>0</v>
      </c>
      <c r="D18" s="608">
        <v>1</v>
      </c>
      <c r="E18" s="782">
        <v>0</v>
      </c>
      <c r="F18" s="782">
        <v>0</v>
      </c>
      <c r="G18" s="608">
        <f t="shared" si="2"/>
        <v>65</v>
      </c>
      <c r="H18" s="782">
        <v>0</v>
      </c>
      <c r="I18" s="782">
        <v>0</v>
      </c>
      <c r="J18" s="782">
        <v>0</v>
      </c>
      <c r="K18" s="607">
        <v>1</v>
      </c>
      <c r="L18" s="609" t="s">
        <v>1367</v>
      </c>
      <c r="M18" s="607">
        <v>5</v>
      </c>
      <c r="N18" s="607">
        <v>22</v>
      </c>
      <c r="O18" s="607">
        <v>19</v>
      </c>
      <c r="P18" s="607">
        <v>15</v>
      </c>
      <c r="Q18" s="607">
        <v>3</v>
      </c>
      <c r="R18" s="785">
        <v>0</v>
      </c>
      <c r="S18" s="785">
        <v>0</v>
      </c>
      <c r="T18" s="785">
        <v>0</v>
      </c>
      <c r="U18" s="785">
        <v>0</v>
      </c>
      <c r="V18" s="607">
        <v>33</v>
      </c>
      <c r="W18" s="785">
        <v>0</v>
      </c>
      <c r="X18" s="785">
        <v>0</v>
      </c>
      <c r="Y18" s="33"/>
    </row>
    <row r="19" spans="1:25" s="32" customFormat="1" ht="22.5" customHeight="1">
      <c r="A19" s="31" t="s">
        <v>90</v>
      </c>
      <c r="B19" s="615">
        <f t="shared" si="1"/>
        <v>57</v>
      </c>
      <c r="C19" s="830">
        <v>0</v>
      </c>
      <c r="D19" s="782">
        <v>0</v>
      </c>
      <c r="E19" s="782">
        <v>0</v>
      </c>
      <c r="F19" s="782">
        <v>0</v>
      </c>
      <c r="G19" s="608">
        <f t="shared" si="2"/>
        <v>41</v>
      </c>
      <c r="H19" s="782">
        <v>0</v>
      </c>
      <c r="I19" s="782">
        <v>0</v>
      </c>
      <c r="J19" s="782">
        <v>0</v>
      </c>
      <c r="K19" s="607">
        <v>1</v>
      </c>
      <c r="L19" s="609" t="s">
        <v>1367</v>
      </c>
      <c r="M19" s="607">
        <v>3</v>
      </c>
      <c r="N19" s="607">
        <v>14</v>
      </c>
      <c r="O19" s="607">
        <v>14</v>
      </c>
      <c r="P19" s="607">
        <v>8</v>
      </c>
      <c r="Q19" s="607">
        <v>1</v>
      </c>
      <c r="R19" s="785">
        <v>0</v>
      </c>
      <c r="S19" s="785">
        <v>0</v>
      </c>
      <c r="T19" s="785">
        <v>0</v>
      </c>
      <c r="U19" s="785">
        <v>0</v>
      </c>
      <c r="V19" s="607">
        <v>16</v>
      </c>
      <c r="W19" s="785">
        <v>0</v>
      </c>
      <c r="X19" s="785">
        <v>0</v>
      </c>
      <c r="Y19" s="33"/>
    </row>
    <row r="20" spans="1:25" s="32" customFormat="1" ht="22.5" customHeight="1">
      <c r="A20" s="230" t="s">
        <v>91</v>
      </c>
      <c r="B20" s="615">
        <f t="shared" si="1"/>
        <v>120</v>
      </c>
      <c r="C20" s="830">
        <v>0</v>
      </c>
      <c r="D20" s="608">
        <v>2</v>
      </c>
      <c r="E20" s="782">
        <v>0</v>
      </c>
      <c r="F20" s="782">
        <v>0</v>
      </c>
      <c r="G20" s="608">
        <f t="shared" si="2"/>
        <v>91</v>
      </c>
      <c r="H20" s="782">
        <v>0</v>
      </c>
      <c r="I20" s="782">
        <v>0</v>
      </c>
      <c r="J20" s="782">
        <v>0</v>
      </c>
      <c r="K20" s="607">
        <v>1</v>
      </c>
      <c r="L20" s="609" t="s">
        <v>1367</v>
      </c>
      <c r="M20" s="607">
        <v>6</v>
      </c>
      <c r="N20" s="607">
        <v>32</v>
      </c>
      <c r="O20" s="607">
        <v>31</v>
      </c>
      <c r="P20" s="607">
        <v>14</v>
      </c>
      <c r="Q20" s="607">
        <v>7</v>
      </c>
      <c r="R20" s="785">
        <v>0</v>
      </c>
      <c r="S20" s="785">
        <v>0</v>
      </c>
      <c r="T20" s="785">
        <v>0</v>
      </c>
      <c r="U20" s="785">
        <v>0</v>
      </c>
      <c r="V20" s="607">
        <v>27</v>
      </c>
      <c r="W20" s="785">
        <v>0</v>
      </c>
      <c r="X20" s="785">
        <v>0</v>
      </c>
      <c r="Y20" s="33"/>
    </row>
    <row r="21" spans="1:25" s="32" customFormat="1" ht="22.5" customHeight="1">
      <c r="A21" s="230" t="s">
        <v>92</v>
      </c>
      <c r="B21" s="615">
        <f t="shared" si="1"/>
        <v>74</v>
      </c>
      <c r="C21" s="830">
        <v>0</v>
      </c>
      <c r="D21" s="782">
        <v>0</v>
      </c>
      <c r="E21" s="608">
        <v>68</v>
      </c>
      <c r="F21" s="782">
        <v>0</v>
      </c>
      <c r="G21" s="608">
        <f t="shared" si="2"/>
        <v>2</v>
      </c>
      <c r="H21" s="782">
        <v>0</v>
      </c>
      <c r="I21" s="782">
        <v>0</v>
      </c>
      <c r="J21" s="782">
        <v>0</v>
      </c>
      <c r="K21" s="782">
        <v>0</v>
      </c>
      <c r="L21" s="609" t="s">
        <v>1367</v>
      </c>
      <c r="M21" s="609" t="s">
        <v>1367</v>
      </c>
      <c r="N21" s="609" t="s">
        <v>1367</v>
      </c>
      <c r="O21" s="609" t="s">
        <v>1367</v>
      </c>
      <c r="P21" s="609" t="s">
        <v>1367</v>
      </c>
      <c r="Q21" s="609">
        <v>2</v>
      </c>
      <c r="R21" s="785">
        <v>0</v>
      </c>
      <c r="S21" s="785">
        <v>0</v>
      </c>
      <c r="T21" s="785">
        <v>0</v>
      </c>
      <c r="U21" s="785">
        <v>0</v>
      </c>
      <c r="V21" s="607">
        <v>4</v>
      </c>
      <c r="W21" s="785">
        <v>0</v>
      </c>
      <c r="X21" s="785">
        <v>0</v>
      </c>
      <c r="Y21" s="33"/>
    </row>
    <row r="22" spans="1:25" s="32" customFormat="1" ht="22.5" customHeight="1">
      <c r="A22" s="557" t="s">
        <v>387</v>
      </c>
      <c r="B22" s="617">
        <f t="shared" si="1"/>
        <v>115</v>
      </c>
      <c r="C22" s="831">
        <v>0</v>
      </c>
      <c r="D22" s="613">
        <v>22</v>
      </c>
      <c r="E22" s="783">
        <v>0</v>
      </c>
      <c r="F22" s="783">
        <v>0</v>
      </c>
      <c r="G22" s="613">
        <f t="shared" si="2"/>
        <v>84</v>
      </c>
      <c r="H22" s="783">
        <v>0</v>
      </c>
      <c r="I22" s="783">
        <v>0</v>
      </c>
      <c r="J22" s="783">
        <v>0</v>
      </c>
      <c r="K22" s="614">
        <v>1</v>
      </c>
      <c r="L22" s="618" t="s">
        <v>1367</v>
      </c>
      <c r="M22" s="614">
        <v>4</v>
      </c>
      <c r="N22" s="614">
        <v>17</v>
      </c>
      <c r="O22" s="614">
        <v>26</v>
      </c>
      <c r="P22" s="614">
        <v>25</v>
      </c>
      <c r="Q22" s="614">
        <v>11</v>
      </c>
      <c r="R22" s="786">
        <v>0</v>
      </c>
      <c r="S22" s="786">
        <v>0</v>
      </c>
      <c r="T22" s="786">
        <v>0</v>
      </c>
      <c r="U22" s="786">
        <v>0</v>
      </c>
      <c r="V22" s="614">
        <v>9</v>
      </c>
      <c r="W22" s="786">
        <v>0</v>
      </c>
      <c r="X22" s="786">
        <v>0</v>
      </c>
      <c r="Y22" s="33"/>
    </row>
    <row r="23" spans="1:21" s="5" customFormat="1" ht="13.5" customHeight="1">
      <c r="A23" s="1" t="s">
        <v>1139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5" t="s">
        <v>82</v>
      </c>
      <c r="U23" s="32"/>
    </row>
    <row r="24" spans="1:25" s="3" customFormat="1" ht="13.5" customHeight="1">
      <c r="A24" s="3" t="s">
        <v>319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Y24" s="2"/>
    </row>
    <row r="25" spans="1:24" s="25" customFormat="1" ht="13.5">
      <c r="A25" s="3"/>
      <c r="B25" s="3"/>
      <c r="C25" s="3"/>
      <c r="D25" s="3"/>
      <c r="E25" s="3"/>
      <c r="F25" s="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3"/>
      <c r="W25" s="3"/>
      <c r="X25" s="3"/>
    </row>
    <row r="26" spans="1:24" s="25" customFormat="1" ht="13.5">
      <c r="A26" s="3"/>
      <c r="B26" s="3"/>
      <c r="C26" s="3"/>
      <c r="D26" s="3"/>
      <c r="E26" s="3"/>
      <c r="F26" s="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3"/>
      <c r="W26" s="3"/>
      <c r="X26" s="3"/>
    </row>
    <row r="27" spans="1:24" ht="13.5">
      <c r="A27" s="26"/>
      <c r="B27" s="26"/>
      <c r="C27" s="26"/>
      <c r="D27" s="26"/>
      <c r="E27" s="26"/>
      <c r="F27" s="26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26"/>
      <c r="W27" s="26"/>
      <c r="X27" s="26"/>
    </row>
    <row r="28" spans="1:24" ht="13.5">
      <c r="A28" s="26"/>
      <c r="B28" s="26"/>
      <c r="C28" s="26"/>
      <c r="D28" s="26"/>
      <c r="E28" s="26"/>
      <c r="F28" s="26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26"/>
      <c r="W28" s="26"/>
      <c r="X28" s="26"/>
    </row>
    <row r="29" spans="1:24" ht="13.5">
      <c r="A29" s="26"/>
      <c r="B29" s="26"/>
      <c r="C29" s="26"/>
      <c r="D29" s="26"/>
      <c r="E29" s="26"/>
      <c r="F29" s="26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26"/>
      <c r="W29" s="26"/>
      <c r="X29" s="26"/>
    </row>
    <row r="30" spans="1:24" ht="13.5">
      <c r="A30" s="26"/>
      <c r="B30" s="26"/>
      <c r="C30" s="26"/>
      <c r="D30" s="26"/>
      <c r="E30" s="26"/>
      <c r="F30" s="26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26"/>
      <c r="W30" s="26"/>
      <c r="X30" s="26"/>
    </row>
    <row r="31" spans="1:24" ht="13.5">
      <c r="A31" s="26"/>
      <c r="B31" s="26"/>
      <c r="C31" s="26"/>
      <c r="D31" s="26"/>
      <c r="E31" s="26"/>
      <c r="F31" s="26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26"/>
      <c r="W31" s="26"/>
      <c r="X31" s="26"/>
    </row>
    <row r="32" spans="1:24" ht="13.5">
      <c r="A32" s="26"/>
      <c r="B32" s="26"/>
      <c r="C32" s="26"/>
      <c r="D32" s="26"/>
      <c r="E32" s="26"/>
      <c r="F32" s="26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26"/>
      <c r="W32" s="26"/>
      <c r="X32" s="26"/>
    </row>
    <row r="33" spans="1:24" ht="13.5">
      <c r="A33" s="26"/>
      <c r="B33" s="26"/>
      <c r="C33" s="26"/>
      <c r="D33" s="26"/>
      <c r="E33" s="26"/>
      <c r="F33" s="26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26"/>
      <c r="W33" s="26"/>
      <c r="X33" s="26"/>
    </row>
    <row r="34" spans="1:24" ht="13.5">
      <c r="A34" s="26"/>
      <c r="B34" s="26"/>
      <c r="C34" s="26"/>
      <c r="D34" s="26"/>
      <c r="E34" s="26"/>
      <c r="F34" s="26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26"/>
      <c r="W34" s="26"/>
      <c r="X34" s="26"/>
    </row>
    <row r="35" spans="1:24" ht="13.5">
      <c r="A35" s="26"/>
      <c r="B35" s="26"/>
      <c r="C35" s="26"/>
      <c r="D35" s="26"/>
      <c r="E35" s="26"/>
      <c r="F35" s="26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26"/>
      <c r="W35" s="26"/>
      <c r="X35" s="26"/>
    </row>
    <row r="36" spans="1:24" ht="13.5">
      <c r="A36" s="26"/>
      <c r="B36" s="26"/>
      <c r="C36" s="26"/>
      <c r="D36" s="26"/>
      <c r="E36" s="26"/>
      <c r="F36" s="26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26"/>
      <c r="W36" s="26"/>
      <c r="X36" s="26"/>
    </row>
    <row r="37" spans="1:24" ht="13.5">
      <c r="A37" s="26"/>
      <c r="B37" s="26"/>
      <c r="C37" s="26"/>
      <c r="D37" s="26"/>
      <c r="E37" s="26"/>
      <c r="F37" s="26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26"/>
      <c r="W37" s="26"/>
      <c r="X37" s="26"/>
    </row>
    <row r="38" spans="1:24" ht="13.5">
      <c r="A38" s="26"/>
      <c r="B38" s="26"/>
      <c r="C38" s="26"/>
      <c r="D38" s="26"/>
      <c r="E38" s="26"/>
      <c r="F38" s="26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26"/>
      <c r="W38" s="26"/>
      <c r="X38" s="26"/>
    </row>
    <row r="39" spans="1:24" ht="13.5">
      <c r="A39" s="26"/>
      <c r="B39" s="26"/>
      <c r="C39" s="26"/>
      <c r="D39" s="26"/>
      <c r="E39" s="26"/>
      <c r="F39" s="26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26"/>
      <c r="W39" s="26"/>
      <c r="X39" s="26"/>
    </row>
    <row r="40" spans="1:24" ht="13.5">
      <c r="A40" s="26"/>
      <c r="B40" s="26"/>
      <c r="C40" s="26"/>
      <c r="D40" s="26"/>
      <c r="E40" s="26"/>
      <c r="F40" s="26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26"/>
      <c r="W40" s="26"/>
      <c r="X40" s="26"/>
    </row>
    <row r="41" spans="1:24" ht="13.5">
      <c r="A41" s="26"/>
      <c r="B41" s="26"/>
      <c r="C41" s="26"/>
      <c r="D41" s="26"/>
      <c r="E41" s="26"/>
      <c r="F41" s="26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26"/>
      <c r="W41" s="26"/>
      <c r="X41" s="26"/>
    </row>
    <row r="42" spans="1:24" ht="12.75">
      <c r="A42" s="4"/>
      <c r="B42" s="4"/>
      <c r="C42" s="4"/>
      <c r="D42" s="4"/>
      <c r="E42" s="4"/>
      <c r="F42" s="4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4"/>
      <c r="W42" s="4"/>
      <c r="X42" s="4"/>
    </row>
    <row r="43" spans="1:24" ht="12.75">
      <c r="A43" s="4"/>
      <c r="B43" s="4"/>
      <c r="C43" s="4"/>
      <c r="D43" s="4"/>
      <c r="E43" s="4"/>
      <c r="F43" s="4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4"/>
      <c r="W43" s="4"/>
      <c r="X43" s="4"/>
    </row>
    <row r="44" spans="1:24" ht="12.75">
      <c r="A44" s="4"/>
      <c r="B44" s="4"/>
      <c r="C44" s="4"/>
      <c r="D44" s="4"/>
      <c r="E44" s="4"/>
      <c r="F44" s="4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4"/>
      <c r="W44" s="4"/>
      <c r="X44" s="4"/>
    </row>
    <row r="45" spans="1:24" ht="12.75">
      <c r="A45" s="4"/>
      <c r="B45" s="4"/>
      <c r="C45" s="4"/>
      <c r="D45" s="4"/>
      <c r="E45" s="4"/>
      <c r="F45" s="4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4"/>
      <c r="W45" s="4"/>
      <c r="X45" s="4"/>
    </row>
  </sheetData>
  <mergeCells count="12">
    <mergeCell ref="V3:V4"/>
    <mergeCell ref="W3:W4"/>
    <mergeCell ref="X3:X4"/>
    <mergeCell ref="A3:A4"/>
    <mergeCell ref="A1:X1"/>
    <mergeCell ref="B3:B4"/>
    <mergeCell ref="C3:C4"/>
    <mergeCell ref="D3:D4"/>
    <mergeCell ref="E3:E4"/>
    <mergeCell ref="G3:N3"/>
    <mergeCell ref="O3:U3"/>
    <mergeCell ref="F3:F4"/>
  </mergeCells>
  <printOptions/>
  <pageMargins left="0.23" right="0.26" top="0.984251968503937" bottom="0.7" header="0.5118110236220472" footer="0.5118110236220472"/>
  <pageSetup horizontalDpi="600" verticalDpi="600" orientation="landscape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18"/>
  <sheetViews>
    <sheetView zoomScaleSheetLayoutView="100" workbookViewId="0" topLeftCell="B4">
      <selection activeCell="I12" sqref="I12"/>
    </sheetView>
  </sheetViews>
  <sheetFormatPr defaultColWidth="9.140625" defaultRowHeight="12.75"/>
  <cols>
    <col min="1" max="1" width="11.140625" style="490" customWidth="1"/>
    <col min="2" max="17" width="9.140625" style="490" customWidth="1"/>
    <col min="18" max="18" width="11.57421875" style="490" customWidth="1"/>
    <col min="19" max="19" width="4.57421875" style="173" customWidth="1"/>
    <col min="20" max="16384" width="9.140625" style="173" customWidth="1"/>
  </cols>
  <sheetData>
    <row r="1" spans="1:18" s="169" customFormat="1" ht="32.25" customHeight="1">
      <c r="A1" s="895" t="s">
        <v>733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</row>
    <row r="2" spans="1:19" s="39" customFormat="1" ht="15" customHeight="1">
      <c r="A2" s="428" t="s">
        <v>678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56" t="s">
        <v>679</v>
      </c>
      <c r="S2" s="35"/>
    </row>
    <row r="3" spans="1:19" s="39" customFormat="1" ht="34.5" customHeight="1">
      <c r="A3" s="457"/>
      <c r="B3" s="991" t="s">
        <v>734</v>
      </c>
      <c r="C3" s="992"/>
      <c r="D3" s="992"/>
      <c r="E3" s="992"/>
      <c r="F3" s="992"/>
      <c r="G3" s="992"/>
      <c r="H3" s="992"/>
      <c r="I3" s="992"/>
      <c r="J3" s="992"/>
      <c r="K3" s="992"/>
      <c r="L3" s="992"/>
      <c r="M3" s="992"/>
      <c r="N3" s="992"/>
      <c r="O3" s="992"/>
      <c r="P3" s="992"/>
      <c r="Q3" s="993"/>
      <c r="R3" s="476"/>
      <c r="S3" s="35"/>
    </row>
    <row r="4" spans="1:19" s="39" customFormat="1" ht="34.5" customHeight="1">
      <c r="A4" s="477" t="s">
        <v>735</v>
      </c>
      <c r="B4" s="250" t="s">
        <v>736</v>
      </c>
      <c r="C4" s="250" t="s">
        <v>737</v>
      </c>
      <c r="D4" s="910" t="s">
        <v>738</v>
      </c>
      <c r="E4" s="992"/>
      <c r="F4" s="992"/>
      <c r="G4" s="992"/>
      <c r="H4" s="992"/>
      <c r="I4" s="992"/>
      <c r="J4" s="992"/>
      <c r="K4" s="992"/>
      <c r="L4" s="993"/>
      <c r="M4" s="938" t="s">
        <v>739</v>
      </c>
      <c r="N4" s="992"/>
      <c r="O4" s="992"/>
      <c r="P4" s="992"/>
      <c r="Q4" s="993"/>
      <c r="R4" s="458" t="s">
        <v>183</v>
      </c>
      <c r="S4" s="35"/>
    </row>
    <row r="5" spans="1:19" s="39" customFormat="1" ht="34.5" customHeight="1">
      <c r="A5" s="458"/>
      <c r="B5" s="459" t="s">
        <v>740</v>
      </c>
      <c r="C5" s="459" t="s">
        <v>740</v>
      </c>
      <c r="D5" s="298"/>
      <c r="E5" s="943" t="s">
        <v>741</v>
      </c>
      <c r="F5" s="944"/>
      <c r="G5" s="945"/>
      <c r="H5" s="250" t="s">
        <v>742</v>
      </c>
      <c r="I5" s="250" t="s">
        <v>684</v>
      </c>
      <c r="J5" s="943" t="s">
        <v>743</v>
      </c>
      <c r="K5" s="944"/>
      <c r="L5" s="945"/>
      <c r="M5" s="298"/>
      <c r="N5" s="250" t="s">
        <v>744</v>
      </c>
      <c r="O5" s="250" t="s">
        <v>745</v>
      </c>
      <c r="P5" s="250" t="s">
        <v>521</v>
      </c>
      <c r="Q5" s="250" t="s">
        <v>746</v>
      </c>
      <c r="R5" s="458"/>
      <c r="S5" s="35"/>
    </row>
    <row r="6" spans="1:19" s="39" customFormat="1" ht="34.5" customHeight="1">
      <c r="A6" s="477" t="s">
        <v>693</v>
      </c>
      <c r="B6" s="459" t="s">
        <v>747</v>
      </c>
      <c r="C6" s="459" t="s">
        <v>748</v>
      </c>
      <c r="D6" s="459"/>
      <c r="E6" s="372" t="s">
        <v>749</v>
      </c>
      <c r="F6" s="372" t="s">
        <v>750</v>
      </c>
      <c r="G6" s="478" t="s">
        <v>746</v>
      </c>
      <c r="H6" s="459" t="s">
        <v>751</v>
      </c>
      <c r="I6" s="459" t="s">
        <v>691</v>
      </c>
      <c r="J6" s="372" t="s">
        <v>752</v>
      </c>
      <c r="K6" s="479" t="s">
        <v>753</v>
      </c>
      <c r="L6" s="372" t="s">
        <v>746</v>
      </c>
      <c r="M6" s="480"/>
      <c r="N6" s="480"/>
      <c r="O6" s="428"/>
      <c r="P6" s="481" t="s">
        <v>468</v>
      </c>
      <c r="Q6" s="481"/>
      <c r="R6" s="458" t="s">
        <v>1400</v>
      </c>
      <c r="S6" s="35"/>
    </row>
    <row r="7" spans="1:19" s="39" customFormat="1" ht="34.5" customHeight="1">
      <c r="A7" s="463"/>
      <c r="B7" s="461" t="s">
        <v>754</v>
      </c>
      <c r="C7" s="461" t="s">
        <v>755</v>
      </c>
      <c r="D7" s="461"/>
      <c r="E7" s="461" t="s">
        <v>756</v>
      </c>
      <c r="F7" s="461" t="s">
        <v>757</v>
      </c>
      <c r="G7" s="461" t="s">
        <v>708</v>
      </c>
      <c r="H7" s="482" t="s">
        <v>758</v>
      </c>
      <c r="I7" s="461" t="s">
        <v>699</v>
      </c>
      <c r="J7" s="461" t="s">
        <v>759</v>
      </c>
      <c r="K7" s="482" t="s">
        <v>760</v>
      </c>
      <c r="L7" s="462" t="s">
        <v>708</v>
      </c>
      <c r="M7" s="461"/>
      <c r="N7" s="461" t="s">
        <v>761</v>
      </c>
      <c r="O7" s="461" t="s">
        <v>762</v>
      </c>
      <c r="P7" s="461" t="s">
        <v>522</v>
      </c>
      <c r="Q7" s="461" t="s">
        <v>708</v>
      </c>
      <c r="R7" s="483"/>
      <c r="S7" s="35"/>
    </row>
    <row r="8" spans="1:19" s="88" customFormat="1" ht="36" customHeight="1">
      <c r="A8" s="471" t="s">
        <v>117</v>
      </c>
      <c r="B8" s="441">
        <v>25010</v>
      </c>
      <c r="C8" s="425">
        <v>19879</v>
      </c>
      <c r="D8" s="425">
        <v>20995</v>
      </c>
      <c r="E8" s="425">
        <v>3984</v>
      </c>
      <c r="F8" s="425">
        <v>6548</v>
      </c>
      <c r="G8" s="425">
        <v>101</v>
      </c>
      <c r="H8" s="425">
        <v>5195</v>
      </c>
      <c r="I8" s="425">
        <v>345</v>
      </c>
      <c r="J8" s="425">
        <v>96</v>
      </c>
      <c r="K8" s="425">
        <v>3338</v>
      </c>
      <c r="L8" s="425">
        <v>1388</v>
      </c>
      <c r="M8" s="425">
        <v>20995</v>
      </c>
      <c r="N8" s="425">
        <v>589</v>
      </c>
      <c r="O8" s="425">
        <v>925</v>
      </c>
      <c r="P8" s="425">
        <v>18436</v>
      </c>
      <c r="Q8" s="432">
        <v>1045</v>
      </c>
      <c r="R8" s="458" t="s">
        <v>117</v>
      </c>
      <c r="S8" s="89"/>
    </row>
    <row r="9" spans="1:19" s="88" customFormat="1" ht="36" customHeight="1">
      <c r="A9" s="471" t="s">
        <v>118</v>
      </c>
      <c r="B9" s="441">
        <v>25845</v>
      </c>
      <c r="C9" s="425">
        <v>20435</v>
      </c>
      <c r="D9" s="425">
        <v>21456</v>
      </c>
      <c r="E9" s="425">
        <v>4268</v>
      </c>
      <c r="F9" s="425">
        <v>6706</v>
      </c>
      <c r="G9" s="425">
        <v>106</v>
      </c>
      <c r="H9" s="425">
        <v>5328</v>
      </c>
      <c r="I9" s="425">
        <v>338</v>
      </c>
      <c r="J9" s="425">
        <v>106</v>
      </c>
      <c r="K9" s="425">
        <v>3245</v>
      </c>
      <c r="L9" s="425">
        <v>1359</v>
      </c>
      <c r="M9" s="425">
        <v>21456</v>
      </c>
      <c r="N9" s="425">
        <v>593</v>
      </c>
      <c r="O9" s="425">
        <v>881</v>
      </c>
      <c r="P9" s="425">
        <v>19327</v>
      </c>
      <c r="Q9" s="432">
        <v>655</v>
      </c>
      <c r="R9" s="458" t="s">
        <v>118</v>
      </c>
      <c r="S9" s="89"/>
    </row>
    <row r="10" spans="1:19" s="392" customFormat="1" ht="36" customHeight="1">
      <c r="A10" s="471" t="s">
        <v>706</v>
      </c>
      <c r="B10" s="441">
        <v>28417</v>
      </c>
      <c r="C10" s="425">
        <v>22697</v>
      </c>
      <c r="D10" s="425">
        <v>23919</v>
      </c>
      <c r="E10" s="425">
        <v>5107</v>
      </c>
      <c r="F10" s="425">
        <v>8027</v>
      </c>
      <c r="G10" s="425">
        <v>49</v>
      </c>
      <c r="H10" s="425">
        <v>6678</v>
      </c>
      <c r="I10" s="425">
        <v>148</v>
      </c>
      <c r="J10" s="425">
        <v>56</v>
      </c>
      <c r="K10" s="425">
        <v>3854</v>
      </c>
      <c r="L10" s="425">
        <v>0</v>
      </c>
      <c r="M10" s="425">
        <v>23919</v>
      </c>
      <c r="N10" s="425">
        <v>507</v>
      </c>
      <c r="O10" s="425">
        <v>876</v>
      </c>
      <c r="P10" s="425">
        <v>21454</v>
      </c>
      <c r="Q10" s="432">
        <v>1082</v>
      </c>
      <c r="R10" s="458" t="s">
        <v>706</v>
      </c>
      <c r="S10" s="405"/>
    </row>
    <row r="11" spans="1:19" s="392" customFormat="1" ht="36" customHeight="1">
      <c r="A11" s="471" t="s">
        <v>883</v>
      </c>
      <c r="B11" s="441">
        <v>30266</v>
      </c>
      <c r="C11" s="425">
        <v>24132</v>
      </c>
      <c r="D11" s="425">
        <v>26230</v>
      </c>
      <c r="E11" s="425">
        <v>786</v>
      </c>
      <c r="F11" s="425">
        <v>671</v>
      </c>
      <c r="G11" s="425">
        <v>12622</v>
      </c>
      <c r="H11" s="425">
        <v>896</v>
      </c>
      <c r="I11" s="425">
        <v>3876</v>
      </c>
      <c r="J11" s="425">
        <v>1693</v>
      </c>
      <c r="K11" s="425">
        <v>530</v>
      </c>
      <c r="L11" s="425">
        <v>5156</v>
      </c>
      <c r="M11" s="425">
        <v>25335</v>
      </c>
      <c r="N11" s="425">
        <v>754</v>
      </c>
      <c r="O11" s="425">
        <v>1133</v>
      </c>
      <c r="P11" s="425">
        <v>22357</v>
      </c>
      <c r="Q11" s="432">
        <v>1091</v>
      </c>
      <c r="R11" s="458" t="s">
        <v>883</v>
      </c>
      <c r="S11" s="405"/>
    </row>
    <row r="12" spans="1:19" s="392" customFormat="1" ht="36" customHeight="1">
      <c r="A12" s="471" t="s">
        <v>1276</v>
      </c>
      <c r="B12" s="441">
        <v>31374</v>
      </c>
      <c r="C12" s="425">
        <v>24932</v>
      </c>
      <c r="D12" s="425">
        <v>26092</v>
      </c>
      <c r="E12" s="425">
        <v>733</v>
      </c>
      <c r="F12" s="425">
        <v>662</v>
      </c>
      <c r="G12" s="425">
        <v>13206</v>
      </c>
      <c r="H12" s="425">
        <v>1155</v>
      </c>
      <c r="I12" s="425">
        <v>3925</v>
      </c>
      <c r="J12" s="425">
        <v>1742</v>
      </c>
      <c r="K12" s="425">
        <v>261</v>
      </c>
      <c r="L12" s="425">
        <v>4408</v>
      </c>
      <c r="M12" s="425">
        <v>26092</v>
      </c>
      <c r="N12" s="425">
        <v>820</v>
      </c>
      <c r="O12" s="425">
        <v>1598</v>
      </c>
      <c r="P12" s="425">
        <v>22459</v>
      </c>
      <c r="Q12" s="432">
        <v>1215</v>
      </c>
      <c r="R12" s="458" t="s">
        <v>1276</v>
      </c>
      <c r="S12" s="405"/>
    </row>
    <row r="13" spans="1:19" s="98" customFormat="1" ht="36" customHeight="1">
      <c r="A13" s="484" t="s">
        <v>1381</v>
      </c>
      <c r="B13" s="717">
        <f aca="true" t="shared" si="0" ref="B13:Q13">SUM(B14:B17)</f>
        <v>34619</v>
      </c>
      <c r="C13" s="718">
        <f t="shared" si="0"/>
        <v>27600</v>
      </c>
      <c r="D13" s="718">
        <f t="shared" si="0"/>
        <v>29061</v>
      </c>
      <c r="E13" s="718">
        <f t="shared" si="0"/>
        <v>918</v>
      </c>
      <c r="F13" s="718">
        <f t="shared" si="0"/>
        <v>606</v>
      </c>
      <c r="G13" s="718">
        <f t="shared" si="0"/>
        <v>15416</v>
      </c>
      <c r="H13" s="718">
        <f t="shared" si="0"/>
        <v>291</v>
      </c>
      <c r="I13" s="718">
        <f t="shared" si="0"/>
        <v>4268</v>
      </c>
      <c r="J13" s="718">
        <f t="shared" si="0"/>
        <v>2357</v>
      </c>
      <c r="K13" s="718">
        <f t="shared" si="0"/>
        <v>929</v>
      </c>
      <c r="L13" s="718">
        <f t="shared" si="0"/>
        <v>4276</v>
      </c>
      <c r="M13" s="718">
        <f t="shared" si="0"/>
        <v>29061</v>
      </c>
      <c r="N13" s="718">
        <f t="shared" si="0"/>
        <v>931</v>
      </c>
      <c r="O13" s="718">
        <f t="shared" si="0"/>
        <v>441</v>
      </c>
      <c r="P13" s="718">
        <f t="shared" si="0"/>
        <v>25459</v>
      </c>
      <c r="Q13" s="719">
        <f t="shared" si="0"/>
        <v>2230</v>
      </c>
      <c r="R13" s="485" t="s">
        <v>1369</v>
      </c>
      <c r="S13" s="171"/>
    </row>
    <row r="14" spans="1:20" s="88" customFormat="1" ht="36" customHeight="1">
      <c r="A14" s="384" t="s">
        <v>14</v>
      </c>
      <c r="B14" s="486">
        <v>17191</v>
      </c>
      <c r="C14" s="442">
        <v>13394</v>
      </c>
      <c r="D14" s="425">
        <v>13991</v>
      </c>
      <c r="E14" s="442">
        <v>363</v>
      </c>
      <c r="F14" s="442">
        <v>259</v>
      </c>
      <c r="G14" s="442">
        <v>7836</v>
      </c>
      <c r="H14" s="425">
        <v>151</v>
      </c>
      <c r="I14" s="442">
        <v>1891</v>
      </c>
      <c r="J14" s="442">
        <v>1151</v>
      </c>
      <c r="K14" s="442">
        <v>506</v>
      </c>
      <c r="L14" s="505">
        <v>1834</v>
      </c>
      <c r="M14" s="425">
        <v>13991</v>
      </c>
      <c r="N14" s="442">
        <v>442</v>
      </c>
      <c r="O14" s="442">
        <v>48</v>
      </c>
      <c r="P14" s="442">
        <v>12437</v>
      </c>
      <c r="Q14" s="443">
        <v>1064</v>
      </c>
      <c r="R14" s="487" t="s">
        <v>22</v>
      </c>
      <c r="S14" s="89"/>
      <c r="T14" s="172" t="s">
        <v>523</v>
      </c>
    </row>
    <row r="15" spans="1:19" s="88" customFormat="1" ht="36" customHeight="1">
      <c r="A15" s="384" t="s">
        <v>15</v>
      </c>
      <c r="B15" s="486">
        <v>5541</v>
      </c>
      <c r="C15" s="442">
        <v>4367</v>
      </c>
      <c r="D15" s="425">
        <v>4619</v>
      </c>
      <c r="E15" s="442">
        <v>120</v>
      </c>
      <c r="F15" s="442">
        <v>111</v>
      </c>
      <c r="G15" s="442">
        <v>2328</v>
      </c>
      <c r="H15" s="425">
        <v>81</v>
      </c>
      <c r="I15" s="442">
        <v>692</v>
      </c>
      <c r="J15" s="442">
        <v>331</v>
      </c>
      <c r="K15" s="442">
        <v>84</v>
      </c>
      <c r="L15" s="705">
        <v>872</v>
      </c>
      <c r="M15" s="425">
        <v>4619</v>
      </c>
      <c r="N15" s="442">
        <v>99</v>
      </c>
      <c r="O15" s="442">
        <v>296</v>
      </c>
      <c r="P15" s="442">
        <v>4134</v>
      </c>
      <c r="Q15" s="443">
        <v>90</v>
      </c>
      <c r="R15" s="487" t="s">
        <v>575</v>
      </c>
      <c r="S15" s="89"/>
    </row>
    <row r="16" spans="1:19" s="88" customFormat="1" ht="36" customHeight="1">
      <c r="A16" s="384" t="s">
        <v>17</v>
      </c>
      <c r="B16" s="486">
        <v>5560</v>
      </c>
      <c r="C16" s="442">
        <v>4586</v>
      </c>
      <c r="D16" s="425">
        <v>4884</v>
      </c>
      <c r="E16" s="442">
        <v>249</v>
      </c>
      <c r="F16" s="442">
        <v>129</v>
      </c>
      <c r="G16" s="442">
        <v>2375</v>
      </c>
      <c r="H16" s="425">
        <v>30</v>
      </c>
      <c r="I16" s="442">
        <v>811</v>
      </c>
      <c r="J16" s="442">
        <v>462</v>
      </c>
      <c r="K16" s="442">
        <v>202</v>
      </c>
      <c r="L16" s="705">
        <v>626</v>
      </c>
      <c r="M16" s="425">
        <v>4884</v>
      </c>
      <c r="N16" s="442">
        <v>145</v>
      </c>
      <c r="O16" s="442">
        <v>36</v>
      </c>
      <c r="P16" s="442">
        <v>3881</v>
      </c>
      <c r="Q16" s="443">
        <v>822</v>
      </c>
      <c r="R16" s="451" t="s">
        <v>8</v>
      </c>
      <c r="S16" s="89"/>
    </row>
    <row r="17" spans="1:19" s="88" customFormat="1" ht="36.75" customHeight="1">
      <c r="A17" s="452" t="s">
        <v>16</v>
      </c>
      <c r="B17" s="488">
        <v>6327</v>
      </c>
      <c r="C17" s="445">
        <v>5253</v>
      </c>
      <c r="D17" s="433">
        <v>5567</v>
      </c>
      <c r="E17" s="445">
        <v>186</v>
      </c>
      <c r="F17" s="445">
        <v>107</v>
      </c>
      <c r="G17" s="445">
        <v>2877</v>
      </c>
      <c r="H17" s="433">
        <v>29</v>
      </c>
      <c r="I17" s="445">
        <v>874</v>
      </c>
      <c r="J17" s="445">
        <v>413</v>
      </c>
      <c r="K17" s="445">
        <v>137</v>
      </c>
      <c r="L17" s="489">
        <v>944</v>
      </c>
      <c r="M17" s="433">
        <v>5567</v>
      </c>
      <c r="N17" s="445">
        <v>245</v>
      </c>
      <c r="O17" s="445">
        <v>61</v>
      </c>
      <c r="P17" s="445">
        <v>5007</v>
      </c>
      <c r="Q17" s="720">
        <v>254</v>
      </c>
      <c r="R17" s="467" t="s">
        <v>9</v>
      </c>
      <c r="S17" s="89"/>
    </row>
    <row r="18" spans="1:18" s="145" customFormat="1" ht="18.75" customHeight="1">
      <c r="A18" s="260" t="s">
        <v>21</v>
      </c>
      <c r="B18" s="468"/>
      <c r="C18" s="429"/>
      <c r="D18" s="429"/>
      <c r="E18" s="429"/>
      <c r="F18" s="429"/>
      <c r="G18" s="429"/>
      <c r="H18" s="429"/>
      <c r="I18" s="429"/>
      <c r="J18" s="429"/>
      <c r="K18" s="429"/>
      <c r="L18" s="428"/>
      <c r="M18" s="158"/>
      <c r="N18" s="158"/>
      <c r="O18" s="158"/>
      <c r="P18" s="158"/>
      <c r="Q18" s="158"/>
      <c r="R18" s="159" t="s">
        <v>1258</v>
      </c>
    </row>
  </sheetData>
  <mergeCells count="6">
    <mergeCell ref="E5:G5"/>
    <mergeCell ref="J5:L5"/>
    <mergeCell ref="A1:R1"/>
    <mergeCell ref="B3:Q3"/>
    <mergeCell ref="D4:L4"/>
    <mergeCell ref="M4:Q4"/>
  </mergeCells>
  <printOptions/>
  <pageMargins left="0.23" right="0.52" top="0.92" bottom="0.37" header="0.5" footer="0.16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23"/>
  <sheetViews>
    <sheetView zoomScaleSheetLayoutView="100" workbookViewId="0" topLeftCell="A10">
      <selection activeCell="E12" sqref="E12"/>
    </sheetView>
  </sheetViews>
  <sheetFormatPr defaultColWidth="9.140625" defaultRowHeight="12.75"/>
  <cols>
    <col min="1" max="1" width="12.7109375" style="173" customWidth="1"/>
    <col min="2" max="2" width="9.7109375" style="173" customWidth="1"/>
    <col min="3" max="3" width="8.421875" style="173" customWidth="1"/>
    <col min="4" max="4" width="8.00390625" style="173" customWidth="1"/>
    <col min="5" max="5" width="8.140625" style="173" customWidth="1"/>
    <col min="6" max="6" width="7.7109375" style="173" customWidth="1"/>
    <col min="7" max="7" width="9.00390625" style="173" customWidth="1"/>
    <col min="8" max="8" width="9.7109375" style="173" customWidth="1"/>
    <col min="9" max="9" width="8.28125" style="173" customWidth="1"/>
    <col min="10" max="10" width="8.140625" style="173" customWidth="1"/>
    <col min="11" max="11" width="7.57421875" style="173" customWidth="1"/>
    <col min="12" max="12" width="7.421875" style="173" customWidth="1"/>
    <col min="13" max="13" width="9.7109375" style="173" customWidth="1"/>
    <col min="14" max="14" width="8.7109375" style="173" customWidth="1"/>
    <col min="15" max="15" width="9.8515625" style="173" customWidth="1"/>
    <col min="16" max="16" width="11.28125" style="173" customWidth="1"/>
    <col min="17" max="17" width="8.7109375" style="173" customWidth="1"/>
    <col min="18" max="18" width="14.57421875" style="173" customWidth="1"/>
    <col min="19" max="16384" width="9.140625" style="173" customWidth="1"/>
  </cols>
  <sheetData>
    <row r="1" spans="1:18" s="169" customFormat="1" ht="32.25" customHeight="1">
      <c r="A1" s="920" t="s">
        <v>763</v>
      </c>
      <c r="B1" s="920"/>
      <c r="C1" s="920"/>
      <c r="D1" s="920"/>
      <c r="E1" s="920"/>
      <c r="F1" s="920"/>
      <c r="G1" s="920"/>
      <c r="H1" s="920"/>
      <c r="I1" s="920"/>
      <c r="J1" s="920"/>
      <c r="K1" s="920"/>
      <c r="L1" s="920"/>
      <c r="M1" s="920"/>
      <c r="N1" s="920"/>
      <c r="O1" s="920"/>
      <c r="P1" s="920"/>
      <c r="Q1" s="920"/>
      <c r="R1" s="920"/>
    </row>
    <row r="2" spans="1:18" s="39" customFormat="1" ht="18" customHeight="1">
      <c r="A2" s="39" t="s">
        <v>1111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Q2" s="35"/>
      <c r="R2" s="291" t="s">
        <v>998</v>
      </c>
    </row>
    <row r="3" spans="1:18" s="39" customFormat="1" ht="30" customHeight="1">
      <c r="A3" s="926" t="s">
        <v>548</v>
      </c>
      <c r="B3" s="994" t="s">
        <v>524</v>
      </c>
      <c r="C3" s="995"/>
      <c r="D3" s="995"/>
      <c r="E3" s="995"/>
      <c r="F3" s="995"/>
      <c r="G3" s="995"/>
      <c r="H3" s="995"/>
      <c r="I3" s="995"/>
      <c r="J3" s="995"/>
      <c r="K3" s="995"/>
      <c r="L3" s="995"/>
      <c r="M3" s="995"/>
      <c r="N3" s="995"/>
      <c r="O3" s="995"/>
      <c r="P3" s="995"/>
      <c r="Q3" s="996"/>
      <c r="R3" s="904" t="s">
        <v>721</v>
      </c>
    </row>
    <row r="4" spans="1:18" s="39" customFormat="1" ht="30" customHeight="1">
      <c r="A4" s="902"/>
      <c r="B4" s="250" t="s">
        <v>525</v>
      </c>
      <c r="C4" s="898" t="s">
        <v>526</v>
      </c>
      <c r="D4" s="899"/>
      <c r="E4" s="899"/>
      <c r="F4" s="900"/>
      <c r="G4" s="301" t="s">
        <v>527</v>
      </c>
      <c r="H4" s="301" t="s">
        <v>528</v>
      </c>
      <c r="I4" s="898" t="s">
        <v>529</v>
      </c>
      <c r="J4" s="899"/>
      <c r="K4" s="899"/>
      <c r="L4" s="899"/>
      <c r="M4" s="899"/>
      <c r="N4" s="899"/>
      <c r="O4" s="899"/>
      <c r="P4" s="899"/>
      <c r="Q4" s="900"/>
      <c r="R4" s="917"/>
    </row>
    <row r="5" spans="1:18" s="39" customFormat="1" ht="30" customHeight="1">
      <c r="A5" s="902"/>
      <c r="B5" s="298" t="s">
        <v>530</v>
      </c>
      <c r="C5" s="250" t="s">
        <v>999</v>
      </c>
      <c r="D5" s="250" t="s">
        <v>531</v>
      </c>
      <c r="E5" s="250" t="s">
        <v>532</v>
      </c>
      <c r="F5" s="250" t="s">
        <v>533</v>
      </c>
      <c r="G5" s="253" t="s">
        <v>534</v>
      </c>
      <c r="H5" s="253" t="s">
        <v>535</v>
      </c>
      <c r="I5" s="298" t="s">
        <v>999</v>
      </c>
      <c r="J5" s="298" t="s">
        <v>536</v>
      </c>
      <c r="K5" s="300" t="s">
        <v>537</v>
      </c>
      <c r="L5" s="300" t="s">
        <v>538</v>
      </c>
      <c r="M5" s="300" t="s">
        <v>539</v>
      </c>
      <c r="N5" s="298" t="s">
        <v>540</v>
      </c>
      <c r="O5" s="300" t="s">
        <v>541</v>
      </c>
      <c r="P5" s="300" t="s">
        <v>542</v>
      </c>
      <c r="Q5" s="300" t="s">
        <v>543</v>
      </c>
      <c r="R5" s="917"/>
    </row>
    <row r="6" spans="1:18" s="39" customFormat="1" ht="30" customHeight="1">
      <c r="A6" s="902"/>
      <c r="B6" s="253" t="s">
        <v>544</v>
      </c>
      <c r="C6" s="253"/>
      <c r="D6" s="300" t="s">
        <v>556</v>
      </c>
      <c r="E6" s="253" t="s">
        <v>557</v>
      </c>
      <c r="F6" s="253"/>
      <c r="G6" s="253" t="s">
        <v>558</v>
      </c>
      <c r="H6" s="298" t="s">
        <v>559</v>
      </c>
      <c r="I6" s="253"/>
      <c r="J6" s="253"/>
      <c r="K6" s="372" t="s">
        <v>549</v>
      </c>
      <c r="L6" s="253"/>
      <c r="M6" s="253"/>
      <c r="N6" s="253"/>
      <c r="O6" s="253"/>
      <c r="P6" s="253"/>
      <c r="Q6" s="253"/>
      <c r="R6" s="917"/>
    </row>
    <row r="7" spans="1:18" s="39" customFormat="1" ht="30" customHeight="1">
      <c r="A7" s="903"/>
      <c r="B7" s="255" t="s">
        <v>560</v>
      </c>
      <c r="C7" s="255" t="s">
        <v>1000</v>
      </c>
      <c r="D7" s="255" t="s">
        <v>561</v>
      </c>
      <c r="E7" s="255" t="s">
        <v>562</v>
      </c>
      <c r="F7" s="255" t="s">
        <v>949</v>
      </c>
      <c r="G7" s="255" t="s">
        <v>563</v>
      </c>
      <c r="H7" s="255" t="s">
        <v>564</v>
      </c>
      <c r="I7" s="255" t="s">
        <v>1000</v>
      </c>
      <c r="J7" s="255" t="s">
        <v>565</v>
      </c>
      <c r="K7" s="255" t="s">
        <v>566</v>
      </c>
      <c r="L7" s="255" t="s">
        <v>567</v>
      </c>
      <c r="M7" s="255" t="s">
        <v>568</v>
      </c>
      <c r="N7" s="255" t="s">
        <v>569</v>
      </c>
      <c r="O7" s="255" t="s">
        <v>570</v>
      </c>
      <c r="P7" s="255" t="s">
        <v>571</v>
      </c>
      <c r="Q7" s="287" t="s">
        <v>949</v>
      </c>
      <c r="R7" s="916"/>
    </row>
    <row r="8" spans="1:18" s="88" customFormat="1" ht="24.75" customHeight="1">
      <c r="A8" s="93" t="s">
        <v>117</v>
      </c>
      <c r="B8" s="130">
        <v>4075</v>
      </c>
      <c r="C8" s="130">
        <v>2224</v>
      </c>
      <c r="D8" s="130">
        <v>772</v>
      </c>
      <c r="E8" s="588">
        <v>692</v>
      </c>
      <c r="F8" s="130">
        <v>760</v>
      </c>
      <c r="G8" s="130">
        <v>1269</v>
      </c>
      <c r="H8" s="130">
        <v>1851</v>
      </c>
      <c r="I8" s="130">
        <v>1269</v>
      </c>
      <c r="J8" s="130">
        <v>38</v>
      </c>
      <c r="K8" s="130">
        <v>457</v>
      </c>
      <c r="L8" s="130">
        <v>106</v>
      </c>
      <c r="M8" s="130">
        <v>21</v>
      </c>
      <c r="N8" s="130">
        <v>93</v>
      </c>
      <c r="O8" s="130">
        <v>8</v>
      </c>
      <c r="P8" s="130">
        <v>277</v>
      </c>
      <c r="Q8" s="130">
        <v>269</v>
      </c>
      <c r="R8" s="92" t="s">
        <v>117</v>
      </c>
    </row>
    <row r="9" spans="1:18" s="88" customFormat="1" ht="24.75" customHeight="1">
      <c r="A9" s="93" t="s">
        <v>118</v>
      </c>
      <c r="B9" s="130">
        <v>4174</v>
      </c>
      <c r="C9" s="130">
        <v>2281</v>
      </c>
      <c r="D9" s="130">
        <v>853</v>
      </c>
      <c r="E9" s="588">
        <v>900</v>
      </c>
      <c r="F9" s="130">
        <v>528</v>
      </c>
      <c r="G9" s="130">
        <v>1278</v>
      </c>
      <c r="H9" s="130">
        <v>1893</v>
      </c>
      <c r="I9" s="130">
        <v>1278</v>
      </c>
      <c r="J9" s="130">
        <v>13</v>
      </c>
      <c r="K9" s="130">
        <v>417</v>
      </c>
      <c r="L9" s="130">
        <v>105</v>
      </c>
      <c r="M9" s="130">
        <v>18</v>
      </c>
      <c r="N9" s="130">
        <v>99</v>
      </c>
      <c r="O9" s="130">
        <v>15</v>
      </c>
      <c r="P9" s="130">
        <v>339</v>
      </c>
      <c r="Q9" s="130">
        <v>272</v>
      </c>
      <c r="R9" s="92" t="s">
        <v>118</v>
      </c>
    </row>
    <row r="10" spans="1:18" s="392" customFormat="1" ht="37.5" customHeight="1">
      <c r="A10" s="390" t="s">
        <v>75</v>
      </c>
      <c r="B10" s="397">
        <v>4223</v>
      </c>
      <c r="C10" s="397">
        <v>2352</v>
      </c>
      <c r="D10" s="397">
        <v>873</v>
      </c>
      <c r="E10" s="397">
        <v>964</v>
      </c>
      <c r="F10" s="397">
        <v>515</v>
      </c>
      <c r="G10" s="397">
        <v>1436</v>
      </c>
      <c r="H10" s="397">
        <v>1871</v>
      </c>
      <c r="I10" s="397">
        <v>1436</v>
      </c>
      <c r="J10" s="397">
        <v>16</v>
      </c>
      <c r="K10" s="397">
        <v>550</v>
      </c>
      <c r="L10" s="397">
        <v>51</v>
      </c>
      <c r="M10" s="397">
        <v>15</v>
      </c>
      <c r="N10" s="397">
        <v>197</v>
      </c>
      <c r="O10" s="397">
        <v>44</v>
      </c>
      <c r="P10" s="397">
        <v>268</v>
      </c>
      <c r="Q10" s="397">
        <v>295</v>
      </c>
      <c r="R10" s="391" t="s">
        <v>75</v>
      </c>
    </row>
    <row r="11" spans="1:18" s="392" customFormat="1" ht="37.5" customHeight="1">
      <c r="A11" s="390" t="s">
        <v>647</v>
      </c>
      <c r="B11" s="397">
        <v>5172</v>
      </c>
      <c r="C11" s="397">
        <v>3193</v>
      </c>
      <c r="D11" s="397">
        <v>974</v>
      </c>
      <c r="E11" s="397">
        <v>1577</v>
      </c>
      <c r="F11" s="397">
        <v>642</v>
      </c>
      <c r="G11" s="397">
        <v>1640</v>
      </c>
      <c r="H11" s="397">
        <v>1979</v>
      </c>
      <c r="I11" s="397">
        <v>1640</v>
      </c>
      <c r="J11" s="397">
        <v>32</v>
      </c>
      <c r="K11" s="397">
        <v>544</v>
      </c>
      <c r="L11" s="397">
        <v>89</v>
      </c>
      <c r="M11" s="397">
        <v>16</v>
      </c>
      <c r="N11" s="397">
        <v>269</v>
      </c>
      <c r="O11" s="397">
        <v>61</v>
      </c>
      <c r="P11" s="397">
        <v>290</v>
      </c>
      <c r="Q11" s="397">
        <v>339</v>
      </c>
      <c r="R11" s="391" t="s">
        <v>647</v>
      </c>
    </row>
    <row r="12" spans="1:18" s="392" customFormat="1" ht="37.5" customHeight="1">
      <c r="A12" s="390" t="s">
        <v>1276</v>
      </c>
      <c r="B12" s="397">
        <v>5052</v>
      </c>
      <c r="C12" s="397">
        <v>2982</v>
      </c>
      <c r="D12" s="397">
        <v>808</v>
      </c>
      <c r="E12" s="397">
        <v>1498</v>
      </c>
      <c r="F12" s="397">
        <v>676</v>
      </c>
      <c r="G12" s="397">
        <v>1339</v>
      </c>
      <c r="H12" s="397">
        <v>2070</v>
      </c>
      <c r="I12" s="397">
        <v>1339</v>
      </c>
      <c r="J12" s="397">
        <v>40</v>
      </c>
      <c r="K12" s="397">
        <v>483</v>
      </c>
      <c r="L12" s="397">
        <v>27</v>
      </c>
      <c r="M12" s="397">
        <v>11</v>
      </c>
      <c r="N12" s="397">
        <v>228</v>
      </c>
      <c r="O12" s="397">
        <v>59</v>
      </c>
      <c r="P12" s="397">
        <v>199</v>
      </c>
      <c r="Q12" s="397">
        <v>292</v>
      </c>
      <c r="R12" s="391" t="s">
        <v>1276</v>
      </c>
    </row>
    <row r="13" spans="1:18" s="98" customFormat="1" ht="37.5" customHeight="1">
      <c r="A13" s="96" t="s">
        <v>1378</v>
      </c>
      <c r="B13" s="717">
        <f aca="true" t="shared" si="0" ref="B13:H13">SUM(B14:B17)</f>
        <v>5873</v>
      </c>
      <c r="C13" s="718">
        <f t="shared" si="0"/>
        <v>3733</v>
      </c>
      <c r="D13" s="718">
        <f t="shared" si="0"/>
        <v>914</v>
      </c>
      <c r="E13" s="718">
        <f t="shared" si="0"/>
        <v>2025</v>
      </c>
      <c r="F13" s="718">
        <f t="shared" si="0"/>
        <v>794</v>
      </c>
      <c r="G13" s="718">
        <f t="shared" si="0"/>
        <v>1394</v>
      </c>
      <c r="H13" s="718">
        <f t="shared" si="0"/>
        <v>2140</v>
      </c>
      <c r="I13" s="718">
        <f>SUM(J13:Q13)</f>
        <v>1394</v>
      </c>
      <c r="J13" s="718">
        <f aca="true" t="shared" si="1" ref="J13:Q13">SUM(J14:J17)</f>
        <v>34</v>
      </c>
      <c r="K13" s="718">
        <f t="shared" si="1"/>
        <v>498</v>
      </c>
      <c r="L13" s="718">
        <f t="shared" si="1"/>
        <v>85</v>
      </c>
      <c r="M13" s="718">
        <f t="shared" si="1"/>
        <v>9</v>
      </c>
      <c r="N13" s="718">
        <f t="shared" si="1"/>
        <v>226</v>
      </c>
      <c r="O13" s="718">
        <f t="shared" si="1"/>
        <v>48</v>
      </c>
      <c r="P13" s="718">
        <f t="shared" si="1"/>
        <v>122</v>
      </c>
      <c r="Q13" s="719">
        <f t="shared" si="1"/>
        <v>372</v>
      </c>
      <c r="R13" s="97" t="s">
        <v>1369</v>
      </c>
    </row>
    <row r="14" spans="1:18" s="88" customFormat="1" ht="37.5" customHeight="1">
      <c r="A14" s="121" t="s">
        <v>14</v>
      </c>
      <c r="B14" s="441">
        <v>2494</v>
      </c>
      <c r="C14" s="425">
        <v>1465</v>
      </c>
      <c r="D14" s="442">
        <v>397</v>
      </c>
      <c r="E14" s="442">
        <v>851</v>
      </c>
      <c r="F14" s="442">
        <v>217</v>
      </c>
      <c r="G14" s="425">
        <v>514</v>
      </c>
      <c r="H14" s="442">
        <v>1029</v>
      </c>
      <c r="I14" s="425">
        <v>514</v>
      </c>
      <c r="J14" s="442">
        <v>22</v>
      </c>
      <c r="K14" s="442">
        <v>107</v>
      </c>
      <c r="L14" s="442">
        <v>19</v>
      </c>
      <c r="M14" s="442">
        <v>3</v>
      </c>
      <c r="N14" s="442">
        <v>79</v>
      </c>
      <c r="O14" s="442">
        <v>11</v>
      </c>
      <c r="P14" s="442">
        <v>69</v>
      </c>
      <c r="Q14" s="443">
        <v>204</v>
      </c>
      <c r="R14" s="108" t="s">
        <v>6</v>
      </c>
    </row>
    <row r="15" spans="1:18" s="88" customFormat="1" ht="37.5" customHeight="1">
      <c r="A15" s="121" t="s">
        <v>15</v>
      </c>
      <c r="B15" s="441">
        <v>1091</v>
      </c>
      <c r="C15" s="425">
        <v>750</v>
      </c>
      <c r="D15" s="442">
        <v>206</v>
      </c>
      <c r="E15" s="442">
        <v>287</v>
      </c>
      <c r="F15" s="442">
        <v>257</v>
      </c>
      <c r="G15" s="425">
        <v>362</v>
      </c>
      <c r="H15" s="442">
        <v>341</v>
      </c>
      <c r="I15" s="425">
        <v>362</v>
      </c>
      <c r="J15" s="442">
        <v>12</v>
      </c>
      <c r="K15" s="442">
        <v>96</v>
      </c>
      <c r="L15" s="442">
        <v>8</v>
      </c>
      <c r="M15" s="442">
        <v>1</v>
      </c>
      <c r="N15" s="442">
        <v>143</v>
      </c>
      <c r="O15" s="442" t="s">
        <v>813</v>
      </c>
      <c r="P15" s="442">
        <v>34</v>
      </c>
      <c r="Q15" s="443">
        <v>68</v>
      </c>
      <c r="R15" s="108" t="s">
        <v>7</v>
      </c>
    </row>
    <row r="16" spans="1:18" s="88" customFormat="1" ht="37.5" customHeight="1">
      <c r="A16" s="121" t="s">
        <v>16</v>
      </c>
      <c r="B16" s="441">
        <v>1103</v>
      </c>
      <c r="C16" s="425">
        <v>750</v>
      </c>
      <c r="D16" s="442">
        <v>154</v>
      </c>
      <c r="E16" s="442">
        <v>445</v>
      </c>
      <c r="F16" s="442">
        <v>151</v>
      </c>
      <c r="G16" s="425">
        <v>264</v>
      </c>
      <c r="H16" s="442">
        <v>353</v>
      </c>
      <c r="I16" s="425">
        <v>264</v>
      </c>
      <c r="J16" s="442" t="s">
        <v>813</v>
      </c>
      <c r="K16" s="442">
        <v>181</v>
      </c>
      <c r="L16" s="442">
        <v>17</v>
      </c>
      <c r="M16" s="442">
        <v>1</v>
      </c>
      <c r="N16" s="705">
        <v>2</v>
      </c>
      <c r="O16" s="442">
        <v>8</v>
      </c>
      <c r="P16" s="442">
        <v>13</v>
      </c>
      <c r="Q16" s="443">
        <v>42</v>
      </c>
      <c r="R16" s="175" t="s">
        <v>8</v>
      </c>
    </row>
    <row r="17" spans="1:18" s="88" customFormat="1" ht="37.5" customHeight="1">
      <c r="A17" s="122" t="s">
        <v>17</v>
      </c>
      <c r="B17" s="444">
        <v>1185</v>
      </c>
      <c r="C17" s="433">
        <v>768</v>
      </c>
      <c r="D17" s="445">
        <v>157</v>
      </c>
      <c r="E17" s="445">
        <v>442</v>
      </c>
      <c r="F17" s="445">
        <v>169</v>
      </c>
      <c r="G17" s="433">
        <v>254</v>
      </c>
      <c r="H17" s="445">
        <v>417</v>
      </c>
      <c r="I17" s="433">
        <v>254</v>
      </c>
      <c r="J17" s="445" t="s">
        <v>813</v>
      </c>
      <c r="K17" s="445">
        <v>114</v>
      </c>
      <c r="L17" s="489">
        <v>41</v>
      </c>
      <c r="M17" s="489">
        <v>4</v>
      </c>
      <c r="N17" s="489">
        <v>2</v>
      </c>
      <c r="O17" s="445">
        <v>29</v>
      </c>
      <c r="P17" s="445">
        <v>6</v>
      </c>
      <c r="Q17" s="720">
        <v>58</v>
      </c>
      <c r="R17" s="724" t="s">
        <v>9</v>
      </c>
    </row>
    <row r="18" spans="1:18" s="88" customFormat="1" ht="18" customHeight="1">
      <c r="A18" s="210" t="s">
        <v>722</v>
      </c>
      <c r="E18" s="88" t="s">
        <v>446</v>
      </c>
      <c r="M18" s="158"/>
      <c r="N18" s="158"/>
      <c r="O18" s="158"/>
      <c r="P18" s="158"/>
      <c r="Q18" s="158"/>
      <c r="R18" s="159" t="s">
        <v>1258</v>
      </c>
    </row>
    <row r="19" spans="1:13" s="88" customFormat="1" ht="18" customHeight="1">
      <c r="A19" s="176" t="s">
        <v>23</v>
      </c>
      <c r="B19" s="118"/>
      <c r="C19" s="118"/>
      <c r="D19" s="118"/>
      <c r="E19" s="118"/>
      <c r="F19" s="118"/>
      <c r="G19" s="118"/>
      <c r="H19" s="118"/>
      <c r="I19" s="118"/>
      <c r="J19" s="118"/>
      <c r="M19" s="88" t="s">
        <v>24</v>
      </c>
    </row>
    <row r="20" ht="14.25">
      <c r="A20" s="173" t="s">
        <v>25</v>
      </c>
    </row>
    <row r="21" ht="14.25">
      <c r="B21" s="177"/>
    </row>
    <row r="22" ht="14.25">
      <c r="B22" s="177"/>
    </row>
    <row r="23" ht="14.25">
      <c r="B23" s="177"/>
    </row>
  </sheetData>
  <mergeCells count="6">
    <mergeCell ref="A1:R1"/>
    <mergeCell ref="B3:Q3"/>
    <mergeCell ref="C4:F4"/>
    <mergeCell ref="I4:Q4"/>
    <mergeCell ref="R3:R7"/>
    <mergeCell ref="A3:A7"/>
  </mergeCells>
  <printOptions/>
  <pageMargins left="0.42" right="0.46" top="0.9" bottom="0.61" header="0.5" footer="0.17"/>
  <pageSetup horizontalDpi="600" verticalDpi="600"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0">
      <selection activeCell="J22" sqref="J21:J22"/>
    </sheetView>
  </sheetViews>
  <sheetFormatPr defaultColWidth="9.140625" defaultRowHeight="12.75"/>
  <cols>
    <col min="1" max="1" width="10.140625" style="88" customWidth="1"/>
    <col min="2" max="3" width="9.00390625" style="88" customWidth="1"/>
    <col min="4" max="5" width="9.140625" style="176" customWidth="1"/>
    <col min="6" max="7" width="8.140625" style="88" customWidth="1"/>
    <col min="8" max="9" width="9.140625" style="176" customWidth="1"/>
    <col min="10" max="11" width="8.7109375" style="95" customWidth="1"/>
    <col min="12" max="12" width="9.00390625" style="88" customWidth="1"/>
    <col min="13" max="13" width="8.8515625" style="88" customWidth="1"/>
    <col min="14" max="14" width="9.57421875" style="88" customWidth="1"/>
    <col min="15" max="15" width="9.00390625" style="88" customWidth="1"/>
    <col min="16" max="16" width="10.7109375" style="88" customWidth="1"/>
    <col min="17" max="16384" width="9.140625" style="88" customWidth="1"/>
  </cols>
  <sheetData>
    <row r="1" spans="1:16" ht="32.25" customHeight="1">
      <c r="A1" s="920" t="s">
        <v>881</v>
      </c>
      <c r="B1" s="920"/>
      <c r="C1" s="920"/>
      <c r="D1" s="920"/>
      <c r="E1" s="920"/>
      <c r="F1" s="920"/>
      <c r="G1" s="920"/>
      <c r="H1" s="920"/>
      <c r="I1" s="920"/>
      <c r="J1" s="920"/>
      <c r="K1" s="920"/>
      <c r="L1" s="920"/>
      <c r="M1" s="920"/>
      <c r="N1" s="920"/>
      <c r="O1" s="920"/>
      <c r="P1" s="920"/>
    </row>
    <row r="2" spans="1:16" s="39" customFormat="1" ht="17.25" customHeight="1">
      <c r="A2" s="997" t="s">
        <v>577</v>
      </c>
      <c r="B2" s="997"/>
      <c r="C2" s="345"/>
      <c r="D2" s="346"/>
      <c r="E2" s="346"/>
      <c r="F2" s="35"/>
      <c r="G2" s="35"/>
      <c r="H2" s="346"/>
      <c r="I2" s="346"/>
      <c r="J2" s="347"/>
      <c r="K2" s="347"/>
      <c r="L2" s="35"/>
      <c r="M2" s="35"/>
      <c r="N2" s="35"/>
      <c r="O2" s="35"/>
      <c r="P2" s="348" t="s">
        <v>578</v>
      </c>
    </row>
    <row r="3" spans="1:16" s="39" customFormat="1" ht="39.75" customHeight="1">
      <c r="A3" s="901" t="s">
        <v>1025</v>
      </c>
      <c r="B3" s="349" t="s">
        <v>579</v>
      </c>
      <c r="C3" s="350"/>
      <c r="D3" s="349" t="s">
        <v>189</v>
      </c>
      <c r="E3" s="350"/>
      <c r="F3" s="349" t="s">
        <v>580</v>
      </c>
      <c r="G3" s="350"/>
      <c r="H3" s="351" t="s">
        <v>581</v>
      </c>
      <c r="I3" s="352"/>
      <c r="J3" s="353" t="s">
        <v>582</v>
      </c>
      <c r="K3" s="354"/>
      <c r="L3" s="349" t="s">
        <v>583</v>
      </c>
      <c r="M3" s="355"/>
      <c r="N3" s="349" t="s">
        <v>584</v>
      </c>
      <c r="O3" s="355"/>
      <c r="P3" s="1002" t="s">
        <v>1026</v>
      </c>
    </row>
    <row r="4" spans="1:16" s="39" customFormat="1" ht="33.75" customHeight="1">
      <c r="A4" s="903"/>
      <c r="B4" s="356" t="s">
        <v>585</v>
      </c>
      <c r="C4" s="357" t="s">
        <v>586</v>
      </c>
      <c r="D4" s="356" t="s">
        <v>585</v>
      </c>
      <c r="E4" s="357" t="s">
        <v>586</v>
      </c>
      <c r="F4" s="356" t="s">
        <v>585</v>
      </c>
      <c r="G4" s="357" t="s">
        <v>586</v>
      </c>
      <c r="H4" s="356" t="s">
        <v>585</v>
      </c>
      <c r="I4" s="357" t="s">
        <v>586</v>
      </c>
      <c r="J4" s="356" t="s">
        <v>585</v>
      </c>
      <c r="K4" s="358" t="s">
        <v>586</v>
      </c>
      <c r="L4" s="356" t="s">
        <v>585</v>
      </c>
      <c r="M4" s="358" t="s">
        <v>586</v>
      </c>
      <c r="N4" s="356" t="s">
        <v>585</v>
      </c>
      <c r="O4" s="358" t="s">
        <v>586</v>
      </c>
      <c r="P4" s="916"/>
    </row>
    <row r="5" spans="1:16" s="39" customFormat="1" ht="19.5" customHeight="1">
      <c r="A5" s="359" t="s">
        <v>117</v>
      </c>
      <c r="B5" s="360">
        <v>4032</v>
      </c>
      <c r="C5" s="360">
        <v>5356</v>
      </c>
      <c r="D5" s="361">
        <v>568</v>
      </c>
      <c r="E5" s="361">
        <v>28</v>
      </c>
      <c r="F5" s="361">
        <v>1</v>
      </c>
      <c r="G5" s="361">
        <v>0</v>
      </c>
      <c r="H5" s="361">
        <v>0</v>
      </c>
      <c r="I5" s="361">
        <v>0</v>
      </c>
      <c r="J5" s="361">
        <v>0</v>
      </c>
      <c r="K5" s="361">
        <v>0</v>
      </c>
      <c r="L5" s="361">
        <v>3301</v>
      </c>
      <c r="M5" s="361">
        <v>5174</v>
      </c>
      <c r="N5" s="361">
        <v>0</v>
      </c>
      <c r="O5" s="362">
        <v>0</v>
      </c>
      <c r="P5" s="363" t="s">
        <v>117</v>
      </c>
    </row>
    <row r="6" spans="1:16" s="39" customFormat="1" ht="19.5" customHeight="1">
      <c r="A6" s="359" t="s">
        <v>118</v>
      </c>
      <c r="B6" s="360">
        <v>3894</v>
      </c>
      <c r="C6" s="360">
        <v>5167</v>
      </c>
      <c r="D6" s="361">
        <v>578</v>
      </c>
      <c r="E6" s="361">
        <v>37</v>
      </c>
      <c r="F6" s="361">
        <v>0</v>
      </c>
      <c r="G6" s="361">
        <v>0</v>
      </c>
      <c r="H6" s="361">
        <v>0</v>
      </c>
      <c r="I6" s="361">
        <v>0</v>
      </c>
      <c r="J6" s="361">
        <v>0</v>
      </c>
      <c r="K6" s="361">
        <v>0</v>
      </c>
      <c r="L6" s="361">
        <v>3166</v>
      </c>
      <c r="M6" s="361">
        <v>5024</v>
      </c>
      <c r="N6" s="361">
        <v>0</v>
      </c>
      <c r="O6" s="362">
        <v>0</v>
      </c>
      <c r="P6" s="363" t="s">
        <v>118</v>
      </c>
    </row>
    <row r="7" spans="1:16" s="409" customFormat="1" ht="19.5" customHeight="1">
      <c r="A7" s="410" t="s">
        <v>75</v>
      </c>
      <c r="B7" s="406">
        <v>4103</v>
      </c>
      <c r="C7" s="406">
        <v>5456</v>
      </c>
      <c r="D7" s="411">
        <v>571</v>
      </c>
      <c r="E7" s="411">
        <v>30</v>
      </c>
      <c r="F7" s="411">
        <v>0</v>
      </c>
      <c r="G7" s="411">
        <v>0</v>
      </c>
      <c r="H7" s="411">
        <v>0</v>
      </c>
      <c r="I7" s="411">
        <v>0</v>
      </c>
      <c r="J7" s="411">
        <v>1</v>
      </c>
      <c r="K7" s="411">
        <v>21</v>
      </c>
      <c r="L7" s="411">
        <v>3276</v>
      </c>
      <c r="M7" s="411">
        <v>5230</v>
      </c>
      <c r="N7" s="411">
        <v>0</v>
      </c>
      <c r="O7" s="411">
        <v>0</v>
      </c>
      <c r="P7" s="412" t="s">
        <v>75</v>
      </c>
    </row>
    <row r="8" spans="1:16" s="409" customFormat="1" ht="19.5" customHeight="1">
      <c r="A8" s="410" t="s">
        <v>883</v>
      </c>
      <c r="B8" s="406">
        <v>4020</v>
      </c>
      <c r="C8" s="406">
        <v>4977</v>
      </c>
      <c r="D8" s="411">
        <v>675</v>
      </c>
      <c r="E8" s="411">
        <v>56</v>
      </c>
      <c r="F8" s="411">
        <v>1</v>
      </c>
      <c r="G8" s="411">
        <v>0</v>
      </c>
      <c r="H8" s="411">
        <v>0</v>
      </c>
      <c r="I8" s="411">
        <v>0</v>
      </c>
      <c r="J8" s="411">
        <v>1</v>
      </c>
      <c r="K8" s="411">
        <v>9</v>
      </c>
      <c r="L8" s="411">
        <v>3200</v>
      </c>
      <c r="M8" s="411">
        <v>4870</v>
      </c>
      <c r="N8" s="411">
        <v>0</v>
      </c>
      <c r="O8" s="411">
        <v>0</v>
      </c>
      <c r="P8" s="412" t="s">
        <v>883</v>
      </c>
    </row>
    <row r="9" spans="1:16" s="409" customFormat="1" ht="19.5" customHeight="1">
      <c r="A9" s="410" t="s">
        <v>1276</v>
      </c>
      <c r="B9" s="406">
        <v>4001</v>
      </c>
      <c r="C9" s="406">
        <v>5039</v>
      </c>
      <c r="D9" s="411">
        <v>655</v>
      </c>
      <c r="E9" s="411">
        <v>44</v>
      </c>
      <c r="F9" s="411">
        <v>1</v>
      </c>
      <c r="G9" s="411">
        <v>0</v>
      </c>
      <c r="H9" s="411">
        <v>0</v>
      </c>
      <c r="I9" s="411">
        <v>0</v>
      </c>
      <c r="J9" s="411">
        <v>2</v>
      </c>
      <c r="K9" s="411">
        <v>21</v>
      </c>
      <c r="L9" s="411">
        <v>3182</v>
      </c>
      <c r="M9" s="411">
        <v>4888</v>
      </c>
      <c r="N9" s="411">
        <v>0</v>
      </c>
      <c r="O9" s="411">
        <v>0</v>
      </c>
      <c r="P9" s="412" t="s">
        <v>1276</v>
      </c>
    </row>
    <row r="10" spans="1:16" s="408" customFormat="1" ht="19.5" customHeight="1">
      <c r="A10" s="364" t="s">
        <v>1378</v>
      </c>
      <c r="B10" s="697">
        <v>4671</v>
      </c>
      <c r="C10" s="697">
        <v>5821</v>
      </c>
      <c r="D10" s="698">
        <v>806</v>
      </c>
      <c r="E10" s="698">
        <v>36</v>
      </c>
      <c r="F10" s="698">
        <v>0</v>
      </c>
      <c r="G10" s="698">
        <v>0</v>
      </c>
      <c r="H10" s="698">
        <v>1</v>
      </c>
      <c r="I10" s="698">
        <v>1</v>
      </c>
      <c r="J10" s="698">
        <v>1</v>
      </c>
      <c r="K10" s="698">
        <v>1</v>
      </c>
      <c r="L10" s="698">
        <v>3630</v>
      </c>
      <c r="M10" s="698">
        <v>5739</v>
      </c>
      <c r="N10" s="698">
        <v>0</v>
      </c>
      <c r="O10" s="698">
        <v>0</v>
      </c>
      <c r="P10" s="365" t="s">
        <v>1369</v>
      </c>
    </row>
    <row r="11" spans="2:15" s="39" customFormat="1" ht="13.5" customHeight="1">
      <c r="B11" s="366"/>
      <c r="C11" s="366"/>
      <c r="D11" s="367"/>
      <c r="E11" s="367"/>
      <c r="F11" s="35"/>
      <c r="G11" s="35"/>
      <c r="H11" s="346"/>
      <c r="I11" s="346"/>
      <c r="J11" s="347"/>
      <c r="K11" s="347"/>
      <c r="L11" s="368"/>
      <c r="M11" s="368"/>
      <c r="N11" s="998"/>
      <c r="O11" s="998"/>
    </row>
    <row r="12" spans="1:16" ht="27.75" customHeight="1">
      <c r="A12" s="999" t="s">
        <v>1025</v>
      </c>
      <c r="B12" s="1006" t="s">
        <v>587</v>
      </c>
      <c r="C12" s="1007"/>
      <c r="D12" s="1010" t="s">
        <v>588</v>
      </c>
      <c r="E12" s="1011"/>
      <c r="F12" s="1010" t="s">
        <v>589</v>
      </c>
      <c r="G12" s="1011"/>
      <c r="H12" s="178" t="s">
        <v>590</v>
      </c>
      <c r="I12" s="182"/>
      <c r="J12" s="183"/>
      <c r="K12" s="183"/>
      <c r="L12" s="184"/>
      <c r="M12" s="1015" t="s">
        <v>591</v>
      </c>
      <c r="N12" s="1016"/>
      <c r="O12" s="1017"/>
      <c r="P12" s="1003" t="s">
        <v>1027</v>
      </c>
    </row>
    <row r="13" spans="1:16" ht="27" customHeight="1">
      <c r="A13" s="1000"/>
      <c r="B13" s="1008"/>
      <c r="C13" s="1009"/>
      <c r="D13" s="1012"/>
      <c r="E13" s="1013"/>
      <c r="F13" s="1005"/>
      <c r="G13" s="1014"/>
      <c r="H13" s="185" t="s">
        <v>592</v>
      </c>
      <c r="I13" s="186"/>
      <c r="J13" s="187"/>
      <c r="K13" s="188" t="s">
        <v>593</v>
      </c>
      <c r="L13" s="187"/>
      <c r="M13" s="1004"/>
      <c r="N13" s="1018"/>
      <c r="O13" s="1019"/>
      <c r="P13" s="1004"/>
    </row>
    <row r="14" spans="1:16" ht="34.5" customHeight="1">
      <c r="A14" s="1001"/>
      <c r="B14" s="179" t="s">
        <v>585</v>
      </c>
      <c r="C14" s="180" t="s">
        <v>586</v>
      </c>
      <c r="D14" s="179" t="s">
        <v>585</v>
      </c>
      <c r="E14" s="180" t="s">
        <v>586</v>
      </c>
      <c r="F14" s="179" t="s">
        <v>585</v>
      </c>
      <c r="G14" s="180" t="s">
        <v>586</v>
      </c>
      <c r="H14" s="181" t="s">
        <v>594</v>
      </c>
      <c r="I14" s="180" t="s">
        <v>595</v>
      </c>
      <c r="J14" s="181" t="s">
        <v>596</v>
      </c>
      <c r="K14" s="181" t="s">
        <v>597</v>
      </c>
      <c r="L14" s="181" t="s">
        <v>598</v>
      </c>
      <c r="M14" s="181" t="s">
        <v>594</v>
      </c>
      <c r="N14" s="181" t="s">
        <v>599</v>
      </c>
      <c r="O14" s="181" t="s">
        <v>600</v>
      </c>
      <c r="P14" s="1005"/>
    </row>
    <row r="15" spans="1:16" ht="19.5" customHeight="1">
      <c r="A15" s="94" t="s">
        <v>117</v>
      </c>
      <c r="B15" s="119">
        <v>0</v>
      </c>
      <c r="C15" s="119">
        <v>0</v>
      </c>
      <c r="D15" s="119">
        <v>103</v>
      </c>
      <c r="E15" s="119">
        <v>77</v>
      </c>
      <c r="F15" s="119">
        <v>59</v>
      </c>
      <c r="G15" s="119">
        <v>77</v>
      </c>
      <c r="H15" s="99">
        <v>5299</v>
      </c>
      <c r="I15" s="119">
        <v>160</v>
      </c>
      <c r="J15" s="189">
        <v>5139</v>
      </c>
      <c r="K15" s="189">
        <v>0</v>
      </c>
      <c r="L15" s="119">
        <v>0</v>
      </c>
      <c r="M15" s="99">
        <v>7611</v>
      </c>
      <c r="N15" s="119">
        <v>416</v>
      </c>
      <c r="O15" s="120">
        <v>7195</v>
      </c>
      <c r="P15" s="95" t="s">
        <v>117</v>
      </c>
    </row>
    <row r="16" spans="1:16" ht="19.5" customHeight="1">
      <c r="A16" s="94" t="s">
        <v>118</v>
      </c>
      <c r="B16" s="119">
        <v>0</v>
      </c>
      <c r="C16" s="119">
        <v>0</v>
      </c>
      <c r="D16" s="119">
        <v>105</v>
      </c>
      <c r="E16" s="119">
        <v>58</v>
      </c>
      <c r="F16" s="119">
        <v>45</v>
      </c>
      <c r="G16" s="119">
        <v>48</v>
      </c>
      <c r="H16" s="99">
        <v>5059</v>
      </c>
      <c r="I16" s="119">
        <v>220</v>
      </c>
      <c r="J16" s="189">
        <v>4839</v>
      </c>
      <c r="K16" s="189">
        <v>0</v>
      </c>
      <c r="L16" s="119">
        <v>0</v>
      </c>
      <c r="M16" s="99">
        <v>6054</v>
      </c>
      <c r="N16" s="119">
        <v>998</v>
      </c>
      <c r="O16" s="120">
        <v>5056</v>
      </c>
      <c r="P16" s="95" t="s">
        <v>118</v>
      </c>
    </row>
    <row r="17" spans="1:16" s="392" customFormat="1" ht="19.5" customHeight="1">
      <c r="A17" s="390" t="s">
        <v>75</v>
      </c>
      <c r="B17" s="413">
        <v>0</v>
      </c>
      <c r="C17" s="195">
        <v>0</v>
      </c>
      <c r="D17" s="195">
        <v>90</v>
      </c>
      <c r="E17" s="195">
        <v>16</v>
      </c>
      <c r="F17" s="195">
        <v>165</v>
      </c>
      <c r="G17" s="195">
        <v>159</v>
      </c>
      <c r="H17" s="195">
        <f>SUM(I17:J17)</f>
        <v>5456</v>
      </c>
      <c r="I17" s="195">
        <v>223</v>
      </c>
      <c r="J17" s="195">
        <v>5233</v>
      </c>
      <c r="K17" s="195">
        <v>0</v>
      </c>
      <c r="L17" s="195">
        <v>0</v>
      </c>
      <c r="M17" s="396">
        <f>SUM(N17:O17)</f>
        <v>2659</v>
      </c>
      <c r="N17" s="195">
        <v>992</v>
      </c>
      <c r="O17" s="195">
        <v>1667</v>
      </c>
      <c r="P17" s="391" t="s">
        <v>75</v>
      </c>
    </row>
    <row r="18" spans="1:16" s="392" customFormat="1" ht="19.5" customHeight="1">
      <c r="A18" s="390" t="s">
        <v>883</v>
      </c>
      <c r="B18" s="413">
        <v>0</v>
      </c>
      <c r="C18" s="195">
        <v>0</v>
      </c>
      <c r="D18" s="195">
        <v>102</v>
      </c>
      <c r="E18" s="195">
        <v>0</v>
      </c>
      <c r="F18" s="195">
        <v>41</v>
      </c>
      <c r="G18" s="195">
        <v>42</v>
      </c>
      <c r="H18" s="195">
        <v>4977</v>
      </c>
      <c r="I18" s="195">
        <v>119</v>
      </c>
      <c r="J18" s="195">
        <v>4858</v>
      </c>
      <c r="K18" s="195">
        <v>0</v>
      </c>
      <c r="L18" s="195">
        <v>0</v>
      </c>
      <c r="M18" s="396">
        <v>9156</v>
      </c>
      <c r="N18" s="195">
        <v>3793</v>
      </c>
      <c r="O18" s="195">
        <v>5363</v>
      </c>
      <c r="P18" s="391" t="s">
        <v>883</v>
      </c>
    </row>
    <row r="19" spans="1:16" s="392" customFormat="1" ht="19.5" customHeight="1">
      <c r="A19" s="390" t="s">
        <v>1276</v>
      </c>
      <c r="B19" s="413">
        <v>0</v>
      </c>
      <c r="C19" s="195">
        <v>0</v>
      </c>
      <c r="D19" s="195">
        <v>104</v>
      </c>
      <c r="E19" s="195">
        <v>14</v>
      </c>
      <c r="F19" s="195">
        <v>57</v>
      </c>
      <c r="G19" s="195">
        <v>72</v>
      </c>
      <c r="H19" s="195">
        <v>5039</v>
      </c>
      <c r="I19" s="195">
        <v>168</v>
      </c>
      <c r="J19" s="195">
        <v>4871</v>
      </c>
      <c r="K19" s="195">
        <v>0</v>
      </c>
      <c r="L19" s="195">
        <v>0</v>
      </c>
      <c r="M19" s="396">
        <v>10877.77</v>
      </c>
      <c r="N19" s="195">
        <v>1107.77</v>
      </c>
      <c r="O19" s="195">
        <v>9770</v>
      </c>
      <c r="P19" s="391" t="s">
        <v>1276</v>
      </c>
    </row>
    <row r="20" spans="1:16" s="414" customFormat="1" ht="26.25" customHeight="1">
      <c r="A20" s="136" t="s">
        <v>1378</v>
      </c>
      <c r="B20" s="725">
        <v>0</v>
      </c>
      <c r="C20" s="698">
        <v>0</v>
      </c>
      <c r="D20" s="698">
        <v>204</v>
      </c>
      <c r="E20" s="698">
        <v>9</v>
      </c>
      <c r="F20" s="698">
        <v>29</v>
      </c>
      <c r="G20" s="698">
        <v>35</v>
      </c>
      <c r="H20" s="698">
        <v>5821</v>
      </c>
      <c r="I20" s="698">
        <v>100</v>
      </c>
      <c r="J20" s="698">
        <v>5721</v>
      </c>
      <c r="K20" s="433">
        <v>0</v>
      </c>
      <c r="L20" s="433">
        <v>0</v>
      </c>
      <c r="M20" s="698">
        <v>0</v>
      </c>
      <c r="N20" s="698">
        <v>0</v>
      </c>
      <c r="O20" s="698">
        <v>0</v>
      </c>
      <c r="P20" s="137" t="s">
        <v>1369</v>
      </c>
    </row>
    <row r="21" spans="1:15" ht="15" customHeight="1">
      <c r="A21" s="190" t="s">
        <v>26</v>
      </c>
      <c r="B21" s="89"/>
      <c r="C21" s="89"/>
      <c r="D21" s="89"/>
      <c r="E21" s="89"/>
      <c r="F21" s="89"/>
      <c r="G21" s="89"/>
      <c r="H21" s="89"/>
      <c r="J21" s="88"/>
      <c r="K21" s="129" t="s">
        <v>190</v>
      </c>
      <c r="L21" s="592"/>
      <c r="M21" s="592"/>
      <c r="N21" s="592"/>
      <c r="O21" s="592"/>
    </row>
    <row r="22" spans="1:11" ht="15" customHeight="1">
      <c r="A22" s="176" t="s">
        <v>601</v>
      </c>
      <c r="J22" s="88" t="s">
        <v>191</v>
      </c>
      <c r="K22" s="88"/>
    </row>
    <row r="23" ht="15" customHeight="1"/>
  </sheetData>
  <mergeCells count="11">
    <mergeCell ref="A12:A14"/>
    <mergeCell ref="P3:P4"/>
    <mergeCell ref="P12:P14"/>
    <mergeCell ref="B12:C13"/>
    <mergeCell ref="D12:E13"/>
    <mergeCell ref="F12:G13"/>
    <mergeCell ref="M12:O13"/>
    <mergeCell ref="A2:B2"/>
    <mergeCell ref="A1:P1"/>
    <mergeCell ref="A3:A4"/>
    <mergeCell ref="N11:O11"/>
  </mergeCells>
  <printOptions/>
  <pageMargins left="0.75" right="0.75" top="1" bottom="0.64" header="0.5" footer="0.5"/>
  <pageSetup horizontalDpi="600" verticalDpi="600" orientation="landscape" paperSize="9" scale="90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4"/>
  <sheetViews>
    <sheetView zoomScaleSheetLayoutView="100" workbookViewId="0" topLeftCell="B4">
      <selection activeCell="G8" sqref="G8"/>
    </sheetView>
  </sheetViews>
  <sheetFormatPr defaultColWidth="9.140625" defaultRowHeight="12.75"/>
  <cols>
    <col min="1" max="1" width="13.421875" style="88" customWidth="1"/>
    <col min="2" max="4" width="11.7109375" style="88" customWidth="1"/>
    <col min="5" max="7" width="13.421875" style="88" customWidth="1"/>
    <col min="8" max="9" width="14.8515625" style="88" customWidth="1"/>
    <col min="10" max="10" width="13.421875" style="88" customWidth="1"/>
    <col min="11" max="11" width="14.8515625" style="88" customWidth="1"/>
    <col min="12" max="12" width="9.140625" style="88" hidden="1" customWidth="1"/>
    <col min="13" max="16384" width="9.140625" style="88" customWidth="1"/>
  </cols>
  <sheetData>
    <row r="1" spans="1:11" ht="32.25" customHeight="1">
      <c r="A1" s="920" t="s">
        <v>885</v>
      </c>
      <c r="B1" s="920"/>
      <c r="C1" s="920"/>
      <c r="D1" s="920"/>
      <c r="E1" s="920"/>
      <c r="F1" s="920"/>
      <c r="G1" s="920"/>
      <c r="H1" s="920"/>
      <c r="I1" s="920"/>
      <c r="J1" s="920"/>
      <c r="K1" s="920"/>
    </row>
    <row r="2" spans="1:11" s="39" customFormat="1" ht="22.5" customHeight="1">
      <c r="A2" s="369" t="s">
        <v>602</v>
      </c>
      <c r="B2" s="239"/>
      <c r="C2" s="239"/>
      <c r="D2" s="35"/>
      <c r="E2" s="35"/>
      <c r="F2" s="35"/>
      <c r="G2" s="35"/>
      <c r="H2" s="35"/>
      <c r="J2" s="243"/>
      <c r="K2" s="348" t="s">
        <v>603</v>
      </c>
    </row>
    <row r="3" spans="1:12" s="39" customFormat="1" ht="27.75" customHeight="1">
      <c r="A3" s="901" t="s">
        <v>1029</v>
      </c>
      <c r="B3" s="250" t="s">
        <v>1030</v>
      </c>
      <c r="C3" s="250" t="s">
        <v>1031</v>
      </c>
      <c r="D3" s="250" t="s">
        <v>1032</v>
      </c>
      <c r="E3" s="910" t="s">
        <v>1033</v>
      </c>
      <c r="F3" s="1020"/>
      <c r="G3" s="1020"/>
      <c r="H3" s="1020"/>
      <c r="I3" s="1020"/>
      <c r="J3" s="1021"/>
      <c r="K3" s="1024" t="s">
        <v>1034</v>
      </c>
      <c r="L3" s="264"/>
    </row>
    <row r="4" spans="1:12" s="39" customFormat="1" ht="27.75" customHeight="1">
      <c r="A4" s="932"/>
      <c r="B4" s="292"/>
      <c r="C4" s="292"/>
      <c r="D4" s="292"/>
      <c r="E4" s="1022" t="s">
        <v>1035</v>
      </c>
      <c r="F4" s="1023"/>
      <c r="G4" s="1023"/>
      <c r="H4" s="1023"/>
      <c r="I4" s="1023"/>
      <c r="J4" s="933"/>
      <c r="K4" s="935"/>
      <c r="L4" s="264"/>
    </row>
    <row r="5" spans="1:12" s="39" customFormat="1" ht="27.75" customHeight="1">
      <c r="A5" s="932"/>
      <c r="B5" s="370" t="s">
        <v>1036</v>
      </c>
      <c r="C5" s="292"/>
      <c r="D5" s="292" t="s">
        <v>1037</v>
      </c>
      <c r="E5" s="299" t="s">
        <v>1038</v>
      </c>
      <c r="F5" s="298" t="s">
        <v>1039</v>
      </c>
      <c r="G5" s="298" t="s">
        <v>1040</v>
      </c>
      <c r="H5" s="298" t="s">
        <v>1041</v>
      </c>
      <c r="I5" s="298" t="s">
        <v>1042</v>
      </c>
      <c r="J5" s="298" t="s">
        <v>1043</v>
      </c>
      <c r="K5" s="935"/>
      <c r="L5" s="264"/>
    </row>
    <row r="6" spans="1:12" s="39" customFormat="1" ht="35.25" customHeight="1">
      <c r="A6" s="933"/>
      <c r="B6" s="294" t="s">
        <v>1044</v>
      </c>
      <c r="C6" s="294" t="s">
        <v>1045</v>
      </c>
      <c r="D6" s="294" t="s">
        <v>1046</v>
      </c>
      <c r="E6" s="296" t="s">
        <v>1047</v>
      </c>
      <c r="F6" s="295" t="s">
        <v>1048</v>
      </c>
      <c r="G6" s="294" t="s">
        <v>1049</v>
      </c>
      <c r="H6" s="295" t="s">
        <v>1050</v>
      </c>
      <c r="I6" s="295" t="s">
        <v>1051</v>
      </c>
      <c r="J6" s="295" t="s">
        <v>1052</v>
      </c>
      <c r="K6" s="936"/>
      <c r="L6" s="264"/>
    </row>
    <row r="7" spans="1:12" s="192" customFormat="1" ht="28.5" customHeight="1">
      <c r="A7" s="193" t="s">
        <v>1053</v>
      </c>
      <c r="B7" s="594" t="s">
        <v>1272</v>
      </c>
      <c r="C7" s="594">
        <v>9</v>
      </c>
      <c r="D7" s="848">
        <v>27</v>
      </c>
      <c r="E7" s="85">
        <v>198000</v>
      </c>
      <c r="F7" s="85" t="s">
        <v>1272</v>
      </c>
      <c r="G7" s="85" t="s">
        <v>1272</v>
      </c>
      <c r="H7" s="85">
        <v>2648</v>
      </c>
      <c r="I7" s="85">
        <v>194000</v>
      </c>
      <c r="J7" s="203">
        <v>1352</v>
      </c>
      <c r="K7" s="859" t="s">
        <v>1054</v>
      </c>
      <c r="L7" s="859"/>
    </row>
    <row r="8" spans="1:12" s="192" customFormat="1" ht="28.5" customHeight="1">
      <c r="A8" s="63" t="s">
        <v>1055</v>
      </c>
      <c r="B8" s="594" t="s">
        <v>1272</v>
      </c>
      <c r="C8" s="594">
        <v>98</v>
      </c>
      <c r="D8" s="85">
        <v>4390</v>
      </c>
      <c r="E8" s="202">
        <f>SUM(F8:J8)</f>
        <v>9318000</v>
      </c>
      <c r="F8" s="85" t="s">
        <v>1272</v>
      </c>
      <c r="G8" s="85">
        <v>22511</v>
      </c>
      <c r="H8" s="85">
        <v>3351664</v>
      </c>
      <c r="I8" s="85">
        <v>5791000</v>
      </c>
      <c r="J8" s="203">
        <v>152825</v>
      </c>
      <c r="K8" s="869" t="s">
        <v>1056</v>
      </c>
      <c r="L8" s="869"/>
    </row>
    <row r="9" spans="1:12" s="192" customFormat="1" ht="28.5" customHeight="1">
      <c r="A9" s="194" t="s">
        <v>1057</v>
      </c>
      <c r="B9" s="595" t="s">
        <v>1272</v>
      </c>
      <c r="C9" s="595">
        <v>3</v>
      </c>
      <c r="D9" s="87" t="s">
        <v>1272</v>
      </c>
      <c r="E9" s="87">
        <f>SUM(F9:J9)</f>
        <v>784000</v>
      </c>
      <c r="F9" s="87">
        <v>30000</v>
      </c>
      <c r="G9" s="87">
        <v>21000</v>
      </c>
      <c r="H9" s="87">
        <v>0</v>
      </c>
      <c r="I9" s="87">
        <v>313000</v>
      </c>
      <c r="J9" s="204">
        <v>420000</v>
      </c>
      <c r="K9" s="197" t="s">
        <v>1057</v>
      </c>
      <c r="L9" s="596"/>
    </row>
    <row r="10" spans="1:12" s="392" customFormat="1" ht="28.5" customHeight="1">
      <c r="A10" s="390" t="s">
        <v>75</v>
      </c>
      <c r="B10" s="595">
        <v>2</v>
      </c>
      <c r="C10" s="595">
        <v>3</v>
      </c>
      <c r="D10" s="87">
        <v>1541</v>
      </c>
      <c r="E10" s="87">
        <f>SUM(F10:J10)</f>
        <v>429000</v>
      </c>
      <c r="F10" s="87">
        <v>15000</v>
      </c>
      <c r="G10" s="87" t="s">
        <v>1272</v>
      </c>
      <c r="H10" s="87">
        <v>7000</v>
      </c>
      <c r="I10" s="87">
        <v>235000</v>
      </c>
      <c r="J10" s="204">
        <v>172000</v>
      </c>
      <c r="K10" s="395" t="s">
        <v>75</v>
      </c>
      <c r="L10" s="404"/>
    </row>
    <row r="11" spans="1:12" s="392" customFormat="1" ht="28.5" customHeight="1">
      <c r="A11" s="390" t="s">
        <v>883</v>
      </c>
      <c r="B11" s="595">
        <v>14</v>
      </c>
      <c r="C11" s="595">
        <v>8814</v>
      </c>
      <c r="D11" s="87">
        <v>10195</v>
      </c>
      <c r="E11" s="87">
        <v>92752245</v>
      </c>
      <c r="F11" s="87">
        <v>1230000</v>
      </c>
      <c r="G11" s="87">
        <v>319087</v>
      </c>
      <c r="H11" s="87">
        <v>6377502</v>
      </c>
      <c r="I11" s="87">
        <v>75177188</v>
      </c>
      <c r="J11" s="87">
        <v>9648468</v>
      </c>
      <c r="K11" s="391" t="s">
        <v>883</v>
      </c>
      <c r="L11" s="404"/>
    </row>
    <row r="12" spans="1:12" s="392" customFormat="1" ht="28.5" customHeight="1">
      <c r="A12" s="390" t="s">
        <v>661</v>
      </c>
      <c r="B12" s="595"/>
      <c r="C12" s="726">
        <v>0</v>
      </c>
      <c r="D12" s="849">
        <v>0</v>
      </c>
      <c r="E12" s="726">
        <v>0</v>
      </c>
      <c r="F12" s="726">
        <v>0</v>
      </c>
      <c r="G12" s="726">
        <v>0</v>
      </c>
      <c r="H12" s="726">
        <v>0</v>
      </c>
      <c r="I12" s="726">
        <v>0</v>
      </c>
      <c r="J12" s="726">
        <v>0</v>
      </c>
      <c r="K12" s="391" t="s">
        <v>653</v>
      </c>
      <c r="L12" s="404"/>
    </row>
    <row r="13" spans="1:12" s="401" customFormat="1" ht="28.5" customHeight="1">
      <c r="A13" s="136" t="s">
        <v>1369</v>
      </c>
      <c r="B13" s="433">
        <f>SUM(B14:B15)</f>
        <v>0</v>
      </c>
      <c r="C13" s="677">
        <f>SUM(C14:C15)</f>
        <v>0</v>
      </c>
      <c r="D13" s="850">
        <v>121</v>
      </c>
      <c r="E13" s="677">
        <v>308035</v>
      </c>
      <c r="F13" s="677">
        <v>33</v>
      </c>
      <c r="G13" s="677">
        <v>2</v>
      </c>
      <c r="H13" s="677">
        <v>58000</v>
      </c>
      <c r="I13" s="677">
        <v>166000</v>
      </c>
      <c r="J13" s="677">
        <v>84000</v>
      </c>
      <c r="K13" s="137" t="s">
        <v>1369</v>
      </c>
      <c r="L13" s="597"/>
    </row>
    <row r="14" spans="1:12" ht="18" customHeight="1">
      <c r="A14" s="113" t="s">
        <v>27</v>
      </c>
      <c r="B14" s="199"/>
      <c r="C14" s="199"/>
      <c r="D14" s="200"/>
      <c r="E14" s="200"/>
      <c r="F14" s="200"/>
      <c r="G14" s="200"/>
      <c r="H14" s="198"/>
      <c r="I14" s="198"/>
      <c r="J14" s="159"/>
      <c r="K14" s="159" t="s">
        <v>723</v>
      </c>
      <c r="L14" s="198"/>
    </row>
  </sheetData>
  <mergeCells count="7">
    <mergeCell ref="K7:L7"/>
    <mergeCell ref="K8:L8"/>
    <mergeCell ref="A1:K1"/>
    <mergeCell ref="E3:J3"/>
    <mergeCell ref="E4:J4"/>
    <mergeCell ref="A3:A6"/>
    <mergeCell ref="K3:K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F1">
      <selection activeCell="P28" sqref="P28"/>
    </sheetView>
  </sheetViews>
  <sheetFormatPr defaultColWidth="9.140625" defaultRowHeight="12.75"/>
  <cols>
    <col min="1" max="1" width="12.28125" style="88" customWidth="1"/>
    <col min="2" max="2" width="9.7109375" style="88" customWidth="1"/>
    <col min="3" max="3" width="9.57421875" style="88" customWidth="1"/>
    <col min="4" max="4" width="9.421875" style="88" customWidth="1"/>
    <col min="5" max="5" width="9.57421875" style="88" customWidth="1"/>
    <col min="6" max="6" width="9.140625" style="88" customWidth="1"/>
    <col min="7" max="7" width="8.8515625" style="88" customWidth="1"/>
    <col min="8" max="8" width="12.00390625" style="88" customWidth="1"/>
    <col min="9" max="10" width="10.140625" style="88" customWidth="1"/>
    <col min="11" max="11" width="9.8515625" style="88" customWidth="1"/>
    <col min="12" max="12" width="12.28125" style="88" customWidth="1"/>
    <col min="13" max="13" width="14.57421875" style="88" customWidth="1"/>
    <col min="14" max="14" width="16.28125" style="88" customWidth="1"/>
    <col min="15" max="15" width="16.00390625" style="88" customWidth="1"/>
    <col min="16" max="16384" width="9.140625" style="88" customWidth="1"/>
  </cols>
  <sheetData>
    <row r="1" spans="1:15" ht="32.25" customHeight="1">
      <c r="A1" s="920" t="s">
        <v>884</v>
      </c>
      <c r="B1" s="920"/>
      <c r="C1" s="920"/>
      <c r="D1" s="920"/>
      <c r="E1" s="920"/>
      <c r="F1" s="920"/>
      <c r="G1" s="920"/>
      <c r="H1" s="920"/>
      <c r="I1" s="920"/>
      <c r="J1" s="920"/>
      <c r="K1" s="920"/>
      <c r="L1" s="920"/>
      <c r="M1" s="920"/>
      <c r="N1" s="920"/>
      <c r="O1" s="920"/>
    </row>
    <row r="2" spans="1:15" s="39" customFormat="1" ht="16.5" customHeight="1">
      <c r="A2" s="371" t="s">
        <v>604</v>
      </c>
      <c r="B2" s="371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291" t="s">
        <v>605</v>
      </c>
    </row>
    <row r="3" spans="1:16" s="39" customFormat="1" ht="15.75" customHeight="1">
      <c r="A3" s="926" t="s">
        <v>550</v>
      </c>
      <c r="B3" s="250" t="s">
        <v>999</v>
      </c>
      <c r="C3" s="250" t="s">
        <v>606</v>
      </c>
      <c r="D3" s="301" t="s">
        <v>607</v>
      </c>
      <c r="E3" s="250" t="s">
        <v>608</v>
      </c>
      <c r="F3" s="250" t="s">
        <v>609</v>
      </c>
      <c r="G3" s="250" t="s">
        <v>610</v>
      </c>
      <c r="H3" s="250" t="s">
        <v>611</v>
      </c>
      <c r="I3" s="301" t="s">
        <v>612</v>
      </c>
      <c r="J3" s="250" t="s">
        <v>1183</v>
      </c>
      <c r="K3" s="250" t="s">
        <v>1185</v>
      </c>
      <c r="L3" s="250" t="s">
        <v>613</v>
      </c>
      <c r="M3" s="250" t="s">
        <v>614</v>
      </c>
      <c r="N3" s="250" t="s">
        <v>615</v>
      </c>
      <c r="O3" s="250" t="s">
        <v>616</v>
      </c>
      <c r="P3" s="904" t="s">
        <v>1024</v>
      </c>
    </row>
    <row r="4" spans="1:16" s="39" customFormat="1" ht="15.75" customHeight="1">
      <c r="A4" s="902"/>
      <c r="B4" s="253"/>
      <c r="C4" s="298" t="s">
        <v>617</v>
      </c>
      <c r="D4" s="300" t="s">
        <v>618</v>
      </c>
      <c r="E4" s="298" t="s">
        <v>619</v>
      </c>
      <c r="F4" s="298" t="s">
        <v>619</v>
      </c>
      <c r="G4" s="253"/>
      <c r="H4" s="298" t="s">
        <v>620</v>
      </c>
      <c r="I4" s="300" t="s">
        <v>618</v>
      </c>
      <c r="J4" s="300"/>
      <c r="K4" s="298"/>
      <c r="L4" s="253"/>
      <c r="M4" s="298" t="s">
        <v>617</v>
      </c>
      <c r="N4" s="298" t="s">
        <v>617</v>
      </c>
      <c r="O4" s="253" t="s">
        <v>446</v>
      </c>
      <c r="P4" s="917"/>
    </row>
    <row r="5" spans="1:16" s="39" customFormat="1" ht="15.75" customHeight="1">
      <c r="A5" s="902"/>
      <c r="B5" s="253"/>
      <c r="C5" s="253"/>
      <c r="D5" s="253"/>
      <c r="E5" s="298" t="s">
        <v>621</v>
      </c>
      <c r="F5" s="372" t="s">
        <v>622</v>
      </c>
      <c r="G5" s="253"/>
      <c r="H5" s="253"/>
      <c r="I5" s="253"/>
      <c r="J5" s="253"/>
      <c r="K5" s="298"/>
      <c r="L5" s="253"/>
      <c r="M5" s="373"/>
      <c r="N5" s="253"/>
      <c r="O5" s="253"/>
      <c r="P5" s="917"/>
    </row>
    <row r="6" spans="1:16" s="39" customFormat="1" ht="15.75" customHeight="1">
      <c r="A6" s="902"/>
      <c r="B6" s="253"/>
      <c r="C6" s="253"/>
      <c r="D6" s="253"/>
      <c r="E6" s="253" t="s">
        <v>623</v>
      </c>
      <c r="F6" s="253"/>
      <c r="G6" s="253"/>
      <c r="H6" s="253" t="s">
        <v>624</v>
      </c>
      <c r="I6" s="253"/>
      <c r="J6" s="253"/>
      <c r="K6" s="253"/>
      <c r="L6" s="253"/>
      <c r="M6" s="253" t="s">
        <v>625</v>
      </c>
      <c r="N6" s="253" t="s">
        <v>626</v>
      </c>
      <c r="O6" s="253"/>
      <c r="P6" s="917"/>
    </row>
    <row r="7" spans="1:16" s="39" customFormat="1" ht="15.75" customHeight="1">
      <c r="A7" s="902"/>
      <c r="B7" s="253"/>
      <c r="C7" s="374"/>
      <c r="D7" s="253"/>
      <c r="E7" s="253" t="s">
        <v>627</v>
      </c>
      <c r="F7" s="253"/>
      <c r="G7" s="253"/>
      <c r="H7" s="253" t="s">
        <v>628</v>
      </c>
      <c r="I7" s="253"/>
      <c r="J7" s="253"/>
      <c r="K7" s="253"/>
      <c r="L7" s="253"/>
      <c r="M7" s="253" t="s">
        <v>627</v>
      </c>
      <c r="N7" s="253" t="s">
        <v>627</v>
      </c>
      <c r="O7" s="253"/>
      <c r="P7" s="917"/>
    </row>
    <row r="8" spans="1:16" s="39" customFormat="1" ht="22.5" customHeight="1">
      <c r="A8" s="903"/>
      <c r="B8" s="255" t="s">
        <v>1000</v>
      </c>
      <c r="C8" s="375" t="s">
        <v>192</v>
      </c>
      <c r="D8" s="376" t="s">
        <v>629</v>
      </c>
      <c r="E8" s="255" t="s">
        <v>630</v>
      </c>
      <c r="F8" s="255" t="s">
        <v>631</v>
      </c>
      <c r="G8" s="255" t="s">
        <v>894</v>
      </c>
      <c r="H8" s="255" t="s">
        <v>895</v>
      </c>
      <c r="I8" s="255" t="s">
        <v>896</v>
      </c>
      <c r="J8" s="255" t="s">
        <v>1184</v>
      </c>
      <c r="K8" s="287" t="s">
        <v>897</v>
      </c>
      <c r="L8" s="255" t="s">
        <v>898</v>
      </c>
      <c r="M8" s="376" t="s">
        <v>899</v>
      </c>
      <c r="N8" s="255" t="s">
        <v>900</v>
      </c>
      <c r="O8" s="255" t="s">
        <v>901</v>
      </c>
      <c r="P8" s="916"/>
    </row>
    <row r="9" spans="1:16" ht="16.5" customHeight="1">
      <c r="A9" s="93" t="s">
        <v>117</v>
      </c>
      <c r="B9" s="174">
        <v>9672</v>
      </c>
      <c r="C9" s="174">
        <v>4926</v>
      </c>
      <c r="D9" s="174">
        <v>118</v>
      </c>
      <c r="E9" s="174">
        <v>218</v>
      </c>
      <c r="F9" s="174">
        <v>46</v>
      </c>
      <c r="G9" s="174">
        <v>686</v>
      </c>
      <c r="H9" s="174">
        <v>248</v>
      </c>
      <c r="I9" s="174">
        <v>10</v>
      </c>
      <c r="J9" s="174"/>
      <c r="K9" s="174"/>
      <c r="L9" s="174">
        <v>248</v>
      </c>
      <c r="M9" s="174">
        <v>37</v>
      </c>
      <c r="N9" s="174">
        <v>256</v>
      </c>
      <c r="O9" s="205">
        <v>253</v>
      </c>
      <c r="P9" s="92" t="s">
        <v>117</v>
      </c>
    </row>
    <row r="10" spans="1:16" ht="16.5" customHeight="1">
      <c r="A10" s="93" t="s">
        <v>118</v>
      </c>
      <c r="B10" s="174">
        <v>9976</v>
      </c>
      <c r="C10" s="174">
        <v>5070</v>
      </c>
      <c r="D10" s="174">
        <v>119</v>
      </c>
      <c r="E10" s="174">
        <v>231</v>
      </c>
      <c r="F10" s="174">
        <v>45</v>
      </c>
      <c r="G10" s="174">
        <v>686</v>
      </c>
      <c r="H10" s="174">
        <v>259</v>
      </c>
      <c r="I10" s="174">
        <v>10</v>
      </c>
      <c r="J10" s="174"/>
      <c r="K10" s="174"/>
      <c r="L10" s="174">
        <v>258</v>
      </c>
      <c r="M10" s="174">
        <v>37</v>
      </c>
      <c r="N10" s="174">
        <v>260</v>
      </c>
      <c r="O10" s="205">
        <v>266</v>
      </c>
      <c r="P10" s="92" t="s">
        <v>118</v>
      </c>
    </row>
    <row r="11" spans="1:16" s="98" customFormat="1" ht="16.5" customHeight="1">
      <c r="A11" s="390" t="s">
        <v>882</v>
      </c>
      <c r="B11" s="396">
        <v>10271</v>
      </c>
      <c r="C11" s="396">
        <v>4923</v>
      </c>
      <c r="D11" s="396">
        <v>110</v>
      </c>
      <c r="E11" s="396">
        <v>237</v>
      </c>
      <c r="F11" s="396">
        <v>51</v>
      </c>
      <c r="G11" s="396">
        <v>684</v>
      </c>
      <c r="H11" s="396">
        <v>281</v>
      </c>
      <c r="I11" s="396">
        <v>12</v>
      </c>
      <c r="J11" s="396"/>
      <c r="K11" s="396"/>
      <c r="L11" s="396">
        <v>580</v>
      </c>
      <c r="M11" s="396">
        <v>44</v>
      </c>
      <c r="N11" s="396">
        <v>272</v>
      </c>
      <c r="O11" s="396">
        <v>269</v>
      </c>
      <c r="P11" s="391" t="s">
        <v>75</v>
      </c>
    </row>
    <row r="12" spans="1:16" s="98" customFormat="1" ht="16.5" customHeight="1">
      <c r="A12" s="390" t="s">
        <v>647</v>
      </c>
      <c r="B12" s="396">
        <v>10675</v>
      </c>
      <c r="C12" s="396">
        <v>4957</v>
      </c>
      <c r="D12" s="396">
        <v>110</v>
      </c>
      <c r="E12" s="396">
        <v>261</v>
      </c>
      <c r="F12" s="396">
        <v>54</v>
      </c>
      <c r="G12" s="396">
        <v>680</v>
      </c>
      <c r="H12" s="396">
        <v>363</v>
      </c>
      <c r="I12" s="396">
        <v>17</v>
      </c>
      <c r="J12" s="396"/>
      <c r="K12" s="396"/>
      <c r="L12" s="396">
        <v>716</v>
      </c>
      <c r="M12" s="396">
        <v>46</v>
      </c>
      <c r="N12" s="396">
        <v>286</v>
      </c>
      <c r="O12" s="396">
        <v>280</v>
      </c>
      <c r="P12" s="391" t="s">
        <v>883</v>
      </c>
    </row>
    <row r="13" spans="1:16" s="98" customFormat="1" ht="16.5" customHeight="1">
      <c r="A13" s="390" t="s">
        <v>1276</v>
      </c>
      <c r="B13" s="396">
        <v>11009</v>
      </c>
      <c r="C13" s="396">
        <v>5114</v>
      </c>
      <c r="D13" s="396">
        <v>134</v>
      </c>
      <c r="E13" s="396">
        <v>287</v>
      </c>
      <c r="F13" s="396">
        <v>55</v>
      </c>
      <c r="G13" s="396">
        <v>697</v>
      </c>
      <c r="H13" s="396">
        <v>442</v>
      </c>
      <c r="I13" s="396">
        <v>18</v>
      </c>
      <c r="J13" s="396"/>
      <c r="K13" s="396"/>
      <c r="L13" s="396">
        <v>755</v>
      </c>
      <c r="M13" s="396">
        <v>47</v>
      </c>
      <c r="N13" s="396">
        <v>289</v>
      </c>
      <c r="O13" s="396">
        <v>289</v>
      </c>
      <c r="P13" s="391" t="s">
        <v>1276</v>
      </c>
    </row>
    <row r="14" spans="1:16" s="98" customFormat="1" ht="16.5" customHeight="1">
      <c r="A14" s="96" t="s">
        <v>1378</v>
      </c>
      <c r="B14" s="697">
        <f aca="true" t="shared" si="0" ref="B14:O14">SUM(B15:B18)</f>
        <v>11009</v>
      </c>
      <c r="C14" s="697">
        <f t="shared" si="0"/>
        <v>5114</v>
      </c>
      <c r="D14" s="697">
        <f t="shared" si="0"/>
        <v>134</v>
      </c>
      <c r="E14" s="697">
        <f t="shared" si="0"/>
        <v>287</v>
      </c>
      <c r="F14" s="697">
        <f t="shared" si="0"/>
        <v>55</v>
      </c>
      <c r="G14" s="697">
        <f t="shared" si="0"/>
        <v>697</v>
      </c>
      <c r="H14" s="697">
        <f t="shared" si="0"/>
        <v>442</v>
      </c>
      <c r="I14" s="697">
        <f t="shared" si="0"/>
        <v>18</v>
      </c>
      <c r="J14" s="697">
        <f t="shared" si="0"/>
        <v>468</v>
      </c>
      <c r="K14" s="697">
        <f t="shared" si="0"/>
        <v>22</v>
      </c>
      <c r="L14" s="697">
        <f t="shared" si="0"/>
        <v>755</v>
      </c>
      <c r="M14" s="697">
        <f t="shared" si="0"/>
        <v>47</v>
      </c>
      <c r="N14" s="697">
        <f t="shared" si="0"/>
        <v>289</v>
      </c>
      <c r="O14" s="697">
        <f t="shared" si="0"/>
        <v>289</v>
      </c>
      <c r="P14" s="97" t="s">
        <v>1369</v>
      </c>
    </row>
    <row r="15" spans="1:16" ht="16.5" customHeight="1">
      <c r="A15" s="121" t="s">
        <v>14</v>
      </c>
      <c r="B15" s="424">
        <v>4593</v>
      </c>
      <c r="C15" s="454">
        <v>2166</v>
      </c>
      <c r="D15" s="454">
        <v>97</v>
      </c>
      <c r="E15" s="454">
        <v>97</v>
      </c>
      <c r="F15" s="454">
        <v>32</v>
      </c>
      <c r="G15" s="454">
        <v>438</v>
      </c>
      <c r="H15" s="454">
        <v>260</v>
      </c>
      <c r="I15" s="454">
        <v>9</v>
      </c>
      <c r="J15" s="465">
        <v>376</v>
      </c>
      <c r="K15" s="454">
        <v>11</v>
      </c>
      <c r="L15" s="454">
        <v>259</v>
      </c>
      <c r="M15" s="454">
        <v>19</v>
      </c>
      <c r="N15" s="454">
        <v>93</v>
      </c>
      <c r="O15" s="454">
        <v>49</v>
      </c>
      <c r="P15" s="92" t="s">
        <v>6</v>
      </c>
    </row>
    <row r="16" spans="1:16" ht="16.5" customHeight="1">
      <c r="A16" s="121" t="s">
        <v>15</v>
      </c>
      <c r="B16" s="424">
        <v>2116</v>
      </c>
      <c r="C16" s="442">
        <v>1111</v>
      </c>
      <c r="D16" s="442">
        <v>14</v>
      </c>
      <c r="E16" s="442">
        <v>62</v>
      </c>
      <c r="F16" s="442">
        <v>11</v>
      </c>
      <c r="G16" s="442">
        <v>126</v>
      </c>
      <c r="H16" s="442">
        <v>69</v>
      </c>
      <c r="I16" s="442">
        <v>4</v>
      </c>
      <c r="J16" s="465">
        <v>71</v>
      </c>
      <c r="K16" s="442">
        <v>8</v>
      </c>
      <c r="L16" s="442">
        <v>114</v>
      </c>
      <c r="M16" s="442">
        <v>6</v>
      </c>
      <c r="N16" s="442">
        <v>53</v>
      </c>
      <c r="O16" s="442">
        <v>14</v>
      </c>
      <c r="P16" s="92" t="s">
        <v>7</v>
      </c>
    </row>
    <row r="17" spans="1:16" ht="16.5" customHeight="1">
      <c r="A17" s="121" t="s">
        <v>16</v>
      </c>
      <c r="B17" s="424">
        <v>2129</v>
      </c>
      <c r="C17" s="442">
        <v>812</v>
      </c>
      <c r="D17" s="442">
        <v>16</v>
      </c>
      <c r="E17" s="442">
        <v>73</v>
      </c>
      <c r="F17" s="442">
        <v>5</v>
      </c>
      <c r="G17" s="442">
        <v>77</v>
      </c>
      <c r="H17" s="442">
        <v>62</v>
      </c>
      <c r="I17" s="442">
        <v>3</v>
      </c>
      <c r="J17" s="465">
        <v>11</v>
      </c>
      <c r="K17" s="492">
        <v>0</v>
      </c>
      <c r="L17" s="442">
        <v>205</v>
      </c>
      <c r="M17" s="442">
        <v>12</v>
      </c>
      <c r="N17" s="442">
        <v>68</v>
      </c>
      <c r="O17" s="442">
        <v>128</v>
      </c>
      <c r="P17" s="92" t="s">
        <v>8</v>
      </c>
    </row>
    <row r="18" spans="1:16" ht="16.5" customHeight="1">
      <c r="A18" s="122" t="s">
        <v>17</v>
      </c>
      <c r="B18" s="444">
        <v>2171</v>
      </c>
      <c r="C18" s="445">
        <v>1025</v>
      </c>
      <c r="D18" s="445">
        <v>7</v>
      </c>
      <c r="E18" s="445">
        <v>55</v>
      </c>
      <c r="F18" s="445">
        <v>7</v>
      </c>
      <c r="G18" s="445">
        <v>56</v>
      </c>
      <c r="H18" s="445">
        <v>51</v>
      </c>
      <c r="I18" s="445">
        <v>2</v>
      </c>
      <c r="J18" s="727">
        <v>10</v>
      </c>
      <c r="K18" s="445">
        <v>3</v>
      </c>
      <c r="L18" s="445">
        <v>177</v>
      </c>
      <c r="M18" s="445">
        <v>10</v>
      </c>
      <c r="N18" s="445">
        <v>75</v>
      </c>
      <c r="O18" s="445">
        <v>98</v>
      </c>
      <c r="P18" s="90" t="s">
        <v>9</v>
      </c>
    </row>
    <row r="19" spans="1:15" s="39" customFormat="1" ht="10.5" customHeight="1">
      <c r="A19" s="347"/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</row>
    <row r="20" spans="1:14" s="39" customFormat="1" ht="18" customHeight="1">
      <c r="A20" s="926" t="s">
        <v>551</v>
      </c>
      <c r="B20" s="250" t="s">
        <v>814</v>
      </c>
      <c r="C20" s="301" t="s">
        <v>815</v>
      </c>
      <c r="D20" s="250" t="s">
        <v>816</v>
      </c>
      <c r="E20" s="301" t="s">
        <v>817</v>
      </c>
      <c r="F20" s="250" t="s">
        <v>818</v>
      </c>
      <c r="G20" s="250" t="s">
        <v>819</v>
      </c>
      <c r="H20" s="250" t="s">
        <v>820</v>
      </c>
      <c r="I20" s="729" t="s">
        <v>821</v>
      </c>
      <c r="J20" s="250" t="s">
        <v>822</v>
      </c>
      <c r="K20" s="250" t="s">
        <v>823</v>
      </c>
      <c r="L20" s="301" t="s">
        <v>824</v>
      </c>
      <c r="M20" s="301" t="s">
        <v>825</v>
      </c>
      <c r="N20" s="470"/>
    </row>
    <row r="21" spans="1:14" s="39" customFormat="1" ht="18" customHeight="1">
      <c r="A21" s="902"/>
      <c r="B21" s="298" t="s">
        <v>826</v>
      </c>
      <c r="C21" s="377" t="s">
        <v>827</v>
      </c>
      <c r="D21" s="298" t="s">
        <v>828</v>
      </c>
      <c r="E21" s="298" t="s">
        <v>829</v>
      </c>
      <c r="F21" s="298" t="s">
        <v>829</v>
      </c>
      <c r="G21" s="298" t="s">
        <v>826</v>
      </c>
      <c r="H21" s="298" t="s">
        <v>830</v>
      </c>
      <c r="I21" s="480"/>
      <c r="J21" s="459"/>
      <c r="K21" s="459"/>
      <c r="L21" s="459"/>
      <c r="M21" s="459"/>
      <c r="N21" s="449" t="s">
        <v>688</v>
      </c>
    </row>
    <row r="22" spans="1:14" s="39" customFormat="1" ht="18" customHeight="1">
      <c r="A22" s="902"/>
      <c r="B22" s="459"/>
      <c r="C22" s="300" t="s">
        <v>829</v>
      </c>
      <c r="D22" s="459"/>
      <c r="E22" s="459" t="s">
        <v>831</v>
      </c>
      <c r="F22" s="459"/>
      <c r="G22" s="459"/>
      <c r="H22" s="459" t="s">
        <v>832</v>
      </c>
      <c r="I22" s="480"/>
      <c r="J22" s="459"/>
      <c r="K22" s="459"/>
      <c r="L22" s="459"/>
      <c r="M22" s="459"/>
      <c r="N22" s="449"/>
    </row>
    <row r="23" spans="1:14" s="39" customFormat="1" ht="18" customHeight="1">
      <c r="A23" s="902"/>
      <c r="B23" s="459"/>
      <c r="C23" s="459"/>
      <c r="D23" s="459"/>
      <c r="E23" s="459" t="s">
        <v>833</v>
      </c>
      <c r="F23" s="459"/>
      <c r="G23" s="459"/>
      <c r="H23" s="459" t="s">
        <v>834</v>
      </c>
      <c r="I23" s="480" t="s">
        <v>835</v>
      </c>
      <c r="J23" s="459" t="s">
        <v>836</v>
      </c>
      <c r="K23" s="459" t="s">
        <v>837</v>
      </c>
      <c r="L23" s="459" t="s">
        <v>838</v>
      </c>
      <c r="M23" s="459"/>
      <c r="N23" s="449" t="s">
        <v>705</v>
      </c>
    </row>
    <row r="24" spans="1:14" s="39" customFormat="1" ht="15" customHeight="1">
      <c r="A24" s="903"/>
      <c r="B24" s="461" t="s">
        <v>839</v>
      </c>
      <c r="C24" s="461" t="s">
        <v>840</v>
      </c>
      <c r="D24" s="461" t="s">
        <v>841</v>
      </c>
      <c r="E24" s="461" t="s">
        <v>842</v>
      </c>
      <c r="F24" s="462" t="s">
        <v>843</v>
      </c>
      <c r="G24" s="461" t="s">
        <v>844</v>
      </c>
      <c r="H24" s="461" t="s">
        <v>845</v>
      </c>
      <c r="I24" s="730" t="s">
        <v>846</v>
      </c>
      <c r="J24" s="461" t="s">
        <v>847</v>
      </c>
      <c r="K24" s="461" t="s">
        <v>848</v>
      </c>
      <c r="L24" s="461" t="s">
        <v>849</v>
      </c>
      <c r="M24" s="461" t="s">
        <v>708</v>
      </c>
      <c r="N24" s="472"/>
    </row>
    <row r="25" spans="1:14" ht="16.5" customHeight="1">
      <c r="A25" s="93" t="s">
        <v>117</v>
      </c>
      <c r="B25" s="731">
        <v>462</v>
      </c>
      <c r="C25" s="731">
        <v>229</v>
      </c>
      <c r="D25" s="731">
        <v>16</v>
      </c>
      <c r="E25" s="731">
        <v>542</v>
      </c>
      <c r="F25" s="731">
        <v>12</v>
      </c>
      <c r="G25" s="731">
        <v>4</v>
      </c>
      <c r="H25" s="731">
        <v>353</v>
      </c>
      <c r="I25" s="731">
        <v>1</v>
      </c>
      <c r="J25" s="732">
        <v>0</v>
      </c>
      <c r="K25" s="731">
        <v>29</v>
      </c>
      <c r="L25" s="731">
        <v>597</v>
      </c>
      <c r="M25" s="424">
        <v>0</v>
      </c>
      <c r="N25" s="449" t="s">
        <v>117</v>
      </c>
    </row>
    <row r="26" spans="1:14" ht="16.5" customHeight="1">
      <c r="A26" s="93" t="s">
        <v>118</v>
      </c>
      <c r="B26" s="731">
        <v>462</v>
      </c>
      <c r="C26" s="731">
        <v>231</v>
      </c>
      <c r="D26" s="731">
        <v>18</v>
      </c>
      <c r="E26" s="731">
        <v>586</v>
      </c>
      <c r="F26" s="731">
        <v>17</v>
      </c>
      <c r="G26" s="731">
        <v>4</v>
      </c>
      <c r="H26" s="731">
        <v>349</v>
      </c>
      <c r="I26" s="731">
        <v>1</v>
      </c>
      <c r="J26" s="733">
        <v>0</v>
      </c>
      <c r="K26" s="731">
        <v>30</v>
      </c>
      <c r="L26" s="731">
        <v>610</v>
      </c>
      <c r="M26" s="424">
        <v>0</v>
      </c>
      <c r="N26" s="449" t="s">
        <v>118</v>
      </c>
    </row>
    <row r="27" spans="1:14" s="392" customFormat="1" ht="16.5" customHeight="1">
      <c r="A27" s="390" t="s">
        <v>882</v>
      </c>
      <c r="B27" s="731">
        <v>505</v>
      </c>
      <c r="C27" s="731">
        <v>234</v>
      </c>
      <c r="D27" s="731">
        <v>18</v>
      </c>
      <c r="E27" s="731">
        <v>580</v>
      </c>
      <c r="F27" s="731">
        <v>20</v>
      </c>
      <c r="G27" s="731">
        <v>4</v>
      </c>
      <c r="H27" s="731">
        <v>365</v>
      </c>
      <c r="I27" s="731">
        <v>1</v>
      </c>
      <c r="J27" s="733">
        <v>0</v>
      </c>
      <c r="K27" s="731">
        <v>32</v>
      </c>
      <c r="L27" s="731">
        <v>604</v>
      </c>
      <c r="M27" s="424">
        <v>0</v>
      </c>
      <c r="N27" s="449" t="s">
        <v>706</v>
      </c>
    </row>
    <row r="28" spans="1:14" s="392" customFormat="1" ht="16.5" customHeight="1">
      <c r="A28" s="390" t="s">
        <v>647</v>
      </c>
      <c r="B28" s="424">
        <v>540</v>
      </c>
      <c r="C28" s="424">
        <v>238</v>
      </c>
      <c r="D28" s="424">
        <v>18</v>
      </c>
      <c r="E28" s="424">
        <v>605</v>
      </c>
      <c r="F28" s="424">
        <v>27</v>
      </c>
      <c r="G28" s="424">
        <v>4</v>
      </c>
      <c r="H28" s="424">
        <v>373</v>
      </c>
      <c r="I28" s="424">
        <v>1</v>
      </c>
      <c r="J28" s="733">
        <v>0</v>
      </c>
      <c r="K28" s="424">
        <v>31</v>
      </c>
      <c r="L28" s="424">
        <v>601</v>
      </c>
      <c r="M28" s="424">
        <v>0</v>
      </c>
      <c r="N28" s="449" t="s">
        <v>850</v>
      </c>
    </row>
    <row r="29" spans="1:14" s="392" customFormat="1" ht="16.5" customHeight="1">
      <c r="A29" s="390" t="s">
        <v>1276</v>
      </c>
      <c r="B29" s="424">
        <v>567</v>
      </c>
      <c r="C29" s="424">
        <v>236</v>
      </c>
      <c r="D29" s="424">
        <v>20</v>
      </c>
      <c r="E29" s="424">
        <v>629</v>
      </c>
      <c r="F29" s="424">
        <v>29</v>
      </c>
      <c r="G29" s="424">
        <v>4</v>
      </c>
      <c r="H29" s="424">
        <v>363</v>
      </c>
      <c r="I29" s="424">
        <v>1</v>
      </c>
      <c r="J29" s="733">
        <v>0</v>
      </c>
      <c r="K29" s="424">
        <v>32</v>
      </c>
      <c r="L29" s="424">
        <v>511</v>
      </c>
      <c r="M29" s="432">
        <v>0</v>
      </c>
      <c r="N29" s="449" t="s">
        <v>851</v>
      </c>
    </row>
    <row r="30" spans="1:14" s="98" customFormat="1" ht="16.5" customHeight="1">
      <c r="A30" s="96" t="s">
        <v>1378</v>
      </c>
      <c r="B30" s="697">
        <f aca="true" t="shared" si="1" ref="B30:M30">SUM(B31:B34)</f>
        <v>567</v>
      </c>
      <c r="C30" s="697">
        <f t="shared" si="1"/>
        <v>236</v>
      </c>
      <c r="D30" s="697">
        <f t="shared" si="1"/>
        <v>20</v>
      </c>
      <c r="E30" s="697">
        <f t="shared" si="1"/>
        <v>629</v>
      </c>
      <c r="F30" s="697">
        <f t="shared" si="1"/>
        <v>29</v>
      </c>
      <c r="G30" s="697">
        <f t="shared" si="1"/>
        <v>4</v>
      </c>
      <c r="H30" s="697">
        <f t="shared" si="1"/>
        <v>363</v>
      </c>
      <c r="I30" s="697">
        <f t="shared" si="1"/>
        <v>1</v>
      </c>
      <c r="J30" s="718">
        <f t="shared" si="1"/>
        <v>0</v>
      </c>
      <c r="K30" s="697">
        <f t="shared" si="1"/>
        <v>32</v>
      </c>
      <c r="L30" s="697">
        <f t="shared" si="1"/>
        <v>511</v>
      </c>
      <c r="M30" s="719">
        <f t="shared" si="1"/>
        <v>0</v>
      </c>
      <c r="N30" s="702" t="s">
        <v>770</v>
      </c>
    </row>
    <row r="31" spans="1:14" ht="22.5" customHeight="1">
      <c r="A31" s="121" t="s">
        <v>14</v>
      </c>
      <c r="B31" s="454">
        <v>54</v>
      </c>
      <c r="C31" s="454">
        <v>88</v>
      </c>
      <c r="D31" s="454">
        <v>5</v>
      </c>
      <c r="E31" s="454">
        <v>22</v>
      </c>
      <c r="F31" s="454">
        <v>6</v>
      </c>
      <c r="G31" s="454">
        <v>3</v>
      </c>
      <c r="H31" s="454">
        <v>142</v>
      </c>
      <c r="I31" s="454">
        <v>1</v>
      </c>
      <c r="J31" s="718">
        <f>SUM(J32:J35)</f>
        <v>0</v>
      </c>
      <c r="K31" s="454">
        <v>11</v>
      </c>
      <c r="L31" s="454">
        <v>355</v>
      </c>
      <c r="M31" s="719">
        <f>SUM(M32:M35)</f>
        <v>0</v>
      </c>
      <c r="N31" s="451" t="s">
        <v>573</v>
      </c>
    </row>
    <row r="32" spans="1:14" ht="22.5" customHeight="1">
      <c r="A32" s="121" t="s">
        <v>15</v>
      </c>
      <c r="B32" s="454">
        <v>226</v>
      </c>
      <c r="C32" s="454">
        <v>52</v>
      </c>
      <c r="D32" s="454">
        <v>4</v>
      </c>
      <c r="E32" s="454">
        <v>36</v>
      </c>
      <c r="F32" s="454">
        <v>6</v>
      </c>
      <c r="G32" s="492">
        <v>0</v>
      </c>
      <c r="H32" s="454">
        <v>56</v>
      </c>
      <c r="I32" s="492">
        <v>0</v>
      </c>
      <c r="J32" s="718">
        <f>SUM(J33:J36)</f>
        <v>0</v>
      </c>
      <c r="K32" s="454">
        <v>2</v>
      </c>
      <c r="L32" s="454">
        <v>71</v>
      </c>
      <c r="M32" s="719">
        <f>SUM(M33:M36)</f>
        <v>0</v>
      </c>
      <c r="N32" s="451" t="s">
        <v>575</v>
      </c>
    </row>
    <row r="33" spans="1:14" ht="22.5" customHeight="1">
      <c r="A33" s="121" t="s">
        <v>16</v>
      </c>
      <c r="B33" s="454">
        <v>108</v>
      </c>
      <c r="C33" s="454">
        <v>26</v>
      </c>
      <c r="D33" s="454">
        <v>5</v>
      </c>
      <c r="E33" s="454">
        <v>375</v>
      </c>
      <c r="F33" s="454">
        <v>8</v>
      </c>
      <c r="G33" s="454">
        <v>1</v>
      </c>
      <c r="H33" s="454">
        <v>89</v>
      </c>
      <c r="I33" s="492">
        <v>0</v>
      </c>
      <c r="J33" s="718">
        <f>SUM(J34:J37)</f>
        <v>0</v>
      </c>
      <c r="K33" s="454">
        <v>4</v>
      </c>
      <c r="L33" s="454">
        <v>41</v>
      </c>
      <c r="M33" s="719">
        <f>SUM(M34:M37)</f>
        <v>0</v>
      </c>
      <c r="N33" s="451" t="s">
        <v>852</v>
      </c>
    </row>
    <row r="34" spans="1:15" ht="22.5" customHeight="1">
      <c r="A34" s="122" t="s">
        <v>17</v>
      </c>
      <c r="B34" s="445">
        <v>179</v>
      </c>
      <c r="C34" s="445">
        <v>70</v>
      </c>
      <c r="D34" s="445">
        <v>6</v>
      </c>
      <c r="E34" s="445">
        <v>196</v>
      </c>
      <c r="F34" s="445">
        <v>9</v>
      </c>
      <c r="G34" s="493">
        <v>0</v>
      </c>
      <c r="H34" s="445">
        <v>76</v>
      </c>
      <c r="I34" s="493">
        <v>0</v>
      </c>
      <c r="J34" s="698">
        <f>SUM(J35:J38)</f>
        <v>0</v>
      </c>
      <c r="K34" s="445">
        <v>15</v>
      </c>
      <c r="L34" s="445">
        <v>44</v>
      </c>
      <c r="M34" s="728">
        <f>SUM(M35:M38)</f>
        <v>0</v>
      </c>
      <c r="N34" s="453" t="s">
        <v>853</v>
      </c>
      <c r="O34" s="82"/>
    </row>
    <row r="35" spans="1:13" s="145" customFormat="1" ht="15.75" customHeight="1">
      <c r="A35" s="128" t="s">
        <v>187</v>
      </c>
      <c r="M35" s="116" t="s">
        <v>188</v>
      </c>
    </row>
    <row r="38" spans="1:2" ht="12.75">
      <c r="A38" s="170"/>
      <c r="B38" s="206"/>
    </row>
    <row r="39" spans="1:2" ht="12.75">
      <c r="A39" s="170"/>
      <c r="B39" s="206"/>
    </row>
    <row r="40" spans="1:2" ht="12.75">
      <c r="A40" s="170"/>
      <c r="B40" s="206"/>
    </row>
    <row r="41" spans="1:2" ht="12.75">
      <c r="A41" s="170"/>
      <c r="B41" s="206"/>
    </row>
    <row r="42" spans="1:2" ht="12.75">
      <c r="A42" s="170"/>
      <c r="B42" s="206"/>
    </row>
    <row r="43" ht="12.75">
      <c r="B43" s="207"/>
    </row>
    <row r="44" ht="12.75">
      <c r="B44" s="207"/>
    </row>
  </sheetData>
  <mergeCells count="4">
    <mergeCell ref="A1:O1"/>
    <mergeCell ref="A3:A8"/>
    <mergeCell ref="A20:A24"/>
    <mergeCell ref="P3:P8"/>
  </mergeCells>
  <printOptions/>
  <pageMargins left="0.33" right="0.34" top="0.984251968503937" bottom="0.39" header="0.5118110236220472" footer="0.19"/>
  <pageSetup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H1">
      <selection activeCell="T8" sqref="T8"/>
    </sheetView>
  </sheetViews>
  <sheetFormatPr defaultColWidth="9.140625" defaultRowHeight="12.75"/>
  <cols>
    <col min="1" max="1" width="9.57421875" style="428" customWidth="1"/>
    <col min="2" max="2" width="5.8515625" style="428" customWidth="1"/>
    <col min="3" max="3" width="7.28125" style="428" customWidth="1"/>
    <col min="4" max="4" width="5.28125" style="428" customWidth="1"/>
    <col min="5" max="5" width="8.140625" style="428" customWidth="1"/>
    <col min="6" max="6" width="7.421875" style="428" customWidth="1"/>
    <col min="7" max="7" width="10.00390625" style="428" customWidth="1"/>
    <col min="8" max="8" width="8.421875" style="428" customWidth="1"/>
    <col min="9" max="9" width="6.28125" style="428" customWidth="1"/>
    <col min="10" max="10" width="7.140625" style="428" customWidth="1"/>
    <col min="11" max="11" width="8.28125" style="428" customWidth="1"/>
    <col min="12" max="12" width="8.57421875" style="428" customWidth="1"/>
    <col min="13" max="15" width="9.140625" style="428" customWidth="1"/>
    <col min="16" max="16" width="6.140625" style="428" customWidth="1"/>
    <col min="17" max="17" width="8.8515625" style="428" customWidth="1"/>
    <col min="18" max="18" width="9.28125" style="428" customWidth="1"/>
  </cols>
  <sheetData>
    <row r="1" spans="1:18" ht="23.25">
      <c r="A1" s="930" t="s">
        <v>725</v>
      </c>
      <c r="B1" s="930"/>
      <c r="C1" s="930"/>
      <c r="D1" s="930"/>
      <c r="E1" s="930"/>
      <c r="F1" s="930"/>
      <c r="G1" s="930"/>
      <c r="H1" s="930"/>
      <c r="I1" s="930"/>
      <c r="J1" s="930"/>
      <c r="K1" s="930"/>
      <c r="L1" s="930"/>
      <c r="M1" s="930"/>
      <c r="N1" s="930"/>
      <c r="O1" s="930"/>
      <c r="P1" s="930"/>
      <c r="Q1" s="930"/>
      <c r="R1" s="930"/>
    </row>
    <row r="2" spans="1:18" ht="23.25">
      <c r="A2" s="581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</row>
    <row r="3" spans="1:18" ht="12.75">
      <c r="A3" s="539" t="s">
        <v>28</v>
      </c>
      <c r="B3" s="53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56" t="s">
        <v>29</v>
      </c>
    </row>
    <row r="4" spans="1:18" ht="30" customHeight="1">
      <c r="A4" s="520"/>
      <c r="B4" s="250"/>
      <c r="C4" s="1025" t="s">
        <v>724</v>
      </c>
      <c r="D4" s="1033" t="s">
        <v>30</v>
      </c>
      <c r="E4" s="1034"/>
      <c r="F4" s="1034"/>
      <c r="G4" s="1034"/>
      <c r="H4" s="1035"/>
      <c r="I4" s="1033" t="s">
        <v>31</v>
      </c>
      <c r="J4" s="1034"/>
      <c r="K4" s="1034"/>
      <c r="L4" s="1034"/>
      <c r="M4" s="1034"/>
      <c r="N4" s="1034"/>
      <c r="O4" s="1034"/>
      <c r="P4" s="1034"/>
      <c r="Q4" s="1035"/>
      <c r="R4" s="470"/>
    </row>
    <row r="5" spans="1:18" ht="30" customHeight="1">
      <c r="A5" s="509" t="s">
        <v>552</v>
      </c>
      <c r="B5" s="372" t="s">
        <v>32</v>
      </c>
      <c r="C5" s="1026"/>
      <c r="D5" s="540"/>
      <c r="E5" s="1025" t="s">
        <v>33</v>
      </c>
      <c r="F5" s="1025" t="s">
        <v>34</v>
      </c>
      <c r="G5" s="1030" t="s">
        <v>35</v>
      </c>
      <c r="H5" s="1025" t="s">
        <v>36</v>
      </c>
      <c r="I5" s="1036"/>
      <c r="J5" s="1025" t="s">
        <v>37</v>
      </c>
      <c r="K5" s="1030" t="s">
        <v>38</v>
      </c>
      <c r="L5" s="1025" t="s">
        <v>39</v>
      </c>
      <c r="M5" s="1025" t="s">
        <v>40</v>
      </c>
      <c r="N5" s="1025" t="s">
        <v>41</v>
      </c>
      <c r="O5" s="1025" t="s">
        <v>42</v>
      </c>
      <c r="P5" s="1025" t="s">
        <v>43</v>
      </c>
      <c r="Q5" s="1030" t="s">
        <v>44</v>
      </c>
      <c r="R5" s="479" t="s">
        <v>554</v>
      </c>
    </row>
    <row r="6" spans="1:18" ht="30" customHeight="1">
      <c r="A6" s="509" t="s">
        <v>553</v>
      </c>
      <c r="B6" s="459" t="s">
        <v>694</v>
      </c>
      <c r="C6" s="1026"/>
      <c r="D6" s="540"/>
      <c r="E6" s="1026"/>
      <c r="F6" s="1026"/>
      <c r="G6" s="1031"/>
      <c r="H6" s="1026"/>
      <c r="I6" s="1036"/>
      <c r="J6" s="1026"/>
      <c r="K6" s="1031"/>
      <c r="L6" s="1026"/>
      <c r="M6" s="1026"/>
      <c r="N6" s="1028"/>
      <c r="O6" s="1026"/>
      <c r="P6" s="1028"/>
      <c r="Q6" s="1031"/>
      <c r="R6" s="449" t="s">
        <v>555</v>
      </c>
    </row>
    <row r="7" spans="1:18" ht="30" customHeight="1">
      <c r="A7" s="388"/>
      <c r="B7" s="461"/>
      <c r="C7" s="1027"/>
      <c r="D7" s="568"/>
      <c r="E7" s="1027"/>
      <c r="F7" s="1027"/>
      <c r="G7" s="1032"/>
      <c r="H7" s="1027"/>
      <c r="I7" s="1037"/>
      <c r="J7" s="1027"/>
      <c r="K7" s="1032"/>
      <c r="L7" s="1027"/>
      <c r="M7" s="1027"/>
      <c r="N7" s="1029"/>
      <c r="O7" s="1027"/>
      <c r="P7" s="1029"/>
      <c r="Q7" s="1032"/>
      <c r="R7" s="472"/>
    </row>
    <row r="8" spans="1:18" ht="30" customHeight="1">
      <c r="A8" s="509" t="s">
        <v>1276</v>
      </c>
      <c r="B8" s="458">
        <v>2121</v>
      </c>
      <c r="C8" s="654">
        <v>1</v>
      </c>
      <c r="D8" s="655">
        <v>484</v>
      </c>
      <c r="E8" s="654">
        <v>246</v>
      </c>
      <c r="F8" s="654">
        <v>7</v>
      </c>
      <c r="G8" s="458">
        <v>9</v>
      </c>
      <c r="H8" s="654">
        <v>222</v>
      </c>
      <c r="I8" s="851">
        <v>1636</v>
      </c>
      <c r="J8" s="654">
        <v>12</v>
      </c>
      <c r="K8" s="458">
        <v>265</v>
      </c>
      <c r="L8" s="654">
        <v>621</v>
      </c>
      <c r="M8" s="654">
        <v>204</v>
      </c>
      <c r="N8" s="697">
        <f aca="true" t="shared" si="0" ref="C8:Q9">SUM(N9:N12)</f>
        <v>0</v>
      </c>
      <c r="O8" s="654">
        <v>528</v>
      </c>
      <c r="P8" s="656">
        <v>6</v>
      </c>
      <c r="Q8" s="697">
        <f t="shared" si="0"/>
        <v>0</v>
      </c>
      <c r="R8" s="449" t="s">
        <v>1276</v>
      </c>
    </row>
    <row r="9" spans="1:18" ht="30" customHeight="1">
      <c r="A9" s="526" t="s">
        <v>1382</v>
      </c>
      <c r="B9" s="697">
        <v>2121</v>
      </c>
      <c r="C9" s="697">
        <f t="shared" si="0"/>
        <v>1</v>
      </c>
      <c r="D9" s="697">
        <f t="shared" si="0"/>
        <v>484</v>
      </c>
      <c r="E9" s="697">
        <f t="shared" si="0"/>
        <v>246</v>
      </c>
      <c r="F9" s="697">
        <f t="shared" si="0"/>
        <v>7</v>
      </c>
      <c r="G9" s="697">
        <f t="shared" si="0"/>
        <v>9</v>
      </c>
      <c r="H9" s="697">
        <f t="shared" si="0"/>
        <v>222</v>
      </c>
      <c r="I9" s="697">
        <f t="shared" si="0"/>
        <v>1636</v>
      </c>
      <c r="J9" s="697">
        <f t="shared" si="0"/>
        <v>12</v>
      </c>
      <c r="K9" s="697">
        <f t="shared" si="0"/>
        <v>265</v>
      </c>
      <c r="L9" s="697">
        <f t="shared" si="0"/>
        <v>621</v>
      </c>
      <c r="M9" s="697">
        <f t="shared" si="0"/>
        <v>204</v>
      </c>
      <c r="N9" s="697">
        <f t="shared" si="0"/>
        <v>0</v>
      </c>
      <c r="O9" s="697">
        <f t="shared" si="0"/>
        <v>528</v>
      </c>
      <c r="P9" s="697">
        <f t="shared" si="0"/>
        <v>6</v>
      </c>
      <c r="Q9" s="697">
        <f t="shared" si="0"/>
        <v>0</v>
      </c>
      <c r="R9" s="527" t="s">
        <v>1369</v>
      </c>
    </row>
    <row r="10" spans="1:18" ht="42.75" customHeight="1">
      <c r="A10" s="384" t="s">
        <v>45</v>
      </c>
      <c r="B10" s="424">
        <v>980</v>
      </c>
      <c r="C10" s="424">
        <v>0</v>
      </c>
      <c r="D10" s="424">
        <v>179</v>
      </c>
      <c r="E10" s="424">
        <v>110</v>
      </c>
      <c r="F10" s="424">
        <v>1</v>
      </c>
      <c r="G10" s="424">
        <v>3</v>
      </c>
      <c r="H10" s="424">
        <v>65</v>
      </c>
      <c r="I10" s="424">
        <v>801</v>
      </c>
      <c r="J10" s="424">
        <v>7</v>
      </c>
      <c r="K10" s="424">
        <v>70</v>
      </c>
      <c r="L10" s="424">
        <v>365</v>
      </c>
      <c r="M10" s="424">
        <v>99</v>
      </c>
      <c r="N10" s="424">
        <v>0</v>
      </c>
      <c r="O10" s="424">
        <v>255</v>
      </c>
      <c r="P10" s="424">
        <v>5</v>
      </c>
      <c r="Q10" s="424"/>
      <c r="R10" s="451" t="s">
        <v>573</v>
      </c>
    </row>
    <row r="11" spans="1:18" ht="43.5" customHeight="1">
      <c r="A11" s="384" t="s">
        <v>574</v>
      </c>
      <c r="B11" s="424">
        <v>349</v>
      </c>
      <c r="C11" s="424">
        <v>0</v>
      </c>
      <c r="D11" s="424">
        <v>84</v>
      </c>
      <c r="E11" s="424">
        <v>41</v>
      </c>
      <c r="F11" s="424">
        <v>2</v>
      </c>
      <c r="G11" s="424">
        <v>2</v>
      </c>
      <c r="H11" s="424">
        <v>39</v>
      </c>
      <c r="I11" s="424">
        <v>265</v>
      </c>
      <c r="J11" s="424">
        <v>0</v>
      </c>
      <c r="K11" s="424">
        <v>32</v>
      </c>
      <c r="L11" s="424">
        <v>111</v>
      </c>
      <c r="M11" s="424">
        <v>43</v>
      </c>
      <c r="N11" s="424">
        <v>0</v>
      </c>
      <c r="O11" s="424">
        <v>79</v>
      </c>
      <c r="P11" s="424">
        <v>0</v>
      </c>
      <c r="Q11" s="424">
        <v>0</v>
      </c>
      <c r="R11" s="451" t="s">
        <v>575</v>
      </c>
    </row>
    <row r="12" spans="1:18" ht="36" customHeight="1">
      <c r="A12" s="384" t="s">
        <v>138</v>
      </c>
      <c r="B12" s="424">
        <v>447</v>
      </c>
      <c r="C12" s="424">
        <v>0</v>
      </c>
      <c r="D12" s="424">
        <v>121</v>
      </c>
      <c r="E12" s="454">
        <v>49</v>
      </c>
      <c r="F12" s="454">
        <v>3</v>
      </c>
      <c r="G12" s="454">
        <v>3</v>
      </c>
      <c r="H12" s="454">
        <v>66</v>
      </c>
      <c r="I12" s="424">
        <v>326</v>
      </c>
      <c r="J12" s="454">
        <v>3</v>
      </c>
      <c r="K12" s="454">
        <v>104</v>
      </c>
      <c r="L12" s="454">
        <v>81</v>
      </c>
      <c r="M12" s="454">
        <v>39</v>
      </c>
      <c r="N12" s="424">
        <v>0</v>
      </c>
      <c r="O12" s="454">
        <v>98</v>
      </c>
      <c r="P12" s="454">
        <v>1</v>
      </c>
      <c r="Q12" s="424">
        <v>0</v>
      </c>
      <c r="R12" s="451" t="s">
        <v>576</v>
      </c>
    </row>
    <row r="13" spans="1:18" ht="41.25" customHeight="1">
      <c r="A13" s="452" t="s">
        <v>1326</v>
      </c>
      <c r="B13" s="433">
        <v>345</v>
      </c>
      <c r="C13" s="445">
        <v>1</v>
      </c>
      <c r="D13" s="445">
        <v>100</v>
      </c>
      <c r="E13" s="445">
        <v>46</v>
      </c>
      <c r="F13" s="445">
        <v>1</v>
      </c>
      <c r="G13" s="445">
        <v>1</v>
      </c>
      <c r="H13" s="445">
        <v>52</v>
      </c>
      <c r="I13" s="433">
        <v>244</v>
      </c>
      <c r="J13" s="445">
        <v>2</v>
      </c>
      <c r="K13" s="445">
        <v>59</v>
      </c>
      <c r="L13" s="445">
        <v>64</v>
      </c>
      <c r="M13" s="445">
        <v>23</v>
      </c>
      <c r="N13" s="433">
        <v>0</v>
      </c>
      <c r="O13" s="445">
        <v>96</v>
      </c>
      <c r="P13" s="433">
        <v>0</v>
      </c>
      <c r="Q13" s="435">
        <v>0</v>
      </c>
      <c r="R13" s="453" t="s">
        <v>1327</v>
      </c>
    </row>
    <row r="14" spans="1:18" ht="12.75">
      <c r="A14" s="528" t="s">
        <v>21</v>
      </c>
      <c r="B14" s="474"/>
      <c r="C14" s="429"/>
      <c r="D14" s="429"/>
      <c r="E14" s="429"/>
      <c r="F14" s="429"/>
      <c r="G14" s="429"/>
      <c r="H14" s="429"/>
      <c r="I14" s="429"/>
      <c r="K14" s="429"/>
      <c r="L14" s="429"/>
      <c r="M14" s="429"/>
      <c r="N14" s="145"/>
      <c r="O14" s="145"/>
      <c r="P14" s="145"/>
      <c r="Q14" s="145"/>
      <c r="R14" s="116" t="s">
        <v>188</v>
      </c>
    </row>
  </sheetData>
  <mergeCells count="17">
    <mergeCell ref="A1:R1"/>
    <mergeCell ref="C4:C7"/>
    <mergeCell ref="D4:H4"/>
    <mergeCell ref="I4:Q4"/>
    <mergeCell ref="E5:E7"/>
    <mergeCell ref="F5:F7"/>
    <mergeCell ref="G5:G7"/>
    <mergeCell ref="H5:H7"/>
    <mergeCell ref="I5:I7"/>
    <mergeCell ref="J5:J7"/>
    <mergeCell ref="O5:O7"/>
    <mergeCell ref="P5:P7"/>
    <mergeCell ref="Q5:Q7"/>
    <mergeCell ref="K5:K7"/>
    <mergeCell ref="L5:L7"/>
    <mergeCell ref="M5:M7"/>
    <mergeCell ref="N5:N7"/>
  </mergeCells>
  <printOptions/>
  <pageMargins left="0.3" right="0.34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26"/>
  <sheetViews>
    <sheetView zoomScaleSheetLayoutView="100" workbookViewId="0" topLeftCell="A13">
      <selection activeCell="H12" sqref="H12"/>
    </sheetView>
  </sheetViews>
  <sheetFormatPr defaultColWidth="9.140625" defaultRowHeight="12.75"/>
  <cols>
    <col min="1" max="1" width="12.28125" style="88" customWidth="1"/>
    <col min="2" max="2" width="13.140625" style="88" customWidth="1"/>
    <col min="3" max="3" width="14.421875" style="88" customWidth="1"/>
    <col min="4" max="4" width="9.7109375" style="88" customWidth="1"/>
    <col min="5" max="5" width="15.57421875" style="88" customWidth="1"/>
    <col min="6" max="6" width="9.421875" style="88" customWidth="1"/>
    <col min="7" max="7" width="15.7109375" style="88" customWidth="1"/>
    <col min="8" max="8" width="12.00390625" style="88" customWidth="1"/>
    <col min="9" max="9" width="12.28125" style="88" customWidth="1"/>
    <col min="10" max="10" width="12.00390625" style="88" customWidth="1"/>
    <col min="11" max="11" width="13.00390625" style="88" customWidth="1"/>
    <col min="12" max="16384" width="9.140625" style="88" customWidth="1"/>
  </cols>
  <sheetData>
    <row r="1" spans="1:11" ht="32.25" customHeight="1">
      <c r="A1" s="1042" t="s">
        <v>46</v>
      </c>
      <c r="B1" s="1042"/>
      <c r="C1" s="1042"/>
      <c r="D1" s="1042"/>
      <c r="E1" s="1042"/>
      <c r="F1" s="1042"/>
      <c r="G1" s="1042"/>
      <c r="H1" s="1042"/>
      <c r="I1" s="1042"/>
      <c r="J1" s="1042"/>
      <c r="K1" s="1042"/>
    </row>
    <row r="2" spans="1:11" s="39" customFormat="1" ht="17.25" customHeight="1">
      <c r="A2" s="239" t="s">
        <v>902</v>
      </c>
      <c r="B2" s="239"/>
      <c r="C2" s="35"/>
      <c r="D2" s="35"/>
      <c r="E2" s="35"/>
      <c r="F2" s="35"/>
      <c r="G2" s="35"/>
      <c r="H2" s="35"/>
      <c r="J2" s="348"/>
      <c r="K2" s="348" t="s">
        <v>903</v>
      </c>
    </row>
    <row r="3" spans="1:11" s="39" customFormat="1" ht="19.5" customHeight="1">
      <c r="A3" s="901" t="s">
        <v>1028</v>
      </c>
      <c r="B3" s="910" t="s">
        <v>904</v>
      </c>
      <c r="C3" s="921"/>
      <c r="D3" s="910" t="s">
        <v>910</v>
      </c>
      <c r="E3" s="921"/>
      <c r="F3" s="910" t="s">
        <v>911</v>
      </c>
      <c r="G3" s="921"/>
      <c r="H3" s="898" t="s">
        <v>912</v>
      </c>
      <c r="I3" s="995"/>
      <c r="J3" s="996"/>
      <c r="K3" s="1002" t="s">
        <v>1026</v>
      </c>
    </row>
    <row r="4" spans="1:11" s="39" customFormat="1" ht="19.5" customHeight="1">
      <c r="A4" s="902"/>
      <c r="B4" s="268"/>
      <c r="C4" s="250" t="s">
        <v>913</v>
      </c>
      <c r="D4" s="268"/>
      <c r="E4" s="250" t="s">
        <v>914</v>
      </c>
      <c r="F4" s="268"/>
      <c r="G4" s="250" t="s">
        <v>914</v>
      </c>
      <c r="H4" s="250" t="s">
        <v>915</v>
      </c>
      <c r="I4" s="250" t="s">
        <v>916</v>
      </c>
      <c r="J4" s="250" t="s">
        <v>917</v>
      </c>
      <c r="K4" s="917"/>
    </row>
    <row r="5" spans="1:11" s="39" customFormat="1" ht="19.5" customHeight="1">
      <c r="A5" s="902"/>
      <c r="B5" s="268"/>
      <c r="C5" s="253" t="s">
        <v>918</v>
      </c>
      <c r="D5" s="268"/>
      <c r="E5" s="253" t="s">
        <v>919</v>
      </c>
      <c r="F5" s="268"/>
      <c r="G5" s="253" t="s">
        <v>919</v>
      </c>
      <c r="H5" s="253" t="s">
        <v>920</v>
      </c>
      <c r="I5" s="253" t="s">
        <v>920</v>
      </c>
      <c r="J5" s="253" t="s">
        <v>920</v>
      </c>
      <c r="K5" s="917"/>
    </row>
    <row r="6" spans="1:11" s="39" customFormat="1" ht="19.5" customHeight="1">
      <c r="A6" s="903"/>
      <c r="B6" s="269" t="s">
        <v>921</v>
      </c>
      <c r="C6" s="255" t="s">
        <v>922</v>
      </c>
      <c r="D6" s="269" t="s">
        <v>923</v>
      </c>
      <c r="E6" s="255" t="s">
        <v>924</v>
      </c>
      <c r="F6" s="269" t="s">
        <v>925</v>
      </c>
      <c r="G6" s="255" t="s">
        <v>924</v>
      </c>
      <c r="H6" s="255" t="s">
        <v>926</v>
      </c>
      <c r="I6" s="255" t="s">
        <v>927</v>
      </c>
      <c r="J6" s="255" t="s">
        <v>928</v>
      </c>
      <c r="K6" s="916"/>
    </row>
    <row r="7" spans="1:12" s="39" customFormat="1" ht="21" customHeight="1">
      <c r="A7" s="359" t="s">
        <v>117</v>
      </c>
      <c r="B7" s="361">
        <v>3301</v>
      </c>
      <c r="C7" s="383">
        <v>160</v>
      </c>
      <c r="D7" s="361">
        <v>91</v>
      </c>
      <c r="E7" s="378">
        <v>16.9</v>
      </c>
      <c r="F7" s="361">
        <v>5083</v>
      </c>
      <c r="G7" s="379">
        <v>945.3</v>
      </c>
      <c r="H7" s="360">
        <v>865</v>
      </c>
      <c r="I7" s="380">
        <v>2245</v>
      </c>
      <c r="J7" s="381">
        <v>191</v>
      </c>
      <c r="K7" s="363" t="s">
        <v>117</v>
      </c>
      <c r="L7" s="382"/>
    </row>
    <row r="8" spans="1:12" s="39" customFormat="1" ht="21" customHeight="1">
      <c r="A8" s="359" t="s">
        <v>118</v>
      </c>
      <c r="B8" s="361">
        <v>3166</v>
      </c>
      <c r="C8" s="383">
        <v>148.4</v>
      </c>
      <c r="D8" s="361">
        <v>108</v>
      </c>
      <c r="E8" s="378">
        <v>20</v>
      </c>
      <c r="F8" s="361">
        <v>4916</v>
      </c>
      <c r="G8" s="379">
        <v>911.4</v>
      </c>
      <c r="H8" s="360">
        <v>850</v>
      </c>
      <c r="I8" s="380">
        <v>2083</v>
      </c>
      <c r="J8" s="381">
        <v>233</v>
      </c>
      <c r="K8" s="363" t="s">
        <v>118</v>
      </c>
      <c r="L8" s="382"/>
    </row>
    <row r="9" spans="1:12" s="409" customFormat="1" ht="21" customHeight="1">
      <c r="A9" s="410" t="s">
        <v>75</v>
      </c>
      <c r="B9" s="411">
        <v>3276</v>
      </c>
      <c r="C9" s="416">
        <f>B9/222025*10000</f>
        <v>147.55095146942912</v>
      </c>
      <c r="D9" s="411">
        <v>108</v>
      </c>
      <c r="E9" s="417">
        <v>19.9</v>
      </c>
      <c r="F9" s="411">
        <v>5122</v>
      </c>
      <c r="G9" s="418">
        <v>945.5</v>
      </c>
      <c r="H9" s="411">
        <v>877</v>
      </c>
      <c r="I9" s="411">
        <v>2162</v>
      </c>
      <c r="J9" s="411">
        <v>237</v>
      </c>
      <c r="K9" s="412" t="s">
        <v>75</v>
      </c>
      <c r="L9" s="415"/>
    </row>
    <row r="10" spans="1:12" s="409" customFormat="1" ht="21" customHeight="1">
      <c r="A10" s="410" t="s">
        <v>883</v>
      </c>
      <c r="B10" s="411">
        <v>3136</v>
      </c>
      <c r="C10" s="416">
        <v>137</v>
      </c>
      <c r="D10" s="411">
        <v>100</v>
      </c>
      <c r="E10" s="417">
        <v>18.4</v>
      </c>
      <c r="F10" s="411">
        <v>4769</v>
      </c>
      <c r="G10" s="418">
        <v>875.8</v>
      </c>
      <c r="H10" s="411">
        <v>789</v>
      </c>
      <c r="I10" s="411">
        <v>2167</v>
      </c>
      <c r="J10" s="411">
        <v>180</v>
      </c>
      <c r="K10" s="412" t="s">
        <v>883</v>
      </c>
      <c r="L10" s="415"/>
    </row>
    <row r="11" spans="1:12" s="409" customFormat="1" ht="23.25" customHeight="1">
      <c r="A11" s="410" t="s">
        <v>1276</v>
      </c>
      <c r="B11" s="411">
        <v>3182</v>
      </c>
      <c r="C11" s="416">
        <v>126.6</v>
      </c>
      <c r="D11" s="411">
        <v>96</v>
      </c>
      <c r="E11" s="417">
        <v>17.6</v>
      </c>
      <c r="F11" s="411">
        <v>4.792</v>
      </c>
      <c r="G11" s="418">
        <v>878.51</v>
      </c>
      <c r="H11" s="411">
        <v>772</v>
      </c>
      <c r="I11" s="411">
        <v>2175</v>
      </c>
      <c r="J11" s="411">
        <v>235</v>
      </c>
      <c r="K11" s="412" t="s">
        <v>1276</v>
      </c>
      <c r="L11" s="415"/>
    </row>
    <row r="12" spans="1:12" s="420" customFormat="1" ht="21" customHeight="1">
      <c r="A12" s="364" t="s">
        <v>1369</v>
      </c>
      <c r="B12" s="734">
        <v>3630</v>
      </c>
      <c r="C12" s="735">
        <v>150.2</v>
      </c>
      <c r="D12" s="736">
        <v>63</v>
      </c>
      <c r="E12" s="737">
        <v>11.1</v>
      </c>
      <c r="F12" s="736">
        <v>5676</v>
      </c>
      <c r="G12" s="737">
        <v>999.4</v>
      </c>
      <c r="H12" s="736">
        <v>844</v>
      </c>
      <c r="I12" s="736">
        <v>2486</v>
      </c>
      <c r="J12" s="738">
        <v>300</v>
      </c>
      <c r="K12" s="365" t="s">
        <v>1369</v>
      </c>
      <c r="L12" s="419"/>
    </row>
    <row r="13" spans="1:12" s="39" customFormat="1" ht="18" customHeight="1">
      <c r="A13" s="347"/>
      <c r="B13" s="347"/>
      <c r="C13" s="347"/>
      <c r="D13" s="360"/>
      <c r="E13" s="347"/>
      <c r="F13" s="347"/>
      <c r="G13" s="347"/>
      <c r="H13" s="347"/>
      <c r="I13" s="347"/>
      <c r="J13" s="347"/>
      <c r="K13" s="347"/>
      <c r="L13" s="382"/>
    </row>
    <row r="14" spans="1:12" s="39" customFormat="1" ht="19.5" customHeight="1">
      <c r="A14" s="901" t="s">
        <v>1028</v>
      </c>
      <c r="B14" s="898" t="s">
        <v>673</v>
      </c>
      <c r="C14" s="995"/>
      <c r="D14" s="995"/>
      <c r="E14" s="995"/>
      <c r="F14" s="995"/>
      <c r="G14" s="995"/>
      <c r="H14" s="995"/>
      <c r="I14" s="995"/>
      <c r="J14" s="996"/>
      <c r="K14" s="1002" t="s">
        <v>1026</v>
      </c>
      <c r="L14" s="382"/>
    </row>
    <row r="15" spans="1:12" s="39" customFormat="1" ht="18.75" customHeight="1">
      <c r="A15" s="902"/>
      <c r="B15" s="384" t="s">
        <v>929</v>
      </c>
      <c r="C15" s="1041" t="s">
        <v>930</v>
      </c>
      <c r="D15" s="902"/>
      <c r="E15" s="1041" t="s">
        <v>931</v>
      </c>
      <c r="F15" s="902"/>
      <c r="G15" s="1041" t="s">
        <v>932</v>
      </c>
      <c r="H15" s="902"/>
      <c r="I15" s="298" t="s">
        <v>933</v>
      </c>
      <c r="J15" s="298" t="s">
        <v>934</v>
      </c>
      <c r="K15" s="917"/>
      <c r="L15" s="382"/>
    </row>
    <row r="16" spans="1:12" s="39" customFormat="1" ht="7.5" customHeight="1" hidden="1">
      <c r="A16" s="902"/>
      <c r="B16" s="266"/>
      <c r="C16" s="1043"/>
      <c r="D16" s="1044"/>
      <c r="E16" s="917"/>
      <c r="F16" s="902"/>
      <c r="G16" s="917"/>
      <c r="H16" s="902"/>
      <c r="I16" s="253"/>
      <c r="J16" s="253"/>
      <c r="K16" s="917"/>
      <c r="L16" s="382"/>
    </row>
    <row r="17" spans="1:12" s="39" customFormat="1" ht="19.5" customHeight="1">
      <c r="A17" s="903"/>
      <c r="B17" s="267" t="s">
        <v>935</v>
      </c>
      <c r="C17" s="916" t="s">
        <v>936</v>
      </c>
      <c r="D17" s="903"/>
      <c r="E17" s="916" t="s">
        <v>937</v>
      </c>
      <c r="F17" s="903"/>
      <c r="G17" s="914" t="s">
        <v>938</v>
      </c>
      <c r="H17" s="903"/>
      <c r="I17" s="287" t="s">
        <v>939</v>
      </c>
      <c r="J17" s="287" t="s">
        <v>940</v>
      </c>
      <c r="K17" s="916"/>
      <c r="L17" s="382"/>
    </row>
    <row r="18" spans="1:11" ht="21" customHeight="1">
      <c r="A18" s="94" t="s">
        <v>95</v>
      </c>
      <c r="B18" s="195">
        <v>1880</v>
      </c>
      <c r="C18" s="1039">
        <v>406</v>
      </c>
      <c r="D18" s="1039"/>
      <c r="E18" s="1039">
        <v>777</v>
      </c>
      <c r="F18" s="1039"/>
      <c r="G18" s="1039">
        <v>8</v>
      </c>
      <c r="H18" s="1039"/>
      <c r="I18" s="195">
        <v>61</v>
      </c>
      <c r="J18" s="196">
        <v>166</v>
      </c>
      <c r="K18" s="191" t="s">
        <v>95</v>
      </c>
    </row>
    <row r="19" spans="1:11" ht="21" customHeight="1">
      <c r="A19" s="94" t="s">
        <v>96</v>
      </c>
      <c r="B19" s="195">
        <v>1946</v>
      </c>
      <c r="C19" s="1039">
        <v>448</v>
      </c>
      <c r="D19" s="1039"/>
      <c r="E19" s="1039">
        <v>466</v>
      </c>
      <c r="F19" s="1039"/>
      <c r="G19" s="1039">
        <v>4</v>
      </c>
      <c r="H19" s="1039"/>
      <c r="I19" s="195">
        <v>58</v>
      </c>
      <c r="J19" s="196">
        <v>244</v>
      </c>
      <c r="K19" s="191" t="s">
        <v>96</v>
      </c>
    </row>
    <row r="20" spans="1:11" s="392" customFormat="1" ht="21" customHeight="1">
      <c r="A20" s="390" t="s">
        <v>75</v>
      </c>
      <c r="B20" s="195">
        <v>2023</v>
      </c>
      <c r="C20" s="1039">
        <v>275</v>
      </c>
      <c r="D20" s="1039"/>
      <c r="E20" s="1039">
        <v>649</v>
      </c>
      <c r="F20" s="1039"/>
      <c r="G20" s="1040" t="s">
        <v>1272</v>
      </c>
      <c r="H20" s="1040"/>
      <c r="I20" s="195">
        <v>231</v>
      </c>
      <c r="J20" s="195">
        <v>98</v>
      </c>
      <c r="K20" s="391" t="s">
        <v>75</v>
      </c>
    </row>
    <row r="21" spans="1:11" s="392" customFormat="1" ht="21" customHeight="1">
      <c r="A21" s="390" t="s">
        <v>883</v>
      </c>
      <c r="B21" s="195">
        <v>2016</v>
      </c>
      <c r="C21" s="1039">
        <v>204</v>
      </c>
      <c r="D21" s="1039"/>
      <c r="E21" s="1039">
        <v>593</v>
      </c>
      <c r="F21" s="1039"/>
      <c r="G21" s="1040">
        <v>4</v>
      </c>
      <c r="H21" s="1040"/>
      <c r="I21" s="195">
        <v>210</v>
      </c>
      <c r="J21" s="195">
        <v>109</v>
      </c>
      <c r="K21" s="391" t="s">
        <v>883</v>
      </c>
    </row>
    <row r="22" spans="1:11" s="392" customFormat="1" ht="21" customHeight="1">
      <c r="A22" s="390" t="s">
        <v>1276</v>
      </c>
      <c r="B22" s="195">
        <v>2268</v>
      </c>
      <c r="C22" s="1039">
        <v>183</v>
      </c>
      <c r="D22" s="1039"/>
      <c r="E22" s="1039">
        <v>452</v>
      </c>
      <c r="F22" s="1039"/>
      <c r="G22" s="1040">
        <v>3</v>
      </c>
      <c r="H22" s="1040"/>
      <c r="I22" s="195">
        <v>199</v>
      </c>
      <c r="J22" s="195">
        <v>77</v>
      </c>
      <c r="K22" s="391" t="s">
        <v>1276</v>
      </c>
    </row>
    <row r="23" spans="1:11" s="401" customFormat="1" ht="21" customHeight="1">
      <c r="A23" s="136" t="s">
        <v>1369</v>
      </c>
      <c r="B23" s="734">
        <v>2533</v>
      </c>
      <c r="C23" s="1038">
        <v>235</v>
      </c>
      <c r="D23" s="1038"/>
      <c r="E23" s="1038">
        <v>471</v>
      </c>
      <c r="F23" s="1038"/>
      <c r="G23" s="1038">
        <v>0</v>
      </c>
      <c r="H23" s="1038"/>
      <c r="I23" s="736">
        <v>296</v>
      </c>
      <c r="J23" s="738">
        <v>95</v>
      </c>
      <c r="K23" s="137" t="s">
        <v>1369</v>
      </c>
    </row>
    <row r="24" spans="1:11" ht="18" customHeight="1">
      <c r="A24" s="208" t="s">
        <v>941</v>
      </c>
      <c r="B24" s="82"/>
      <c r="C24" s="89"/>
      <c r="D24" s="172"/>
      <c r="E24" s="89"/>
      <c r="F24" s="89"/>
      <c r="G24" s="209" t="s">
        <v>942</v>
      </c>
      <c r="H24" s="123"/>
      <c r="J24" s="116"/>
      <c r="K24" s="116" t="s">
        <v>371</v>
      </c>
    </row>
    <row r="25" spans="1:4" ht="12.75">
      <c r="A25" s="210" t="s">
        <v>943</v>
      </c>
      <c r="D25" s="172"/>
    </row>
    <row r="26" spans="5:7" ht="12.75">
      <c r="E26" s="131" t="s">
        <v>446</v>
      </c>
      <c r="F26" s="88" t="s">
        <v>446</v>
      </c>
      <c r="G26" s="211" t="s">
        <v>944</v>
      </c>
    </row>
  </sheetData>
  <mergeCells count="37">
    <mergeCell ref="G21:H21"/>
    <mergeCell ref="E21:F21"/>
    <mergeCell ref="C21:D21"/>
    <mergeCell ref="A14:A17"/>
    <mergeCell ref="G19:H19"/>
    <mergeCell ref="C16:D16"/>
    <mergeCell ref="E16:F16"/>
    <mergeCell ref="G16:H16"/>
    <mergeCell ref="C17:D17"/>
    <mergeCell ref="E17:F17"/>
    <mergeCell ref="K3:K6"/>
    <mergeCell ref="A1:K1"/>
    <mergeCell ref="B3:C3"/>
    <mergeCell ref="D3:E3"/>
    <mergeCell ref="F3:G3"/>
    <mergeCell ref="H3:J3"/>
    <mergeCell ref="A3:A6"/>
    <mergeCell ref="K14:K17"/>
    <mergeCell ref="E20:F20"/>
    <mergeCell ref="G20:H20"/>
    <mergeCell ref="B14:J14"/>
    <mergeCell ref="C15:D15"/>
    <mergeCell ref="G17:H17"/>
    <mergeCell ref="E15:F15"/>
    <mergeCell ref="G15:H15"/>
    <mergeCell ref="C19:D19"/>
    <mergeCell ref="E19:F19"/>
    <mergeCell ref="C23:D23"/>
    <mergeCell ref="E23:F23"/>
    <mergeCell ref="G23:H23"/>
    <mergeCell ref="C18:D18"/>
    <mergeCell ref="E18:F18"/>
    <mergeCell ref="G18:H18"/>
    <mergeCell ref="C20:D20"/>
    <mergeCell ref="C22:D22"/>
    <mergeCell ref="E22:F22"/>
    <mergeCell ref="G22:H22"/>
  </mergeCells>
  <printOptions/>
  <pageMargins left="0.75" right="0.75" top="1" bottom="0.75" header="0.5" footer="0.5"/>
  <pageSetup horizontalDpi="600" verticalDpi="600" orientation="landscape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F11" sqref="F11"/>
    </sheetView>
  </sheetViews>
  <sheetFormatPr defaultColWidth="9.140625" defaultRowHeight="12.75"/>
  <cols>
    <col min="1" max="1" width="12.00390625" style="135" customWidth="1"/>
    <col min="2" max="2" width="9.28125" style="135" customWidth="1"/>
    <col min="3" max="3" width="9.7109375" style="135" customWidth="1"/>
    <col min="4" max="4" width="8.57421875" style="135" customWidth="1"/>
    <col min="5" max="5" width="8.421875" style="135" customWidth="1"/>
    <col min="6" max="6" width="8.57421875" style="135" customWidth="1"/>
    <col min="7" max="7" width="9.00390625" style="135" customWidth="1"/>
    <col min="8" max="8" width="9.140625" style="135" customWidth="1"/>
    <col min="9" max="9" width="8.7109375" style="135" customWidth="1"/>
    <col min="10" max="10" width="9.7109375" style="135" customWidth="1"/>
    <col min="11" max="11" width="9.57421875" style="135" customWidth="1"/>
    <col min="12" max="12" width="8.8515625" style="135" customWidth="1"/>
    <col min="13" max="13" width="9.00390625" style="135" customWidth="1"/>
    <col min="14" max="14" width="11.57421875" style="135" customWidth="1"/>
    <col min="15" max="16" width="10.00390625" style="135" customWidth="1"/>
    <col min="17" max="17" width="10.28125" style="135" customWidth="1"/>
    <col min="18" max="18" width="14.00390625" style="135" customWidth="1"/>
    <col min="19" max="16384" width="9.140625" style="135" customWidth="1"/>
  </cols>
  <sheetData>
    <row r="1" spans="1:18" s="212" customFormat="1" ht="32.25" customHeight="1">
      <c r="A1" s="920" t="s">
        <v>726</v>
      </c>
      <c r="B1" s="920"/>
      <c r="C1" s="920"/>
      <c r="D1" s="920"/>
      <c r="E1" s="920"/>
      <c r="F1" s="920"/>
      <c r="G1" s="920"/>
      <c r="H1" s="920"/>
      <c r="I1" s="920"/>
      <c r="J1" s="920"/>
      <c r="K1" s="920"/>
      <c r="L1" s="920"/>
      <c r="M1" s="920"/>
      <c r="N1" s="920"/>
      <c r="O1" s="920"/>
      <c r="P1" s="920"/>
      <c r="Q1" s="920"/>
      <c r="R1" s="920"/>
    </row>
    <row r="2" spans="1:18" s="363" customFormat="1" ht="17.25" customHeight="1">
      <c r="A2" s="290" t="s">
        <v>945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R2" s="363" t="s">
        <v>946</v>
      </c>
    </row>
    <row r="3" spans="1:18" s="385" customFormat="1" ht="20.25" customHeight="1">
      <c r="A3" s="926" t="s">
        <v>1058</v>
      </c>
      <c r="B3" s="250" t="s">
        <v>948</v>
      </c>
      <c r="C3" s="898" t="s">
        <v>193</v>
      </c>
      <c r="D3" s="995"/>
      <c r="E3" s="899"/>
      <c r="F3" s="899"/>
      <c r="G3" s="899"/>
      <c r="H3" s="899"/>
      <c r="I3" s="899"/>
      <c r="J3" s="899"/>
      <c r="K3" s="899"/>
      <c r="L3" s="899"/>
      <c r="M3" s="899"/>
      <c r="N3" s="899"/>
      <c r="O3" s="899"/>
      <c r="P3" s="899"/>
      <c r="Q3" s="900"/>
      <c r="R3" s="904" t="s">
        <v>1218</v>
      </c>
    </row>
    <row r="4" spans="1:18" s="385" customFormat="1" ht="17.25" customHeight="1">
      <c r="A4" s="902"/>
      <c r="B4" s="253"/>
      <c r="C4" s="298" t="s">
        <v>194</v>
      </c>
      <c r="D4" s="298" t="s">
        <v>195</v>
      </c>
      <c r="E4" s="298" t="s">
        <v>196</v>
      </c>
      <c r="F4" s="298" t="s">
        <v>197</v>
      </c>
      <c r="G4" s="298" t="s">
        <v>198</v>
      </c>
      <c r="H4" s="298" t="s">
        <v>199</v>
      </c>
      <c r="I4" s="298" t="s">
        <v>200</v>
      </c>
      <c r="J4" s="298" t="s">
        <v>201</v>
      </c>
      <c r="K4" s="298" t="s">
        <v>202</v>
      </c>
      <c r="L4" s="298" t="s">
        <v>203</v>
      </c>
      <c r="M4" s="298" t="s">
        <v>204</v>
      </c>
      <c r="N4" s="298" t="s">
        <v>205</v>
      </c>
      <c r="O4" s="298" t="s">
        <v>206</v>
      </c>
      <c r="P4" s="298" t="s">
        <v>207</v>
      </c>
      <c r="Q4" s="298" t="s">
        <v>208</v>
      </c>
      <c r="R4" s="917"/>
    </row>
    <row r="5" spans="1:18" s="385" customFormat="1" ht="17.25" customHeight="1">
      <c r="A5" s="902"/>
      <c r="B5" s="253"/>
      <c r="C5" s="298" t="s">
        <v>209</v>
      </c>
      <c r="D5" s="253" t="s">
        <v>210</v>
      </c>
      <c r="E5" s="253" t="s">
        <v>211</v>
      </c>
      <c r="F5" s="253" t="s">
        <v>212</v>
      </c>
      <c r="G5" s="253" t="s">
        <v>213</v>
      </c>
      <c r="H5" s="253" t="s">
        <v>214</v>
      </c>
      <c r="I5" s="253"/>
      <c r="J5" s="253"/>
      <c r="K5" s="253" t="s">
        <v>211</v>
      </c>
      <c r="L5" s="253" t="s">
        <v>215</v>
      </c>
      <c r="M5" s="253" t="s">
        <v>215</v>
      </c>
      <c r="N5" s="253" t="s">
        <v>211</v>
      </c>
      <c r="O5" s="253" t="s">
        <v>216</v>
      </c>
      <c r="P5" s="298" t="s">
        <v>220</v>
      </c>
      <c r="Q5" s="253"/>
      <c r="R5" s="917"/>
    </row>
    <row r="6" spans="1:18" s="39" customFormat="1" ht="23.25" customHeight="1">
      <c r="A6" s="903"/>
      <c r="B6" s="255" t="s">
        <v>221</v>
      </c>
      <c r="C6" s="256" t="s">
        <v>222</v>
      </c>
      <c r="D6" s="255" t="s">
        <v>223</v>
      </c>
      <c r="E6" s="255" t="s">
        <v>224</v>
      </c>
      <c r="F6" s="255" t="s">
        <v>225</v>
      </c>
      <c r="G6" s="255" t="s">
        <v>226</v>
      </c>
      <c r="H6" s="255" t="s">
        <v>227</v>
      </c>
      <c r="I6" s="255" t="s">
        <v>228</v>
      </c>
      <c r="J6" s="255" t="s">
        <v>229</v>
      </c>
      <c r="K6" s="255" t="s">
        <v>230</v>
      </c>
      <c r="L6" s="255" t="s">
        <v>231</v>
      </c>
      <c r="M6" s="255" t="s">
        <v>232</v>
      </c>
      <c r="N6" s="255" t="s">
        <v>233</v>
      </c>
      <c r="O6" s="255" t="s">
        <v>234</v>
      </c>
      <c r="P6" s="256" t="s">
        <v>235</v>
      </c>
      <c r="Q6" s="287" t="s">
        <v>950</v>
      </c>
      <c r="R6" s="916"/>
    </row>
    <row r="7" spans="1:18" s="213" customFormat="1" ht="24" customHeight="1">
      <c r="A7" s="93" t="s">
        <v>117</v>
      </c>
      <c r="B7" s="99">
        <v>255196</v>
      </c>
      <c r="C7" s="215">
        <v>697</v>
      </c>
      <c r="D7" s="99">
        <v>188650</v>
      </c>
      <c r="E7" s="99">
        <v>160</v>
      </c>
      <c r="F7" s="99">
        <v>1347</v>
      </c>
      <c r="G7" s="99">
        <v>8054</v>
      </c>
      <c r="H7" s="99">
        <v>2173</v>
      </c>
      <c r="I7" s="99">
        <v>48</v>
      </c>
      <c r="J7" s="99">
        <v>14958</v>
      </c>
      <c r="K7" s="99">
        <v>33</v>
      </c>
      <c r="L7" s="99">
        <v>1155</v>
      </c>
      <c r="M7" s="99">
        <v>0</v>
      </c>
      <c r="N7" s="99">
        <v>204</v>
      </c>
      <c r="O7" s="99">
        <v>0</v>
      </c>
      <c r="P7" s="216">
        <v>24447</v>
      </c>
      <c r="Q7" s="111">
        <v>13270</v>
      </c>
      <c r="R7" s="112" t="s">
        <v>117</v>
      </c>
    </row>
    <row r="8" spans="1:18" s="213" customFormat="1" ht="24" customHeight="1">
      <c r="A8" s="93" t="s">
        <v>118</v>
      </c>
      <c r="B8" s="99">
        <v>176675</v>
      </c>
      <c r="C8" s="215">
        <v>337</v>
      </c>
      <c r="D8" s="99">
        <v>130965</v>
      </c>
      <c r="E8" s="99">
        <v>43</v>
      </c>
      <c r="F8" s="99">
        <v>477</v>
      </c>
      <c r="G8" s="99">
        <v>6595</v>
      </c>
      <c r="H8" s="99">
        <v>1776</v>
      </c>
      <c r="I8" s="99">
        <v>7</v>
      </c>
      <c r="J8" s="99">
        <v>20774</v>
      </c>
      <c r="K8" s="99">
        <v>8</v>
      </c>
      <c r="L8" s="99">
        <v>503</v>
      </c>
      <c r="M8" s="99">
        <v>0</v>
      </c>
      <c r="N8" s="99">
        <v>121</v>
      </c>
      <c r="O8" s="99">
        <v>0</v>
      </c>
      <c r="P8" s="216">
        <v>8646</v>
      </c>
      <c r="Q8" s="111">
        <v>6423</v>
      </c>
      <c r="R8" s="112" t="s">
        <v>118</v>
      </c>
    </row>
    <row r="9" spans="1:18" s="403" customFormat="1" ht="24" customHeight="1">
      <c r="A9" s="390" t="s">
        <v>75</v>
      </c>
      <c r="B9" s="396">
        <v>113615</v>
      </c>
      <c r="C9" s="396">
        <v>308</v>
      </c>
      <c r="D9" s="396">
        <v>68653</v>
      </c>
      <c r="E9" s="396">
        <v>27</v>
      </c>
      <c r="F9" s="396">
        <v>499</v>
      </c>
      <c r="G9" s="396">
        <v>5054</v>
      </c>
      <c r="H9" s="396">
        <v>1726</v>
      </c>
      <c r="I9" s="396">
        <v>5</v>
      </c>
      <c r="J9" s="396">
        <v>20065</v>
      </c>
      <c r="K9" s="396">
        <v>6</v>
      </c>
      <c r="L9" s="396">
        <v>746</v>
      </c>
      <c r="M9" s="396">
        <v>0</v>
      </c>
      <c r="N9" s="195">
        <v>76</v>
      </c>
      <c r="O9" s="195">
        <v>0</v>
      </c>
      <c r="P9" s="195">
        <v>10860</v>
      </c>
      <c r="Q9" s="396">
        <v>5590</v>
      </c>
      <c r="R9" s="421" t="s">
        <v>75</v>
      </c>
    </row>
    <row r="10" spans="1:18" s="403" customFormat="1" ht="24" customHeight="1">
      <c r="A10" s="390" t="s">
        <v>883</v>
      </c>
      <c r="B10" s="396">
        <v>96950</v>
      </c>
      <c r="C10" s="396">
        <v>449</v>
      </c>
      <c r="D10" s="396">
        <v>0</v>
      </c>
      <c r="E10" s="396">
        <v>40</v>
      </c>
      <c r="F10" s="396">
        <v>632</v>
      </c>
      <c r="G10" s="396">
        <v>5412</v>
      </c>
      <c r="H10" s="396">
        <v>1829</v>
      </c>
      <c r="I10" s="396">
        <v>10</v>
      </c>
      <c r="J10" s="396">
        <v>16389</v>
      </c>
      <c r="K10" s="396">
        <v>5</v>
      </c>
      <c r="L10" s="396">
        <v>225</v>
      </c>
      <c r="M10" s="396">
        <v>0</v>
      </c>
      <c r="N10" s="195">
        <v>83</v>
      </c>
      <c r="O10" s="195">
        <v>0</v>
      </c>
      <c r="P10" s="195">
        <v>10268</v>
      </c>
      <c r="Q10" s="396">
        <v>61608</v>
      </c>
      <c r="R10" s="421" t="s">
        <v>647</v>
      </c>
    </row>
    <row r="11" spans="1:18" s="403" customFormat="1" ht="24" customHeight="1">
      <c r="A11" s="390" t="s">
        <v>1276</v>
      </c>
      <c r="B11" s="396">
        <v>74472</v>
      </c>
      <c r="C11" s="396">
        <v>159</v>
      </c>
      <c r="D11" s="396">
        <v>33405</v>
      </c>
      <c r="E11" s="396">
        <v>5</v>
      </c>
      <c r="F11" s="396">
        <v>152</v>
      </c>
      <c r="G11" s="396">
        <v>6699</v>
      </c>
      <c r="H11" s="396">
        <v>2394</v>
      </c>
      <c r="I11" s="396">
        <v>7</v>
      </c>
      <c r="J11" s="396">
        <v>24496</v>
      </c>
      <c r="K11" s="396">
        <v>3</v>
      </c>
      <c r="L11" s="396">
        <v>80</v>
      </c>
      <c r="M11" s="396">
        <v>0</v>
      </c>
      <c r="N11" s="195">
        <v>67</v>
      </c>
      <c r="O11" s="195">
        <v>0</v>
      </c>
      <c r="P11" s="195">
        <v>981</v>
      </c>
      <c r="Q11" s="396">
        <v>6024</v>
      </c>
      <c r="R11" s="421" t="s">
        <v>649</v>
      </c>
    </row>
    <row r="12" spans="1:18" s="218" customFormat="1" ht="24" customHeight="1">
      <c r="A12" s="494" t="s">
        <v>1369</v>
      </c>
      <c r="B12" s="739">
        <v>91250</v>
      </c>
      <c r="C12" s="740">
        <v>245</v>
      </c>
      <c r="D12" s="740">
        <v>51726</v>
      </c>
      <c r="E12" s="740">
        <v>8</v>
      </c>
      <c r="F12" s="740">
        <v>143</v>
      </c>
      <c r="G12" s="740">
        <v>4744</v>
      </c>
      <c r="H12" s="740">
        <v>1664</v>
      </c>
      <c r="I12" s="740">
        <v>9</v>
      </c>
      <c r="J12" s="740">
        <v>24010</v>
      </c>
      <c r="K12" s="740">
        <v>1</v>
      </c>
      <c r="L12" s="740">
        <v>38</v>
      </c>
      <c r="M12" s="740">
        <v>0</v>
      </c>
      <c r="N12" s="740">
        <v>72</v>
      </c>
      <c r="O12" s="740">
        <v>0</v>
      </c>
      <c r="P12" s="740">
        <v>1852</v>
      </c>
      <c r="Q12" s="741">
        <v>6738</v>
      </c>
      <c r="R12" s="217" t="s">
        <v>1370</v>
      </c>
    </row>
    <row r="13" spans="1:18" s="218" customFormat="1" ht="24" customHeight="1">
      <c r="A13" s="507" t="s">
        <v>886</v>
      </c>
      <c r="B13" s="742">
        <v>27465</v>
      </c>
      <c r="C13" s="541">
        <v>138</v>
      </c>
      <c r="D13" s="541">
        <v>13925</v>
      </c>
      <c r="E13" s="541">
        <v>4</v>
      </c>
      <c r="F13" s="541">
        <v>97</v>
      </c>
      <c r="G13" s="541">
        <v>1702</v>
      </c>
      <c r="H13" s="541">
        <v>708</v>
      </c>
      <c r="I13" s="541">
        <v>6</v>
      </c>
      <c r="J13" s="541">
        <v>8722</v>
      </c>
      <c r="K13" s="541">
        <v>1</v>
      </c>
      <c r="L13" s="541">
        <v>11</v>
      </c>
      <c r="M13" s="541">
        <v>0</v>
      </c>
      <c r="N13" s="541">
        <v>30</v>
      </c>
      <c r="O13" s="541">
        <v>0</v>
      </c>
      <c r="P13" s="541">
        <v>538</v>
      </c>
      <c r="Q13" s="743">
        <v>1583</v>
      </c>
      <c r="R13" s="451" t="s">
        <v>1323</v>
      </c>
    </row>
    <row r="14" spans="1:18" s="214" customFormat="1" ht="24" customHeight="1">
      <c r="A14" s="495" t="s">
        <v>887</v>
      </c>
      <c r="B14" s="742">
        <v>29460</v>
      </c>
      <c r="C14" s="541">
        <v>75</v>
      </c>
      <c r="D14" s="541">
        <v>15710</v>
      </c>
      <c r="E14" s="541">
        <v>1</v>
      </c>
      <c r="F14" s="541">
        <v>35</v>
      </c>
      <c r="G14" s="541">
        <v>1243</v>
      </c>
      <c r="H14" s="541">
        <v>402</v>
      </c>
      <c r="I14" s="541">
        <v>1</v>
      </c>
      <c r="J14" s="541">
        <v>7128</v>
      </c>
      <c r="K14" s="541">
        <v>0</v>
      </c>
      <c r="L14" s="541">
        <v>16</v>
      </c>
      <c r="M14" s="541">
        <v>0</v>
      </c>
      <c r="N14" s="541">
        <v>14</v>
      </c>
      <c r="O14" s="541">
        <v>0</v>
      </c>
      <c r="P14" s="541">
        <v>229</v>
      </c>
      <c r="Q14" s="743">
        <v>4606</v>
      </c>
      <c r="R14" s="451" t="s">
        <v>1324</v>
      </c>
    </row>
    <row r="15" spans="1:18" s="214" customFormat="1" ht="24" customHeight="1">
      <c r="A15" s="496" t="s">
        <v>888</v>
      </c>
      <c r="B15" s="744">
        <v>34325</v>
      </c>
      <c r="C15" s="745">
        <v>32</v>
      </c>
      <c r="D15" s="745">
        <v>22091</v>
      </c>
      <c r="E15" s="745">
        <v>3</v>
      </c>
      <c r="F15" s="745">
        <v>11</v>
      </c>
      <c r="G15" s="745">
        <v>1799</v>
      </c>
      <c r="H15" s="745">
        <v>554</v>
      </c>
      <c r="I15" s="745">
        <v>2</v>
      </c>
      <c r="J15" s="745">
        <v>8160</v>
      </c>
      <c r="K15" s="745">
        <v>0</v>
      </c>
      <c r="L15" s="745">
        <v>11</v>
      </c>
      <c r="M15" s="745">
        <v>0</v>
      </c>
      <c r="N15" s="745">
        <v>28</v>
      </c>
      <c r="O15" s="745">
        <v>0</v>
      </c>
      <c r="P15" s="745">
        <v>1085</v>
      </c>
      <c r="Q15" s="746">
        <v>549</v>
      </c>
      <c r="R15" s="453" t="s">
        <v>1325</v>
      </c>
    </row>
    <row r="16" spans="1:18" s="385" customFormat="1" ht="12" customHeight="1">
      <c r="A16" s="386"/>
      <c r="B16" s="386"/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6"/>
    </row>
    <row r="17" spans="2:13" ht="3" customHeight="1" hidden="1">
      <c r="B17" s="219" t="s">
        <v>471</v>
      </c>
      <c r="M17" s="219" t="s">
        <v>471</v>
      </c>
    </row>
    <row r="18" spans="1:15" s="385" customFormat="1" ht="20.25" customHeight="1">
      <c r="A18" s="926" t="s">
        <v>1058</v>
      </c>
      <c r="B18" s="898" t="s">
        <v>291</v>
      </c>
      <c r="C18" s="1053"/>
      <c r="D18" s="1053"/>
      <c r="E18" s="1053"/>
      <c r="F18" s="1053"/>
      <c r="G18" s="1053"/>
      <c r="H18" s="1053"/>
      <c r="I18" s="1054"/>
      <c r="J18" s="898" t="s">
        <v>1059</v>
      </c>
      <c r="K18" s="995"/>
      <c r="L18" s="995"/>
      <c r="M18" s="996"/>
      <c r="N18" s="904" t="s">
        <v>1219</v>
      </c>
      <c r="O18" s="1055"/>
    </row>
    <row r="19" spans="1:15" s="385" customFormat="1" ht="18.75" customHeight="1">
      <c r="A19" s="902"/>
      <c r="B19" s="250" t="s">
        <v>292</v>
      </c>
      <c r="C19" s="250" t="s">
        <v>293</v>
      </c>
      <c r="D19" s="250" t="s">
        <v>294</v>
      </c>
      <c r="E19" s="250" t="s">
        <v>295</v>
      </c>
      <c r="F19" s="250" t="s">
        <v>208</v>
      </c>
      <c r="G19" s="250" t="s">
        <v>296</v>
      </c>
      <c r="H19" s="250" t="s">
        <v>297</v>
      </c>
      <c r="I19" s="250" t="s">
        <v>208</v>
      </c>
      <c r="J19" s="250" t="s">
        <v>298</v>
      </c>
      <c r="K19" s="250" t="s">
        <v>299</v>
      </c>
      <c r="L19" s="250" t="s">
        <v>300</v>
      </c>
      <c r="M19" s="387" t="s">
        <v>301</v>
      </c>
      <c r="N19" s="905"/>
      <c r="O19" s="1056"/>
    </row>
    <row r="20" spans="1:15" s="385" customFormat="1" ht="18.75" customHeight="1">
      <c r="A20" s="902"/>
      <c r="B20" s="253"/>
      <c r="C20" s="253" t="s">
        <v>302</v>
      </c>
      <c r="D20" s="253"/>
      <c r="E20" s="253" t="s">
        <v>303</v>
      </c>
      <c r="F20" s="253" t="s">
        <v>304</v>
      </c>
      <c r="G20" s="253"/>
      <c r="H20" s="253" t="s">
        <v>305</v>
      </c>
      <c r="I20" s="253"/>
      <c r="J20" s="253"/>
      <c r="K20" s="253" t="s">
        <v>306</v>
      </c>
      <c r="L20" s="253"/>
      <c r="M20" s="268"/>
      <c r="N20" s="905"/>
      <c r="O20" s="1056"/>
    </row>
    <row r="21" spans="1:15" s="39" customFormat="1" ht="18.75" customHeight="1">
      <c r="A21" s="903"/>
      <c r="B21" s="255" t="s">
        <v>307</v>
      </c>
      <c r="C21" s="255" t="s">
        <v>308</v>
      </c>
      <c r="D21" s="255" t="s">
        <v>309</v>
      </c>
      <c r="E21" s="255" t="s">
        <v>310</v>
      </c>
      <c r="F21" s="287" t="s">
        <v>950</v>
      </c>
      <c r="G21" s="255" t="s">
        <v>311</v>
      </c>
      <c r="H21" s="255" t="s">
        <v>311</v>
      </c>
      <c r="I21" s="287" t="s">
        <v>950</v>
      </c>
      <c r="J21" s="255" t="s">
        <v>312</v>
      </c>
      <c r="K21" s="255" t="s">
        <v>313</v>
      </c>
      <c r="L21" s="255" t="s">
        <v>314</v>
      </c>
      <c r="M21" s="269" t="s">
        <v>950</v>
      </c>
      <c r="N21" s="906"/>
      <c r="O21" s="1057"/>
    </row>
    <row r="22" spans="1:15" s="213" customFormat="1" ht="21.75" customHeight="1">
      <c r="A22" s="93" t="s">
        <v>117</v>
      </c>
      <c r="B22" s="99">
        <v>25167</v>
      </c>
      <c r="C22" s="99">
        <v>175376</v>
      </c>
      <c r="D22" s="99">
        <v>48703</v>
      </c>
      <c r="E22" s="99">
        <v>1796</v>
      </c>
      <c r="F22" s="99">
        <v>4154</v>
      </c>
      <c r="G22" s="99">
        <v>57810</v>
      </c>
      <c r="H22" s="99">
        <v>194139</v>
      </c>
      <c r="I22" s="99">
        <v>3247</v>
      </c>
      <c r="J22" s="99">
        <v>10543</v>
      </c>
      <c r="K22" s="99">
        <v>1</v>
      </c>
      <c r="L22" s="99">
        <v>46949</v>
      </c>
      <c r="M22" s="111">
        <v>197703</v>
      </c>
      <c r="N22" s="1004" t="s">
        <v>117</v>
      </c>
      <c r="O22" s="1018"/>
    </row>
    <row r="23" spans="1:15" s="213" customFormat="1" ht="21.75" customHeight="1">
      <c r="A23" s="93" t="s">
        <v>121</v>
      </c>
      <c r="B23" s="99">
        <v>16153</v>
      </c>
      <c r="C23" s="99">
        <v>126907</v>
      </c>
      <c r="D23" s="99">
        <v>29826</v>
      </c>
      <c r="E23" s="99">
        <v>590</v>
      </c>
      <c r="F23" s="99">
        <v>3199</v>
      </c>
      <c r="G23" s="99">
        <v>45817</v>
      </c>
      <c r="H23" s="99">
        <v>128492</v>
      </c>
      <c r="I23" s="99">
        <v>2366</v>
      </c>
      <c r="J23" s="99">
        <v>8536</v>
      </c>
      <c r="K23" s="99">
        <v>7</v>
      </c>
      <c r="L23" s="99">
        <v>18645</v>
      </c>
      <c r="M23" s="111">
        <v>149487</v>
      </c>
      <c r="N23" s="1004" t="s">
        <v>121</v>
      </c>
      <c r="O23" s="1018"/>
    </row>
    <row r="24" spans="1:15" s="423" customFormat="1" ht="21.75" customHeight="1">
      <c r="A24" s="422" t="s">
        <v>75</v>
      </c>
      <c r="B24" s="396">
        <v>9133</v>
      </c>
      <c r="C24" s="396">
        <v>81206</v>
      </c>
      <c r="D24" s="396">
        <v>19565</v>
      </c>
      <c r="E24" s="396">
        <v>1446</v>
      </c>
      <c r="F24" s="396">
        <v>2265</v>
      </c>
      <c r="G24" s="396">
        <v>22128</v>
      </c>
      <c r="H24" s="396">
        <v>89806</v>
      </c>
      <c r="I24" s="396">
        <v>1681</v>
      </c>
      <c r="J24" s="396">
        <v>6857</v>
      </c>
      <c r="K24" s="396">
        <v>2</v>
      </c>
      <c r="L24" s="396">
        <v>19977</v>
      </c>
      <c r="M24" s="396">
        <v>86779</v>
      </c>
      <c r="N24" s="1048" t="s">
        <v>75</v>
      </c>
      <c r="O24" s="1049"/>
    </row>
    <row r="25" spans="1:15" s="423" customFormat="1" ht="21.75" customHeight="1">
      <c r="A25" s="422" t="s">
        <v>883</v>
      </c>
      <c r="B25" s="396">
        <v>7310</v>
      </c>
      <c r="C25" s="396">
        <v>68112</v>
      </c>
      <c r="D25" s="396">
        <v>16058</v>
      </c>
      <c r="E25" s="396">
        <v>1873</v>
      </c>
      <c r="F25" s="396">
        <v>3597</v>
      </c>
      <c r="G25" s="396">
        <v>17651</v>
      </c>
      <c r="H25" s="396">
        <v>76201</v>
      </c>
      <c r="I25" s="396">
        <v>3098</v>
      </c>
      <c r="J25" s="396">
        <v>7345</v>
      </c>
      <c r="K25" s="396">
        <v>0</v>
      </c>
      <c r="L25" s="396">
        <v>22538</v>
      </c>
      <c r="M25" s="396">
        <v>67067</v>
      </c>
      <c r="N25" s="1048" t="s">
        <v>647</v>
      </c>
      <c r="O25" s="1052"/>
    </row>
    <row r="26" spans="1:15" s="423" customFormat="1" ht="21.75" customHeight="1">
      <c r="A26" s="422" t="s">
        <v>1276</v>
      </c>
      <c r="B26" s="396">
        <v>5592</v>
      </c>
      <c r="C26" s="396">
        <v>51443</v>
      </c>
      <c r="D26" s="396">
        <v>12516</v>
      </c>
      <c r="E26" s="396">
        <v>444</v>
      </c>
      <c r="F26" s="396">
        <v>4477</v>
      </c>
      <c r="G26" s="396">
        <v>12141</v>
      </c>
      <c r="H26" s="396">
        <v>58390</v>
      </c>
      <c r="I26" s="396">
        <v>3941</v>
      </c>
      <c r="J26" s="396">
        <v>9093</v>
      </c>
      <c r="K26" s="396">
        <v>0</v>
      </c>
      <c r="L26" s="396">
        <v>9418</v>
      </c>
      <c r="M26" s="396">
        <v>55961</v>
      </c>
      <c r="N26" s="1048" t="s">
        <v>1276</v>
      </c>
      <c r="O26" s="1052"/>
    </row>
    <row r="27" spans="1:15" s="220" customFormat="1" ht="21.75" customHeight="1">
      <c r="A27" s="497" t="s">
        <v>1369</v>
      </c>
      <c r="B27" s="739">
        <v>7191</v>
      </c>
      <c r="C27" s="740">
        <v>64487</v>
      </c>
      <c r="D27" s="740">
        <v>14449</v>
      </c>
      <c r="E27" s="740">
        <v>742</v>
      </c>
      <c r="F27" s="740">
        <v>4381</v>
      </c>
      <c r="G27" s="740">
        <v>19040</v>
      </c>
      <c r="H27" s="740">
        <v>68322</v>
      </c>
      <c r="I27" s="740">
        <v>3888</v>
      </c>
      <c r="J27" s="740">
        <v>6492</v>
      </c>
      <c r="K27" s="740">
        <f>SUM(K28:K30)</f>
        <v>0</v>
      </c>
      <c r="L27" s="740">
        <v>11628</v>
      </c>
      <c r="M27" s="741">
        <v>73130</v>
      </c>
      <c r="N27" s="1050" t="s">
        <v>1369</v>
      </c>
      <c r="O27" s="1051"/>
    </row>
    <row r="28" spans="1:15" s="220" customFormat="1" ht="21.75" customHeight="1">
      <c r="A28" s="507" t="s">
        <v>886</v>
      </c>
      <c r="B28" s="742">
        <v>2124</v>
      </c>
      <c r="C28" s="541">
        <v>20203</v>
      </c>
      <c r="D28" s="541">
        <v>4221</v>
      </c>
      <c r="E28" s="541">
        <v>274</v>
      </c>
      <c r="F28" s="541">
        <v>643</v>
      </c>
      <c r="G28" s="541">
        <v>4878</v>
      </c>
      <c r="H28" s="541">
        <v>22113</v>
      </c>
      <c r="I28" s="541">
        <v>474</v>
      </c>
      <c r="J28" s="541">
        <v>2449</v>
      </c>
      <c r="K28" s="541">
        <v>0</v>
      </c>
      <c r="L28" s="541">
        <v>3378</v>
      </c>
      <c r="M28" s="743">
        <v>21638</v>
      </c>
      <c r="N28" s="1045" t="s">
        <v>1323</v>
      </c>
      <c r="O28" s="1046"/>
    </row>
    <row r="29" spans="1:15" s="221" customFormat="1" ht="21.75" customHeight="1">
      <c r="A29" s="495" t="s">
        <v>887</v>
      </c>
      <c r="B29" s="742">
        <v>2171</v>
      </c>
      <c r="C29" s="541">
        <v>19708</v>
      </c>
      <c r="D29" s="541">
        <v>4051</v>
      </c>
      <c r="E29" s="541">
        <v>282</v>
      </c>
      <c r="F29" s="541">
        <v>3248</v>
      </c>
      <c r="G29" s="541">
        <v>4694</v>
      </c>
      <c r="H29" s="541">
        <v>21650</v>
      </c>
      <c r="I29" s="541">
        <v>3116</v>
      </c>
      <c r="J29" s="541">
        <v>2229</v>
      </c>
      <c r="K29" s="541">
        <v>0</v>
      </c>
      <c r="L29" s="541">
        <v>5474</v>
      </c>
      <c r="M29" s="743">
        <v>21757</v>
      </c>
      <c r="N29" s="1045" t="s">
        <v>1324</v>
      </c>
      <c r="O29" s="1046"/>
    </row>
    <row r="30" spans="1:15" s="221" customFormat="1" ht="21.75" customHeight="1">
      <c r="A30" s="496" t="s">
        <v>888</v>
      </c>
      <c r="B30" s="744">
        <v>2896</v>
      </c>
      <c r="C30" s="745">
        <v>24576</v>
      </c>
      <c r="D30" s="745">
        <v>6177</v>
      </c>
      <c r="E30" s="745">
        <v>186</v>
      </c>
      <c r="F30" s="745">
        <v>490</v>
      </c>
      <c r="G30" s="745">
        <v>9468</v>
      </c>
      <c r="H30" s="745">
        <v>24559</v>
      </c>
      <c r="I30" s="745">
        <v>298</v>
      </c>
      <c r="J30" s="745">
        <v>1814</v>
      </c>
      <c r="K30" s="745">
        <v>0</v>
      </c>
      <c r="L30" s="745">
        <v>2776</v>
      </c>
      <c r="M30" s="746">
        <v>29735</v>
      </c>
      <c r="N30" s="912" t="s">
        <v>1325</v>
      </c>
      <c r="O30" s="1047"/>
    </row>
    <row r="31" spans="1:15" s="214" customFormat="1" ht="14.25" customHeight="1">
      <c r="A31" s="222" t="s">
        <v>315</v>
      </c>
      <c r="B31" s="223"/>
      <c r="C31" s="223"/>
      <c r="D31" s="224"/>
      <c r="E31" s="213"/>
      <c r="F31" s="213"/>
      <c r="G31" s="213"/>
      <c r="H31" s="213"/>
      <c r="I31" s="213"/>
      <c r="J31" s="213"/>
      <c r="K31" s="213"/>
      <c r="L31" s="213"/>
      <c r="M31" s="213"/>
      <c r="O31" s="225" t="s">
        <v>316</v>
      </c>
    </row>
    <row r="32" s="214" customFormat="1" ht="11.25" customHeight="1">
      <c r="A32" s="214" t="s">
        <v>317</v>
      </c>
    </row>
  </sheetData>
  <mergeCells count="17">
    <mergeCell ref="A1:R1"/>
    <mergeCell ref="C3:Q3"/>
    <mergeCell ref="J18:M18"/>
    <mergeCell ref="A3:A6"/>
    <mergeCell ref="A18:A21"/>
    <mergeCell ref="R3:R6"/>
    <mergeCell ref="B18:I18"/>
    <mergeCell ref="N18:O21"/>
    <mergeCell ref="N29:O29"/>
    <mergeCell ref="N30:O30"/>
    <mergeCell ref="N22:O22"/>
    <mergeCell ref="N23:O23"/>
    <mergeCell ref="N24:O24"/>
    <mergeCell ref="N27:O27"/>
    <mergeCell ref="N25:O25"/>
    <mergeCell ref="N28:O28"/>
    <mergeCell ref="N26:O26"/>
  </mergeCells>
  <printOptions/>
  <pageMargins left="0.4" right="0.43" top="1" bottom="0.39" header="0.5" footer="0.25"/>
  <pageSetup horizontalDpi="600" verticalDpi="600" orientation="landscape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4">
      <selection activeCell="E6" sqref="E6"/>
    </sheetView>
  </sheetViews>
  <sheetFormatPr defaultColWidth="9.140625" defaultRowHeight="12.75"/>
  <cols>
    <col min="1" max="1" width="9.7109375" style="428" customWidth="1"/>
    <col min="2" max="2" width="10.140625" style="428" customWidth="1"/>
    <col min="3" max="3" width="9.421875" style="428" customWidth="1"/>
    <col min="4" max="7" width="12.57421875" style="428" customWidth="1"/>
    <col min="8" max="8" width="9.7109375" style="428" customWidth="1"/>
    <col min="9" max="11" width="12.57421875" style="428" customWidth="1"/>
    <col min="12" max="12" width="10.8515625" style="428" customWidth="1"/>
    <col min="13" max="16384" width="9.140625" style="88" customWidth="1"/>
  </cols>
  <sheetData>
    <row r="1" spans="1:12" ht="32.25" customHeight="1">
      <c r="A1" s="930" t="s">
        <v>727</v>
      </c>
      <c r="B1" s="930"/>
      <c r="C1" s="930"/>
      <c r="D1" s="930"/>
      <c r="E1" s="930"/>
      <c r="F1" s="930"/>
      <c r="G1" s="930"/>
      <c r="H1" s="930"/>
      <c r="I1" s="930"/>
      <c r="J1" s="930"/>
      <c r="K1" s="930"/>
      <c r="L1" s="930"/>
    </row>
    <row r="2" spans="1:12" s="39" customFormat="1" ht="18" customHeight="1">
      <c r="A2" s="428" t="s">
        <v>47</v>
      </c>
      <c r="B2" s="429"/>
      <c r="C2" s="429"/>
      <c r="D2" s="429"/>
      <c r="E2" s="429"/>
      <c r="F2" s="429"/>
      <c r="G2" s="429"/>
      <c r="H2" s="429"/>
      <c r="I2" s="429"/>
      <c r="J2" s="428"/>
      <c r="K2" s="545"/>
      <c r="L2" s="545" t="s">
        <v>53</v>
      </c>
    </row>
    <row r="3" spans="1:12" s="39" customFormat="1" ht="27.75" customHeight="1">
      <c r="A3" s="523" t="s">
        <v>54</v>
      </c>
      <c r="B3" s="250" t="s">
        <v>55</v>
      </c>
      <c r="C3" s="1058" t="s">
        <v>56</v>
      </c>
      <c r="D3" s="1059"/>
      <c r="E3" s="1059"/>
      <c r="F3" s="1059"/>
      <c r="G3" s="911"/>
      <c r="H3" s="1058" t="s">
        <v>57</v>
      </c>
      <c r="I3" s="1059"/>
      <c r="J3" s="1059"/>
      <c r="K3" s="911"/>
      <c r="L3" s="521" t="s">
        <v>48</v>
      </c>
    </row>
    <row r="4" spans="1:12" s="39" customFormat="1" ht="27.75" customHeight="1">
      <c r="A4" s="458"/>
      <c r="B4" s="459"/>
      <c r="C4" s="458"/>
      <c r="D4" s="250" t="s">
        <v>58</v>
      </c>
      <c r="E4" s="250" t="s">
        <v>59</v>
      </c>
      <c r="F4" s="250" t="s">
        <v>60</v>
      </c>
      <c r="G4" s="250" t="s">
        <v>61</v>
      </c>
      <c r="H4" s="458"/>
      <c r="I4" s="250" t="s">
        <v>59</v>
      </c>
      <c r="J4" s="250" t="s">
        <v>60</v>
      </c>
      <c r="K4" s="250" t="s">
        <v>62</v>
      </c>
      <c r="L4" s="286" t="s">
        <v>49</v>
      </c>
    </row>
    <row r="5" spans="1:12" s="39" customFormat="1" ht="27.75" customHeight="1">
      <c r="A5" s="460" t="s">
        <v>63</v>
      </c>
      <c r="B5" s="461" t="s">
        <v>694</v>
      </c>
      <c r="C5" s="472"/>
      <c r="D5" s="462" t="s">
        <v>64</v>
      </c>
      <c r="E5" s="461" t="s">
        <v>65</v>
      </c>
      <c r="F5" s="462" t="s">
        <v>66</v>
      </c>
      <c r="G5" s="461" t="s">
        <v>67</v>
      </c>
      <c r="H5" s="544"/>
      <c r="I5" s="461" t="s">
        <v>65</v>
      </c>
      <c r="J5" s="462" t="s">
        <v>66</v>
      </c>
      <c r="K5" s="461" t="s">
        <v>68</v>
      </c>
      <c r="L5" s="472" t="s">
        <v>50</v>
      </c>
    </row>
    <row r="6" spans="1:12" ht="34.5" customHeight="1">
      <c r="A6" s="546" t="s">
        <v>117</v>
      </c>
      <c r="B6" s="547">
        <v>327960</v>
      </c>
      <c r="C6" s="548">
        <v>194107</v>
      </c>
      <c r="D6" s="549">
        <v>24767</v>
      </c>
      <c r="E6" s="549">
        <v>167334</v>
      </c>
      <c r="F6" s="549">
        <v>19</v>
      </c>
      <c r="G6" s="549">
        <v>1987</v>
      </c>
      <c r="H6" s="548">
        <v>133853</v>
      </c>
      <c r="I6" s="549">
        <v>103760</v>
      </c>
      <c r="J6" s="549">
        <v>2165</v>
      </c>
      <c r="K6" s="550">
        <v>27928</v>
      </c>
      <c r="L6" s="546" t="s">
        <v>117</v>
      </c>
    </row>
    <row r="7" spans="1:12" ht="34.5" customHeight="1">
      <c r="A7" s="546" t="s">
        <v>118</v>
      </c>
      <c r="B7" s="547">
        <v>269287</v>
      </c>
      <c r="C7" s="548">
        <v>178443</v>
      </c>
      <c r="D7" s="549">
        <v>26270</v>
      </c>
      <c r="E7" s="549">
        <v>152164</v>
      </c>
      <c r="F7" s="549">
        <v>2</v>
      </c>
      <c r="G7" s="549">
        <v>7</v>
      </c>
      <c r="H7" s="548">
        <v>90844</v>
      </c>
      <c r="I7" s="549">
        <v>83432</v>
      </c>
      <c r="J7" s="549">
        <v>41</v>
      </c>
      <c r="K7" s="550">
        <v>7371</v>
      </c>
      <c r="L7" s="546" t="s">
        <v>118</v>
      </c>
    </row>
    <row r="8" spans="1:12" s="392" customFormat="1" ht="34.5" customHeight="1">
      <c r="A8" s="546" t="s">
        <v>706</v>
      </c>
      <c r="B8" s="547">
        <v>273429</v>
      </c>
      <c r="C8" s="548">
        <v>187796</v>
      </c>
      <c r="D8" s="549">
        <v>27381</v>
      </c>
      <c r="E8" s="549">
        <v>160406</v>
      </c>
      <c r="F8" s="549">
        <v>2</v>
      </c>
      <c r="G8" s="549">
        <v>7</v>
      </c>
      <c r="H8" s="548">
        <v>85633</v>
      </c>
      <c r="I8" s="549">
        <v>78556</v>
      </c>
      <c r="J8" s="549">
        <v>43</v>
      </c>
      <c r="K8" s="550">
        <v>7034</v>
      </c>
      <c r="L8" s="546" t="s">
        <v>706</v>
      </c>
    </row>
    <row r="9" spans="1:12" s="392" customFormat="1" ht="34.5" customHeight="1">
      <c r="A9" s="551" t="s">
        <v>883</v>
      </c>
      <c r="B9" s="498">
        <v>359503</v>
      </c>
      <c r="C9" s="499">
        <v>221393</v>
      </c>
      <c r="D9" s="499">
        <v>28390</v>
      </c>
      <c r="E9" s="499">
        <v>190735</v>
      </c>
      <c r="F9" s="499">
        <v>17</v>
      </c>
      <c r="G9" s="499">
        <v>2251</v>
      </c>
      <c r="H9" s="499">
        <v>138110</v>
      </c>
      <c r="I9" s="499">
        <v>108770</v>
      </c>
      <c r="J9" s="499">
        <v>2450</v>
      </c>
      <c r="K9" s="500">
        <v>26890</v>
      </c>
      <c r="L9" s="551" t="s">
        <v>883</v>
      </c>
    </row>
    <row r="10" spans="1:12" s="392" customFormat="1" ht="34.5" customHeight="1">
      <c r="A10" s="551" t="s">
        <v>1276</v>
      </c>
      <c r="B10" s="498">
        <v>368634</v>
      </c>
      <c r="C10" s="499">
        <v>228706</v>
      </c>
      <c r="D10" s="499">
        <v>29259</v>
      </c>
      <c r="E10" s="499">
        <v>197085</v>
      </c>
      <c r="F10" s="499">
        <v>16</v>
      </c>
      <c r="G10" s="499">
        <v>2346</v>
      </c>
      <c r="H10" s="499">
        <v>139928</v>
      </c>
      <c r="I10" s="499">
        <v>110569</v>
      </c>
      <c r="J10" s="499">
        <v>2578</v>
      </c>
      <c r="K10" s="500">
        <v>26781</v>
      </c>
      <c r="L10" s="551" t="s">
        <v>1276</v>
      </c>
    </row>
    <row r="11" spans="1:12" s="98" customFormat="1" ht="34.5" customHeight="1">
      <c r="A11" s="494" t="s">
        <v>854</v>
      </c>
      <c r="B11" s="739">
        <f aca="true" t="shared" si="0" ref="B11:K11">SUM(B12:B13)</f>
        <v>378592</v>
      </c>
      <c r="C11" s="740">
        <f t="shared" si="0"/>
        <v>236691</v>
      </c>
      <c r="D11" s="740">
        <f t="shared" si="0"/>
        <v>30286</v>
      </c>
      <c r="E11" s="740">
        <f t="shared" si="0"/>
        <v>203954</v>
      </c>
      <c r="F11" s="740">
        <f t="shared" si="0"/>
        <v>15</v>
      </c>
      <c r="G11" s="740">
        <f t="shared" si="0"/>
        <v>2437</v>
      </c>
      <c r="H11" s="740">
        <f t="shared" si="0"/>
        <v>141901</v>
      </c>
      <c r="I11" s="740">
        <f t="shared" si="0"/>
        <v>112351</v>
      </c>
      <c r="J11" s="740">
        <f t="shared" si="0"/>
        <v>2693</v>
      </c>
      <c r="K11" s="741">
        <f t="shared" si="0"/>
        <v>26857</v>
      </c>
      <c r="L11" s="494" t="s">
        <v>854</v>
      </c>
    </row>
    <row r="12" spans="1:12" ht="34.5" customHeight="1">
      <c r="A12" s="552" t="s">
        <v>69</v>
      </c>
      <c r="B12" s="742">
        <v>238653</v>
      </c>
      <c r="C12" s="541">
        <v>171825</v>
      </c>
      <c r="D12" s="541">
        <v>29784</v>
      </c>
      <c r="E12" s="541">
        <v>139593</v>
      </c>
      <c r="F12" s="541">
        <v>15</v>
      </c>
      <c r="G12" s="541">
        <v>2434</v>
      </c>
      <c r="H12" s="541">
        <v>66828</v>
      </c>
      <c r="I12" s="541">
        <v>41266</v>
      </c>
      <c r="J12" s="541">
        <v>2683</v>
      </c>
      <c r="K12" s="743">
        <v>22879</v>
      </c>
      <c r="L12" s="553" t="s">
        <v>70</v>
      </c>
    </row>
    <row r="13" spans="1:12" ht="34.5" customHeight="1">
      <c r="A13" s="554" t="s">
        <v>71</v>
      </c>
      <c r="B13" s="744">
        <v>139939</v>
      </c>
      <c r="C13" s="745">
        <v>64866</v>
      </c>
      <c r="D13" s="745">
        <v>502</v>
      </c>
      <c r="E13" s="745">
        <v>64361</v>
      </c>
      <c r="F13" s="745">
        <v>0</v>
      </c>
      <c r="G13" s="745">
        <v>3</v>
      </c>
      <c r="H13" s="745">
        <v>75073</v>
      </c>
      <c r="I13" s="745">
        <v>71085</v>
      </c>
      <c r="J13" s="745">
        <v>10</v>
      </c>
      <c r="K13" s="746">
        <v>3978</v>
      </c>
      <c r="L13" s="555" t="s">
        <v>72</v>
      </c>
    </row>
    <row r="14" spans="1:11" ht="18" customHeight="1">
      <c r="A14" s="556" t="s">
        <v>51</v>
      </c>
      <c r="B14" s="468"/>
      <c r="C14" s="468"/>
      <c r="D14" s="429"/>
      <c r="E14" s="429"/>
      <c r="F14" s="429"/>
      <c r="G14" s="429"/>
      <c r="H14" s="429"/>
      <c r="I14" s="474" t="s">
        <v>371</v>
      </c>
      <c r="K14" s="475"/>
    </row>
    <row r="15" spans="1:11" ht="18" customHeight="1">
      <c r="A15" s="542" t="s">
        <v>73</v>
      </c>
      <c r="D15" s="429"/>
      <c r="E15" s="429"/>
      <c r="F15" s="429"/>
      <c r="G15" s="429"/>
      <c r="H15" s="429"/>
      <c r="I15" s="542" t="s">
        <v>52</v>
      </c>
      <c r="K15" s="465"/>
    </row>
    <row r="17" spans="2:8" ht="12.75">
      <c r="B17" s="543"/>
      <c r="D17" s="543"/>
      <c r="H17" s="543"/>
    </row>
    <row r="19" spans="1:10" ht="12.75">
      <c r="A19" s="739">
        <f aca="true" t="shared" si="1" ref="A19:J19">SUM(A20:A21)</f>
        <v>378592</v>
      </c>
      <c r="B19" s="740">
        <f t="shared" si="1"/>
        <v>236691</v>
      </c>
      <c r="C19" s="740">
        <f t="shared" si="1"/>
        <v>30286</v>
      </c>
      <c r="D19" s="740">
        <f t="shared" si="1"/>
        <v>203954</v>
      </c>
      <c r="E19" s="740">
        <f t="shared" si="1"/>
        <v>15</v>
      </c>
      <c r="F19" s="740">
        <f t="shared" si="1"/>
        <v>2437</v>
      </c>
      <c r="G19" s="740">
        <f t="shared" si="1"/>
        <v>141901</v>
      </c>
      <c r="H19" s="740">
        <f t="shared" si="1"/>
        <v>112351</v>
      </c>
      <c r="I19" s="740">
        <f t="shared" si="1"/>
        <v>2693</v>
      </c>
      <c r="J19" s="741">
        <f t="shared" si="1"/>
        <v>26857</v>
      </c>
    </row>
    <row r="20" spans="1:10" ht="12.75">
      <c r="A20" s="742">
        <v>238653</v>
      </c>
      <c r="B20" s="541">
        <v>171825</v>
      </c>
      <c r="C20" s="541">
        <v>29784</v>
      </c>
      <c r="D20" s="541">
        <v>139593</v>
      </c>
      <c r="E20" s="541">
        <v>15</v>
      </c>
      <c r="F20" s="541">
        <v>2434</v>
      </c>
      <c r="G20" s="541">
        <v>66828</v>
      </c>
      <c r="H20" s="541">
        <v>41266</v>
      </c>
      <c r="I20" s="541">
        <v>2683</v>
      </c>
      <c r="J20" s="743">
        <v>22879</v>
      </c>
    </row>
    <row r="21" spans="1:10" ht="12.75">
      <c r="A21" s="744">
        <v>139939</v>
      </c>
      <c r="B21" s="745">
        <v>64866</v>
      </c>
      <c r="C21" s="745">
        <v>502</v>
      </c>
      <c r="D21" s="745">
        <v>64361</v>
      </c>
      <c r="E21" s="745">
        <v>0</v>
      </c>
      <c r="F21" s="745">
        <v>3</v>
      </c>
      <c r="G21" s="745">
        <v>75073</v>
      </c>
      <c r="H21" s="745">
        <v>71085</v>
      </c>
      <c r="I21" s="745">
        <v>10</v>
      </c>
      <c r="J21" s="746">
        <v>3978</v>
      </c>
    </row>
  </sheetData>
  <mergeCells count="3">
    <mergeCell ref="C3:G3"/>
    <mergeCell ref="H3:K3"/>
    <mergeCell ref="A1:L1"/>
  </mergeCells>
  <printOptions/>
  <pageMargins left="0.39" right="0.25" top="0.84" bottom="0.76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F10">
      <selection activeCell="S13" sqref="S13"/>
    </sheetView>
  </sheetViews>
  <sheetFormatPr defaultColWidth="9.140625" defaultRowHeight="12.75"/>
  <cols>
    <col min="1" max="1" width="8.7109375" style="88" customWidth="1"/>
    <col min="2" max="2" width="9.57421875" style="88" customWidth="1"/>
    <col min="3" max="3" width="7.8515625" style="88" customWidth="1"/>
    <col min="4" max="4" width="9.8515625" style="88" customWidth="1"/>
    <col min="5" max="5" width="7.8515625" style="88" customWidth="1"/>
    <col min="6" max="6" width="9.421875" style="88" customWidth="1"/>
    <col min="7" max="7" width="8.421875" style="88" customWidth="1"/>
    <col min="8" max="8" width="9.57421875" style="88" customWidth="1"/>
    <col min="9" max="9" width="8.421875" style="88" customWidth="1"/>
    <col min="10" max="10" width="9.7109375" style="88" customWidth="1"/>
    <col min="11" max="11" width="8.00390625" style="88" customWidth="1"/>
    <col min="12" max="12" width="9.7109375" style="88" customWidth="1"/>
    <col min="13" max="13" width="7.421875" style="88" customWidth="1"/>
    <col min="14" max="14" width="9.57421875" style="88" customWidth="1"/>
    <col min="15" max="15" width="8.00390625" style="88" customWidth="1"/>
    <col min="16" max="16" width="9.8515625" style="88" customWidth="1"/>
    <col min="17" max="17" width="7.7109375" style="88" customWidth="1"/>
    <col min="18" max="18" width="10.00390625" style="88" customWidth="1"/>
    <col min="19" max="19" width="7.8515625" style="88" customWidth="1"/>
    <col min="20" max="20" width="8.7109375" style="88" customWidth="1"/>
    <col min="21" max="16384" width="9.140625" style="88" customWidth="1"/>
  </cols>
  <sheetData>
    <row r="1" spans="1:18" ht="32.25" customHeight="1">
      <c r="A1" s="920" t="s">
        <v>728</v>
      </c>
      <c r="B1" s="920"/>
      <c r="C1" s="920"/>
      <c r="D1" s="920"/>
      <c r="E1" s="920"/>
      <c r="F1" s="920"/>
      <c r="G1" s="920"/>
      <c r="H1" s="920"/>
      <c r="I1" s="920"/>
      <c r="J1" s="920"/>
      <c r="K1" s="920"/>
      <c r="L1" s="920"/>
      <c r="M1" s="920"/>
      <c r="N1" s="920"/>
      <c r="O1" s="920"/>
      <c r="P1" s="920"/>
      <c r="Q1" s="920"/>
      <c r="R1" s="920"/>
    </row>
    <row r="2" spans="1:20" s="39" customFormat="1" ht="21" customHeight="1">
      <c r="A2" s="39" t="s">
        <v>348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1060" t="s">
        <v>325</v>
      </c>
      <c r="T2" s="1060"/>
    </row>
    <row r="3" spans="1:20" s="39" customFormat="1" ht="33" customHeight="1">
      <c r="A3" s="901" t="s">
        <v>1221</v>
      </c>
      <c r="B3" s="1061" t="s">
        <v>326</v>
      </c>
      <c r="C3" s="921"/>
      <c r="D3" s="994" t="s">
        <v>327</v>
      </c>
      <c r="E3" s="899"/>
      <c r="F3" s="899"/>
      <c r="G3" s="899"/>
      <c r="H3" s="899"/>
      <c r="I3" s="899"/>
      <c r="J3" s="899"/>
      <c r="K3" s="900"/>
      <c r="L3" s="994" t="s">
        <v>328</v>
      </c>
      <c r="M3" s="899"/>
      <c r="N3" s="899"/>
      <c r="O3" s="899"/>
      <c r="P3" s="899"/>
      <c r="Q3" s="899"/>
      <c r="R3" s="899"/>
      <c r="S3" s="900"/>
      <c r="T3" s="1002" t="s">
        <v>1061</v>
      </c>
    </row>
    <row r="4" spans="1:20" s="39" customFormat="1" ht="24.75" customHeight="1">
      <c r="A4" s="902"/>
      <c r="B4" s="250" t="s">
        <v>329</v>
      </c>
      <c r="C4" s="250" t="s">
        <v>330</v>
      </c>
      <c r="D4" s="910" t="s">
        <v>331</v>
      </c>
      <c r="E4" s="921"/>
      <c r="F4" s="1041" t="s">
        <v>332</v>
      </c>
      <c r="G4" s="902"/>
      <c r="H4" s="1041" t="s">
        <v>333</v>
      </c>
      <c r="I4" s="902"/>
      <c r="J4" s="1041" t="s">
        <v>334</v>
      </c>
      <c r="K4" s="902"/>
      <c r="L4" s="910" t="s">
        <v>331</v>
      </c>
      <c r="M4" s="921"/>
      <c r="N4" s="1041" t="s">
        <v>333</v>
      </c>
      <c r="O4" s="902"/>
      <c r="P4" s="1041" t="s">
        <v>335</v>
      </c>
      <c r="Q4" s="902"/>
      <c r="R4" s="1041" t="s">
        <v>336</v>
      </c>
      <c r="S4" s="902"/>
      <c r="T4" s="917"/>
    </row>
    <row r="5" spans="1:20" s="39" customFormat="1" ht="24.75" customHeight="1">
      <c r="A5" s="902"/>
      <c r="B5" s="253"/>
      <c r="C5" s="253"/>
      <c r="D5" s="916" t="s">
        <v>337</v>
      </c>
      <c r="E5" s="903"/>
      <c r="F5" s="914" t="s">
        <v>338</v>
      </c>
      <c r="G5" s="903"/>
      <c r="H5" s="916" t="s">
        <v>339</v>
      </c>
      <c r="I5" s="903"/>
      <c r="J5" s="916" t="s">
        <v>340</v>
      </c>
      <c r="K5" s="903"/>
      <c r="L5" s="916" t="s">
        <v>337</v>
      </c>
      <c r="M5" s="903"/>
      <c r="N5" s="916" t="s">
        <v>339</v>
      </c>
      <c r="O5" s="903"/>
      <c r="P5" s="914" t="s">
        <v>341</v>
      </c>
      <c r="Q5" s="903"/>
      <c r="R5" s="916" t="s">
        <v>342</v>
      </c>
      <c r="S5" s="903"/>
      <c r="T5" s="917"/>
    </row>
    <row r="6" spans="1:20" s="39" customFormat="1" ht="28.5" customHeight="1">
      <c r="A6" s="902"/>
      <c r="B6" s="344"/>
      <c r="C6" s="344"/>
      <c r="D6" s="250" t="s">
        <v>343</v>
      </c>
      <c r="E6" s="250" t="s">
        <v>344</v>
      </c>
      <c r="F6" s="250" t="s">
        <v>343</v>
      </c>
      <c r="G6" s="250" t="s">
        <v>344</v>
      </c>
      <c r="H6" s="250" t="s">
        <v>343</v>
      </c>
      <c r="I6" s="250" t="s">
        <v>344</v>
      </c>
      <c r="J6" s="250" t="s">
        <v>343</v>
      </c>
      <c r="K6" s="250" t="s">
        <v>344</v>
      </c>
      <c r="L6" s="250" t="s">
        <v>343</v>
      </c>
      <c r="M6" s="250" t="s">
        <v>344</v>
      </c>
      <c r="N6" s="250" t="s">
        <v>343</v>
      </c>
      <c r="O6" s="250" t="s">
        <v>344</v>
      </c>
      <c r="P6" s="250" t="s">
        <v>343</v>
      </c>
      <c r="Q6" s="250" t="s">
        <v>344</v>
      </c>
      <c r="R6" s="250" t="s">
        <v>343</v>
      </c>
      <c r="S6" s="250" t="s">
        <v>344</v>
      </c>
      <c r="T6" s="917"/>
    </row>
    <row r="7" spans="1:20" s="39" customFormat="1" ht="28.5" customHeight="1">
      <c r="A7" s="903"/>
      <c r="B7" s="287" t="s">
        <v>345</v>
      </c>
      <c r="C7" s="255" t="s">
        <v>346</v>
      </c>
      <c r="D7" s="287" t="s">
        <v>345</v>
      </c>
      <c r="E7" s="255" t="s">
        <v>346</v>
      </c>
      <c r="F7" s="287" t="s">
        <v>345</v>
      </c>
      <c r="G7" s="255" t="s">
        <v>346</v>
      </c>
      <c r="H7" s="287" t="s">
        <v>345</v>
      </c>
      <c r="I7" s="255" t="s">
        <v>346</v>
      </c>
      <c r="J7" s="287" t="s">
        <v>345</v>
      </c>
      <c r="K7" s="255" t="s">
        <v>346</v>
      </c>
      <c r="L7" s="287" t="s">
        <v>345</v>
      </c>
      <c r="M7" s="255" t="s">
        <v>346</v>
      </c>
      <c r="N7" s="287" t="s">
        <v>345</v>
      </c>
      <c r="O7" s="255" t="s">
        <v>346</v>
      </c>
      <c r="P7" s="287" t="s">
        <v>345</v>
      </c>
      <c r="Q7" s="255" t="s">
        <v>346</v>
      </c>
      <c r="R7" s="287" t="s">
        <v>345</v>
      </c>
      <c r="S7" s="255" t="s">
        <v>346</v>
      </c>
      <c r="T7" s="916"/>
    </row>
    <row r="8" spans="1:20" s="226" customFormat="1" ht="54.75" customHeight="1">
      <c r="A8" s="124" t="s">
        <v>117</v>
      </c>
      <c r="B8" s="100">
        <v>22124</v>
      </c>
      <c r="C8" s="100">
        <v>12338</v>
      </c>
      <c r="D8" s="100">
        <v>17648</v>
      </c>
      <c r="E8" s="100">
        <v>9501</v>
      </c>
      <c r="F8" s="125">
        <v>7437</v>
      </c>
      <c r="G8" s="125">
        <v>2039</v>
      </c>
      <c r="H8" s="125">
        <v>9846</v>
      </c>
      <c r="I8" s="125">
        <v>7398</v>
      </c>
      <c r="J8" s="125">
        <v>365</v>
      </c>
      <c r="K8" s="125">
        <v>64</v>
      </c>
      <c r="L8" s="100">
        <v>4476</v>
      </c>
      <c r="M8" s="100">
        <v>2837</v>
      </c>
      <c r="N8" s="125">
        <v>3362</v>
      </c>
      <c r="O8" s="125">
        <v>2460</v>
      </c>
      <c r="P8" s="125">
        <v>651</v>
      </c>
      <c r="Q8" s="125">
        <v>120</v>
      </c>
      <c r="R8" s="125">
        <v>463</v>
      </c>
      <c r="S8" s="124">
        <v>257</v>
      </c>
      <c r="T8" s="125" t="s">
        <v>117</v>
      </c>
    </row>
    <row r="9" spans="1:20" s="226" customFormat="1" ht="54.75" customHeight="1">
      <c r="A9" s="124" t="s">
        <v>118</v>
      </c>
      <c r="B9" s="100">
        <v>48786</v>
      </c>
      <c r="C9" s="100">
        <v>23885</v>
      </c>
      <c r="D9" s="100">
        <v>36283</v>
      </c>
      <c r="E9" s="100">
        <v>17396</v>
      </c>
      <c r="F9" s="125">
        <v>7721</v>
      </c>
      <c r="G9" s="125">
        <v>1991</v>
      </c>
      <c r="H9" s="125">
        <v>28099</v>
      </c>
      <c r="I9" s="125">
        <v>15331</v>
      </c>
      <c r="J9" s="125">
        <v>463</v>
      </c>
      <c r="K9" s="125">
        <v>74</v>
      </c>
      <c r="L9" s="100">
        <v>12503</v>
      </c>
      <c r="M9" s="100">
        <v>6489</v>
      </c>
      <c r="N9" s="125">
        <v>11313</v>
      </c>
      <c r="O9" s="125">
        <v>6061</v>
      </c>
      <c r="P9" s="125">
        <v>698</v>
      </c>
      <c r="Q9" s="125">
        <v>132</v>
      </c>
      <c r="R9" s="125">
        <v>492</v>
      </c>
      <c r="S9" s="124">
        <v>296</v>
      </c>
      <c r="T9" s="125" t="s">
        <v>118</v>
      </c>
    </row>
    <row r="10" spans="1:20" s="392" customFormat="1" ht="54.75" customHeight="1">
      <c r="A10" s="390" t="s">
        <v>75</v>
      </c>
      <c r="B10" s="195">
        <f>SUM(D10,L10)</f>
        <v>41092</v>
      </c>
      <c r="C10" s="195">
        <f>SUM(E10,M10)</f>
        <v>20321</v>
      </c>
      <c r="D10" s="195">
        <f>SUM(F10,H10,J10)</f>
        <v>31179</v>
      </c>
      <c r="E10" s="195">
        <f>SUM(G10,I10,K10)</f>
        <v>14867</v>
      </c>
      <c r="F10" s="195">
        <v>6940</v>
      </c>
      <c r="G10" s="195">
        <v>1088</v>
      </c>
      <c r="H10" s="195">
        <v>23774</v>
      </c>
      <c r="I10" s="195">
        <v>13718</v>
      </c>
      <c r="J10" s="195">
        <v>465</v>
      </c>
      <c r="K10" s="195">
        <v>61</v>
      </c>
      <c r="L10" s="195">
        <f>SUM(N10,P10,R10)</f>
        <v>9913</v>
      </c>
      <c r="M10" s="195">
        <f>SUM(O10,Q10,S10)</f>
        <v>5454</v>
      </c>
      <c r="N10" s="195">
        <v>8916</v>
      </c>
      <c r="O10" s="195">
        <v>5134</v>
      </c>
      <c r="P10" s="195">
        <v>586</v>
      </c>
      <c r="Q10" s="195">
        <v>101</v>
      </c>
      <c r="R10" s="195">
        <v>411</v>
      </c>
      <c r="S10" s="195">
        <v>219</v>
      </c>
      <c r="T10" s="391" t="s">
        <v>75</v>
      </c>
    </row>
    <row r="11" spans="1:20" s="392" customFormat="1" ht="54.75" customHeight="1">
      <c r="A11" s="390" t="s">
        <v>883</v>
      </c>
      <c r="B11" s="195">
        <v>47739</v>
      </c>
      <c r="C11" s="195">
        <v>20462</v>
      </c>
      <c r="D11" s="195">
        <v>34133</v>
      </c>
      <c r="E11" s="195">
        <v>14483</v>
      </c>
      <c r="F11" s="195">
        <v>5575</v>
      </c>
      <c r="G11" s="195">
        <v>1079</v>
      </c>
      <c r="H11" s="195">
        <v>28129</v>
      </c>
      <c r="I11" s="195">
        <v>13338</v>
      </c>
      <c r="J11" s="195">
        <v>429</v>
      </c>
      <c r="K11" s="195">
        <v>66</v>
      </c>
      <c r="L11" s="195">
        <v>13606</v>
      </c>
      <c r="M11" s="195">
        <v>5979</v>
      </c>
      <c r="N11" s="195">
        <v>11934</v>
      </c>
      <c r="O11" s="195">
        <v>5169</v>
      </c>
      <c r="P11" s="195">
        <v>707</v>
      </c>
      <c r="Q11" s="195">
        <v>133</v>
      </c>
      <c r="R11" s="195">
        <v>965</v>
      </c>
      <c r="S11" s="195">
        <v>677</v>
      </c>
      <c r="T11" s="391" t="s">
        <v>883</v>
      </c>
    </row>
    <row r="12" spans="1:20" s="392" customFormat="1" ht="54.75" customHeight="1">
      <c r="A12" s="390" t="s">
        <v>1276</v>
      </c>
      <c r="B12" s="195">
        <v>48073</v>
      </c>
      <c r="C12" s="195">
        <v>21938</v>
      </c>
      <c r="D12" s="195">
        <v>33891</v>
      </c>
      <c r="E12" s="195">
        <v>15231</v>
      </c>
      <c r="F12" s="195">
        <v>5606</v>
      </c>
      <c r="G12" s="195">
        <v>1239</v>
      </c>
      <c r="H12" s="195">
        <v>27922</v>
      </c>
      <c r="I12" s="195">
        <v>13935</v>
      </c>
      <c r="J12" s="195">
        <v>363</v>
      </c>
      <c r="K12" s="195">
        <v>57</v>
      </c>
      <c r="L12" s="195">
        <v>14182</v>
      </c>
      <c r="M12" s="195">
        <v>6707</v>
      </c>
      <c r="N12" s="195">
        <v>12139</v>
      </c>
      <c r="O12" s="195">
        <v>5639</v>
      </c>
      <c r="P12" s="195">
        <v>797</v>
      </c>
      <c r="Q12" s="195">
        <v>137</v>
      </c>
      <c r="R12" s="195">
        <v>1246</v>
      </c>
      <c r="S12" s="195">
        <v>931</v>
      </c>
      <c r="T12" s="391" t="s">
        <v>1276</v>
      </c>
    </row>
    <row r="13" spans="1:20" s="401" customFormat="1" ht="54.75" customHeight="1">
      <c r="A13" s="136" t="s">
        <v>1378</v>
      </c>
      <c r="B13" s="736">
        <v>47031</v>
      </c>
      <c r="C13" s="736">
        <v>26297</v>
      </c>
      <c r="D13" s="736">
        <v>32697</v>
      </c>
      <c r="E13" s="736">
        <v>18278</v>
      </c>
      <c r="F13" s="736">
        <v>5511</v>
      </c>
      <c r="G13" s="736">
        <v>1799</v>
      </c>
      <c r="H13" s="736">
        <v>26650</v>
      </c>
      <c r="I13" s="736">
        <v>16410</v>
      </c>
      <c r="J13" s="736">
        <v>536</v>
      </c>
      <c r="K13" s="736">
        <v>69</v>
      </c>
      <c r="L13" s="736">
        <v>14334</v>
      </c>
      <c r="M13" s="736">
        <v>8019</v>
      </c>
      <c r="N13" s="736">
        <v>11461</v>
      </c>
      <c r="O13" s="736">
        <v>6693</v>
      </c>
      <c r="P13" s="736">
        <v>949</v>
      </c>
      <c r="Q13" s="736">
        <v>122</v>
      </c>
      <c r="R13" s="736">
        <v>1924</v>
      </c>
      <c r="S13" s="852">
        <v>1204</v>
      </c>
      <c r="T13" s="137" t="s">
        <v>1369</v>
      </c>
    </row>
    <row r="14" spans="1:20" ht="19.5" customHeight="1">
      <c r="A14" s="208" t="s">
        <v>347</v>
      </c>
      <c r="B14" s="82"/>
      <c r="C14" s="82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129" t="s">
        <v>1070</v>
      </c>
      <c r="R14" s="116"/>
      <c r="S14" s="116"/>
      <c r="T14" s="116"/>
    </row>
    <row r="15" spans="1:20" ht="19.5" customHeight="1">
      <c r="A15" s="176" t="s">
        <v>1062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176" t="s">
        <v>1060</v>
      </c>
      <c r="R15" s="95"/>
      <c r="S15" s="95"/>
      <c r="T15" s="95"/>
    </row>
  </sheetData>
  <mergeCells count="23">
    <mergeCell ref="A1:R1"/>
    <mergeCell ref="S2:T2"/>
    <mergeCell ref="B3:C3"/>
    <mergeCell ref="D3:K3"/>
    <mergeCell ref="L3:S3"/>
    <mergeCell ref="A3:A7"/>
    <mergeCell ref="T3:T7"/>
    <mergeCell ref="L5:M5"/>
    <mergeCell ref="N5:O5"/>
    <mergeCell ref="P5:Q5"/>
    <mergeCell ref="D4:E4"/>
    <mergeCell ref="F4:G4"/>
    <mergeCell ref="H4:I4"/>
    <mergeCell ref="J4:K4"/>
    <mergeCell ref="L4:M4"/>
    <mergeCell ref="N4:O4"/>
    <mergeCell ref="P4:Q4"/>
    <mergeCell ref="R4:S4"/>
    <mergeCell ref="R5:S5"/>
    <mergeCell ref="D5:E5"/>
    <mergeCell ref="F5:G5"/>
    <mergeCell ref="H5:I5"/>
    <mergeCell ref="J5:K5"/>
  </mergeCells>
  <printOptions/>
  <pageMargins left="0.53" right="0.46" top="1" bottom="1" header="0.52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100" workbookViewId="0" topLeftCell="A1">
      <selection activeCell="G8" sqref="G8"/>
    </sheetView>
  </sheetViews>
  <sheetFormatPr defaultColWidth="9.140625" defaultRowHeight="12.75"/>
  <cols>
    <col min="1" max="1" width="16.140625" style="0" customWidth="1"/>
    <col min="2" max="2" width="10.7109375" style="0" customWidth="1"/>
    <col min="3" max="3" width="9.7109375" style="0" customWidth="1"/>
    <col min="4" max="4" width="8.7109375" style="0" customWidth="1"/>
    <col min="5" max="5" width="10.140625" style="0" customWidth="1"/>
    <col min="6" max="6" width="10.00390625" style="0" customWidth="1"/>
    <col min="7" max="7" width="10.28125" style="0" customWidth="1"/>
    <col min="8" max="8" width="8.7109375" style="0" customWidth="1"/>
    <col min="9" max="9" width="10.8515625" style="0" customWidth="1"/>
    <col min="10" max="11" width="10.7109375" style="0" customWidth="1"/>
    <col min="12" max="12" width="19.8515625" style="0" customWidth="1"/>
    <col min="13" max="13" width="9.140625" style="0" hidden="1" customWidth="1"/>
  </cols>
  <sheetData>
    <row r="1" spans="1:12" s="35" customFormat="1" ht="41.25" customHeight="1">
      <c r="A1" s="827" t="s">
        <v>186</v>
      </c>
      <c r="B1" s="827"/>
      <c r="C1" s="827"/>
      <c r="D1" s="827"/>
      <c r="E1" s="827"/>
      <c r="F1" s="827"/>
      <c r="G1" s="827"/>
      <c r="H1" s="827"/>
      <c r="I1" s="827"/>
      <c r="J1" s="827"/>
      <c r="K1" s="827"/>
      <c r="L1" s="827"/>
    </row>
    <row r="2" spans="1:14" s="9" customFormat="1" ht="18" customHeight="1">
      <c r="A2" s="40" t="s">
        <v>98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64" t="s">
        <v>93</v>
      </c>
      <c r="M2" s="8"/>
      <c r="N2" s="8"/>
    </row>
    <row r="3" spans="1:14" s="5" customFormat="1" ht="27.75" customHeight="1">
      <c r="A3" s="828" t="s">
        <v>1171</v>
      </c>
      <c r="B3" s="843" t="s">
        <v>99</v>
      </c>
      <c r="C3" s="864" t="s">
        <v>100</v>
      </c>
      <c r="D3" s="866"/>
      <c r="E3" s="866"/>
      <c r="F3" s="866"/>
      <c r="G3" s="866" t="s">
        <v>94</v>
      </c>
      <c r="H3" s="866"/>
      <c r="I3" s="843" t="s">
        <v>101</v>
      </c>
      <c r="J3" s="843" t="s">
        <v>102</v>
      </c>
      <c r="K3" s="843" t="s">
        <v>110</v>
      </c>
      <c r="L3" s="816" t="s">
        <v>1170</v>
      </c>
      <c r="M3" s="12"/>
      <c r="N3" s="12"/>
    </row>
    <row r="4" spans="1:14" s="5" customFormat="1" ht="48" customHeight="1">
      <c r="A4" s="814"/>
      <c r="B4" s="815"/>
      <c r="C4" s="24" t="s">
        <v>111</v>
      </c>
      <c r="D4" s="29" t="s">
        <v>112</v>
      </c>
      <c r="E4" s="29" t="s">
        <v>113</v>
      </c>
      <c r="F4" s="29" t="s">
        <v>114</v>
      </c>
      <c r="G4" s="29" t="s">
        <v>115</v>
      </c>
      <c r="H4" s="29" t="s">
        <v>116</v>
      </c>
      <c r="I4" s="815"/>
      <c r="J4" s="815"/>
      <c r="K4" s="815"/>
      <c r="L4" s="817"/>
      <c r="M4" s="12"/>
      <c r="N4" s="12"/>
    </row>
    <row r="5" spans="1:13" s="18" customFormat="1" ht="21.75" customHeight="1">
      <c r="A5" s="20" t="s">
        <v>1161</v>
      </c>
      <c r="B5" s="234">
        <v>268</v>
      </c>
      <c r="C5" s="234">
        <v>206</v>
      </c>
      <c r="D5" s="234">
        <v>19</v>
      </c>
      <c r="E5" s="234">
        <v>19</v>
      </c>
      <c r="F5" s="234">
        <v>71</v>
      </c>
      <c r="G5" s="234">
        <v>58</v>
      </c>
      <c r="H5" s="234">
        <v>39</v>
      </c>
      <c r="I5" s="234">
        <v>2</v>
      </c>
      <c r="J5" s="234">
        <v>60</v>
      </c>
      <c r="K5" s="23">
        <v>0</v>
      </c>
      <c r="L5" s="818" t="s">
        <v>1144</v>
      </c>
      <c r="M5" s="818"/>
    </row>
    <row r="6" spans="1:13" s="18" customFormat="1" ht="21.75" customHeight="1">
      <c r="A6" s="21" t="s">
        <v>83</v>
      </c>
      <c r="B6" s="234">
        <v>215</v>
      </c>
      <c r="C6" s="234">
        <v>161</v>
      </c>
      <c r="D6" s="234">
        <v>7</v>
      </c>
      <c r="E6" s="234">
        <v>38</v>
      </c>
      <c r="F6" s="234">
        <v>36</v>
      </c>
      <c r="G6" s="234">
        <v>36</v>
      </c>
      <c r="H6" s="234">
        <v>44</v>
      </c>
      <c r="I6" s="234" t="s">
        <v>1274</v>
      </c>
      <c r="J6" s="234">
        <v>54</v>
      </c>
      <c r="K6" s="23">
        <v>0</v>
      </c>
      <c r="L6" s="813" t="s">
        <v>1146</v>
      </c>
      <c r="M6" s="813"/>
    </row>
    <row r="7" spans="1:13" s="18" customFormat="1" ht="21.75" customHeight="1">
      <c r="A7" s="21" t="s">
        <v>1162</v>
      </c>
      <c r="B7" s="558">
        <v>269</v>
      </c>
      <c r="C7" s="234">
        <v>207</v>
      </c>
      <c r="D7" s="234">
        <v>19</v>
      </c>
      <c r="E7" s="234">
        <v>19</v>
      </c>
      <c r="F7" s="234">
        <v>71</v>
      </c>
      <c r="G7" s="234">
        <v>58</v>
      </c>
      <c r="H7" s="234">
        <v>40</v>
      </c>
      <c r="I7" s="234">
        <v>2</v>
      </c>
      <c r="J7" s="234">
        <v>60</v>
      </c>
      <c r="K7" s="23">
        <v>0</v>
      </c>
      <c r="L7" s="818" t="s">
        <v>1148</v>
      </c>
      <c r="M7" s="818"/>
    </row>
    <row r="8" spans="1:13" s="18" customFormat="1" ht="21.75" customHeight="1">
      <c r="A8" s="21" t="s">
        <v>1275</v>
      </c>
      <c r="B8" s="558">
        <v>215</v>
      </c>
      <c r="C8" s="234">
        <v>161</v>
      </c>
      <c r="D8" s="234">
        <v>7</v>
      </c>
      <c r="E8" s="234">
        <v>38</v>
      </c>
      <c r="F8" s="234">
        <v>40</v>
      </c>
      <c r="G8" s="234">
        <v>35</v>
      </c>
      <c r="H8" s="234">
        <v>41</v>
      </c>
      <c r="I8" s="234" t="s">
        <v>1274</v>
      </c>
      <c r="J8" s="234">
        <v>54</v>
      </c>
      <c r="K8" s="23">
        <v>0</v>
      </c>
      <c r="L8" s="818" t="s">
        <v>1150</v>
      </c>
      <c r="M8" s="818"/>
    </row>
    <row r="9" spans="1:13" s="18" customFormat="1" ht="21.75" customHeight="1">
      <c r="A9" s="16" t="s">
        <v>219</v>
      </c>
      <c r="B9" s="234">
        <v>626</v>
      </c>
      <c r="C9" s="234">
        <v>479</v>
      </c>
      <c r="D9" s="234">
        <v>26</v>
      </c>
      <c r="E9" s="234">
        <v>138</v>
      </c>
      <c r="F9" s="234">
        <v>121</v>
      </c>
      <c r="G9" s="234">
        <v>107</v>
      </c>
      <c r="H9" s="234">
        <v>87</v>
      </c>
      <c r="I9" s="234">
        <v>2</v>
      </c>
      <c r="J9" s="234">
        <v>145</v>
      </c>
      <c r="K9" s="23">
        <v>0</v>
      </c>
      <c r="L9" s="271" t="s">
        <v>652</v>
      </c>
      <c r="M9" s="508"/>
    </row>
    <row r="10" spans="1:13" s="18" customFormat="1" ht="21.75" customHeight="1">
      <c r="A10" s="16" t="s">
        <v>647</v>
      </c>
      <c r="B10" s="234">
        <v>587</v>
      </c>
      <c r="C10" s="234">
        <v>457</v>
      </c>
      <c r="D10" s="234">
        <v>25</v>
      </c>
      <c r="E10" s="234">
        <v>131</v>
      </c>
      <c r="F10" s="234">
        <v>102</v>
      </c>
      <c r="G10" s="234">
        <v>84</v>
      </c>
      <c r="H10" s="234">
        <v>115</v>
      </c>
      <c r="I10" s="234">
        <v>2</v>
      </c>
      <c r="J10" s="234">
        <v>128</v>
      </c>
      <c r="K10" s="23">
        <v>0</v>
      </c>
      <c r="L10" s="271" t="s">
        <v>647</v>
      </c>
      <c r="M10" s="508"/>
    </row>
    <row r="11" spans="1:13" s="18" customFormat="1" ht="21.75" customHeight="1">
      <c r="A11" s="16" t="s">
        <v>1366</v>
      </c>
      <c r="B11" s="234">
        <v>624</v>
      </c>
      <c r="C11" s="234">
        <v>477</v>
      </c>
      <c r="D11" s="234">
        <v>26</v>
      </c>
      <c r="E11" s="234">
        <v>112</v>
      </c>
      <c r="F11" s="234">
        <v>125</v>
      </c>
      <c r="G11" s="234">
        <v>139</v>
      </c>
      <c r="H11" s="234">
        <v>75</v>
      </c>
      <c r="I11" s="234">
        <v>2</v>
      </c>
      <c r="J11" s="234">
        <v>145</v>
      </c>
      <c r="K11" s="23">
        <v>0</v>
      </c>
      <c r="L11" s="271" t="s">
        <v>1366</v>
      </c>
      <c r="M11" s="508"/>
    </row>
    <row r="12" spans="1:14" s="14" customFormat="1" ht="21.75" customHeight="1">
      <c r="A12" s="37" t="s">
        <v>1368</v>
      </c>
      <c r="B12" s="235">
        <f>SUM(B13:B14)</f>
        <v>624</v>
      </c>
      <c r="C12" s="235">
        <f aca="true" t="shared" si="0" ref="C12:J12">SUM(C13:C14)</f>
        <v>477</v>
      </c>
      <c r="D12" s="235">
        <f t="shared" si="0"/>
        <v>26</v>
      </c>
      <c r="E12" s="235">
        <f t="shared" si="0"/>
        <v>112</v>
      </c>
      <c r="F12" s="235">
        <f t="shared" si="0"/>
        <v>125</v>
      </c>
      <c r="G12" s="235">
        <f t="shared" si="0"/>
        <v>139</v>
      </c>
      <c r="H12" s="235">
        <f t="shared" si="0"/>
        <v>75</v>
      </c>
      <c r="I12" s="235">
        <f t="shared" si="0"/>
        <v>2</v>
      </c>
      <c r="J12" s="235">
        <f t="shared" si="0"/>
        <v>145</v>
      </c>
      <c r="K12" s="23">
        <v>0</v>
      </c>
      <c r="L12" s="238" t="s">
        <v>1370</v>
      </c>
      <c r="M12" s="13"/>
      <c r="N12" s="13"/>
    </row>
    <row r="13" spans="1:12" s="18" customFormat="1" ht="21.75" customHeight="1">
      <c r="A13" s="71" t="s">
        <v>1168</v>
      </c>
      <c r="B13" s="234">
        <f>C13+I13+J13+K13</f>
        <v>272</v>
      </c>
      <c r="C13" s="234">
        <v>213</v>
      </c>
      <c r="D13" s="234">
        <v>7</v>
      </c>
      <c r="E13" s="234">
        <v>63</v>
      </c>
      <c r="F13" s="234">
        <v>50</v>
      </c>
      <c r="G13" s="234">
        <v>52</v>
      </c>
      <c r="H13" s="234">
        <v>41</v>
      </c>
      <c r="I13" s="619">
        <v>0</v>
      </c>
      <c r="J13" s="234">
        <v>59</v>
      </c>
      <c r="K13" s="23">
        <v>0</v>
      </c>
      <c r="L13" s="271" t="s">
        <v>1201</v>
      </c>
    </row>
    <row r="14" spans="1:12" s="18" customFormat="1" ht="21.75" customHeight="1">
      <c r="A14" s="72" t="s">
        <v>119</v>
      </c>
      <c r="B14" s="559">
        <f>C14+I14+J14+K14</f>
        <v>352</v>
      </c>
      <c r="C14" s="236">
        <v>264</v>
      </c>
      <c r="D14" s="236">
        <v>19</v>
      </c>
      <c r="E14" s="236">
        <v>49</v>
      </c>
      <c r="F14" s="236">
        <v>75</v>
      </c>
      <c r="G14" s="236">
        <v>87</v>
      </c>
      <c r="H14" s="236">
        <v>34</v>
      </c>
      <c r="I14" s="236">
        <v>2</v>
      </c>
      <c r="J14" s="236">
        <v>86</v>
      </c>
      <c r="K14" s="34"/>
      <c r="L14" s="272" t="s">
        <v>156</v>
      </c>
    </row>
    <row r="15" spans="1:11" s="5" customFormat="1" ht="18.75" customHeight="1">
      <c r="A15" s="1" t="s">
        <v>1139</v>
      </c>
      <c r="C15" s="5" t="s">
        <v>636</v>
      </c>
      <c r="K15" s="5" t="s">
        <v>82</v>
      </c>
    </row>
    <row r="16" s="25" customFormat="1" ht="13.5">
      <c r="A16" s="25" t="s">
        <v>320</v>
      </c>
    </row>
    <row r="17" s="25" customFormat="1" ht="13.5"/>
    <row r="18" s="25" customFormat="1" ht="13.5"/>
    <row r="19" s="25" customFormat="1" ht="13.5"/>
    <row r="20" s="25" customFormat="1" ht="13.5"/>
    <row r="21" s="25" customFormat="1" ht="13.5"/>
    <row r="22" s="25" customFormat="1" ht="13.5"/>
    <row r="23" s="25" customFormat="1" ht="13.5"/>
    <row r="24" s="25" customFormat="1" ht="13.5"/>
    <row r="25" s="25" customFormat="1" ht="13.5"/>
    <row r="26" s="25" customFormat="1" ht="13.5"/>
    <row r="27" s="25" customFormat="1" ht="13.5"/>
    <row r="28" s="25" customFormat="1" ht="13.5"/>
    <row r="29" s="25" customFormat="1" ht="13.5"/>
    <row r="30" s="25" customFormat="1" ht="13.5"/>
    <row r="31" s="25" customFormat="1" ht="13.5"/>
    <row r="32" s="25" customFormat="1" ht="13.5"/>
    <row r="33" s="25" customFormat="1" ht="13.5"/>
    <row r="34" s="25" customFormat="1" ht="13.5"/>
    <row r="35" s="25" customFormat="1" ht="13.5"/>
  </sheetData>
  <mergeCells count="13">
    <mergeCell ref="L7:M7"/>
    <mergeCell ref="L8:M8"/>
    <mergeCell ref="L5:M5"/>
    <mergeCell ref="L6:M6"/>
    <mergeCell ref="A1:L1"/>
    <mergeCell ref="A3:A4"/>
    <mergeCell ref="B3:B4"/>
    <mergeCell ref="C3:F3"/>
    <mergeCell ref="G3:H3"/>
    <mergeCell ref="I3:I4"/>
    <mergeCell ref="J3:J4"/>
    <mergeCell ref="K3:K4"/>
    <mergeCell ref="L3:L4"/>
  </mergeCells>
  <printOptions/>
  <pageMargins left="0.22" right="0.43" top="1" bottom="1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K33"/>
  <sheetViews>
    <sheetView workbookViewId="0" topLeftCell="C1">
      <selection activeCell="F11" sqref="F11"/>
    </sheetView>
  </sheetViews>
  <sheetFormatPr defaultColWidth="9.140625" defaultRowHeight="12.75"/>
  <cols>
    <col min="1" max="1" width="11.8515625" style="0" customWidth="1"/>
    <col min="2" max="2" width="50.140625" style="518" customWidth="1"/>
    <col min="3" max="3" width="18.7109375" style="0" customWidth="1"/>
    <col min="4" max="4" width="24.28125" style="0" customWidth="1"/>
    <col min="5" max="5" width="25.140625" style="0" customWidth="1"/>
    <col min="6" max="6" width="22.7109375" style="0" customWidth="1"/>
  </cols>
  <sheetData>
    <row r="1" ht="26.25" customHeight="1"/>
    <row r="2" spans="1:6" ht="26.25" customHeight="1">
      <c r="A2" s="1062" t="s">
        <v>880</v>
      </c>
      <c r="B2" s="1063"/>
      <c r="C2" s="1063"/>
      <c r="D2" s="1063"/>
      <c r="E2" s="1063"/>
      <c r="F2" s="1063"/>
    </row>
    <row r="3" ht="26.25" customHeight="1">
      <c r="A3" s="501"/>
    </row>
    <row r="4" spans="1:6" ht="23.25" customHeight="1">
      <c r="A4" s="569" t="s">
        <v>1025</v>
      </c>
      <c r="B4" s="570" t="s">
        <v>1337</v>
      </c>
      <c r="C4" s="570" t="s">
        <v>1338</v>
      </c>
      <c r="D4" s="1069" t="s">
        <v>1339</v>
      </c>
      <c r="E4" s="1070"/>
      <c r="F4" s="1071"/>
    </row>
    <row r="5" spans="1:6" ht="24" customHeight="1">
      <c r="A5" s="571" t="s">
        <v>1350</v>
      </c>
      <c r="B5" s="1072" t="s">
        <v>889</v>
      </c>
      <c r="C5" s="1072" t="s">
        <v>890</v>
      </c>
      <c r="D5" s="570" t="s">
        <v>1340</v>
      </c>
      <c r="E5" s="570" t="s">
        <v>1341</v>
      </c>
      <c r="F5" s="570" t="s">
        <v>1342</v>
      </c>
    </row>
    <row r="6" spans="1:6" ht="24.75" customHeight="1">
      <c r="A6" s="572"/>
      <c r="B6" s="1073"/>
      <c r="C6" s="1073"/>
      <c r="D6" s="573" t="s">
        <v>891</v>
      </c>
      <c r="E6" s="573" t="s">
        <v>892</v>
      </c>
      <c r="F6" s="573" t="s">
        <v>893</v>
      </c>
    </row>
    <row r="7" spans="1:6" s="25" customFormat="1" ht="15" customHeight="1">
      <c r="A7" s="574">
        <v>2007</v>
      </c>
      <c r="B7" s="575"/>
      <c r="C7" s="576"/>
      <c r="D7" s="577">
        <v>967</v>
      </c>
      <c r="E7" s="577">
        <v>56</v>
      </c>
      <c r="F7" s="574">
        <v>34</v>
      </c>
    </row>
    <row r="8" spans="1:6" s="25" customFormat="1" ht="15" customHeight="1">
      <c r="A8" s="578">
        <v>2008</v>
      </c>
      <c r="B8" s="657"/>
      <c r="C8" s="658"/>
      <c r="D8" s="579">
        <v>676</v>
      </c>
      <c r="E8" s="579">
        <v>27</v>
      </c>
      <c r="F8" s="579">
        <v>11</v>
      </c>
    </row>
    <row r="9" spans="1:6" ht="15" customHeight="1">
      <c r="A9" s="747">
        <v>2009</v>
      </c>
      <c r="B9" s="748" t="s">
        <v>855</v>
      </c>
      <c r="C9" s="749" t="s">
        <v>1272</v>
      </c>
      <c r="D9" s="750">
        <f>D10+D16+D23</f>
        <v>775</v>
      </c>
      <c r="E9" s="750">
        <f>E10+E16+E23</f>
        <v>29</v>
      </c>
      <c r="F9" s="751">
        <f>F10+F16+F23</f>
        <v>19</v>
      </c>
    </row>
    <row r="10" spans="1:6" ht="15" customHeight="1">
      <c r="A10" s="752" t="s">
        <v>74</v>
      </c>
      <c r="B10" s="753"/>
      <c r="C10" s="754"/>
      <c r="D10" s="750">
        <f>SUM(D11:D15)</f>
        <v>208</v>
      </c>
      <c r="E10" s="750">
        <v>4</v>
      </c>
      <c r="F10" s="751">
        <v>4</v>
      </c>
    </row>
    <row r="11" spans="1:6" ht="15" customHeight="1">
      <c r="A11" s="1065"/>
      <c r="B11" s="657" t="s">
        <v>856</v>
      </c>
      <c r="C11" s="754" t="s">
        <v>857</v>
      </c>
      <c r="D11" s="755">
        <v>20</v>
      </c>
      <c r="E11" s="756">
        <v>0</v>
      </c>
      <c r="F11" s="757">
        <v>0</v>
      </c>
    </row>
    <row r="12" spans="1:6" ht="15" customHeight="1">
      <c r="A12" s="1065"/>
      <c r="B12" s="657" t="s">
        <v>858</v>
      </c>
      <c r="C12" s="754" t="s">
        <v>859</v>
      </c>
      <c r="D12" s="758">
        <v>30</v>
      </c>
      <c r="E12" s="756">
        <v>0</v>
      </c>
      <c r="F12" s="757">
        <v>0</v>
      </c>
    </row>
    <row r="13" spans="1:6" ht="15" customHeight="1">
      <c r="A13" s="1065"/>
      <c r="B13" s="657" t="s">
        <v>860</v>
      </c>
      <c r="C13" s="754" t="s">
        <v>861</v>
      </c>
      <c r="D13" s="758">
        <v>30</v>
      </c>
      <c r="E13" s="756">
        <v>0</v>
      </c>
      <c r="F13" s="757">
        <v>2</v>
      </c>
    </row>
    <row r="14" spans="1:6" ht="15" customHeight="1">
      <c r="A14" s="1065"/>
      <c r="B14" s="657" t="s">
        <v>862</v>
      </c>
      <c r="C14" s="754" t="s">
        <v>863</v>
      </c>
      <c r="D14" s="758">
        <v>120</v>
      </c>
      <c r="E14" s="758">
        <v>4</v>
      </c>
      <c r="F14" s="759">
        <v>2</v>
      </c>
    </row>
    <row r="15" spans="1:6" ht="15" customHeight="1">
      <c r="A15" s="1066"/>
      <c r="B15" s="657" t="s">
        <v>864</v>
      </c>
      <c r="C15" s="754" t="s">
        <v>865</v>
      </c>
      <c r="D15" s="758">
        <v>8</v>
      </c>
      <c r="E15" s="756">
        <v>0</v>
      </c>
      <c r="F15" s="757">
        <v>0</v>
      </c>
    </row>
    <row r="16" spans="1:6" ht="15" customHeight="1">
      <c r="A16" s="760" t="s">
        <v>1343</v>
      </c>
      <c r="B16" s="761"/>
      <c r="C16" s="762"/>
      <c r="D16" s="763">
        <f>SUM(D17:D22)</f>
        <v>252</v>
      </c>
      <c r="E16" s="763">
        <f>SUM(E17:E22)</f>
        <v>12</v>
      </c>
      <c r="F16" s="764">
        <f>SUM(F17:F22)</f>
        <v>14</v>
      </c>
    </row>
    <row r="17" spans="1:6" ht="15" customHeight="1">
      <c r="A17" s="765"/>
      <c r="B17" s="766" t="s">
        <v>866</v>
      </c>
      <c r="C17" s="754" t="s">
        <v>1344</v>
      </c>
      <c r="D17" s="758">
        <v>122</v>
      </c>
      <c r="E17" s="758">
        <v>3</v>
      </c>
      <c r="F17" s="759">
        <v>5</v>
      </c>
    </row>
    <row r="18" spans="1:6" ht="15" customHeight="1">
      <c r="A18" s="767"/>
      <c r="B18" s="766" t="s">
        <v>867</v>
      </c>
      <c r="C18" s="754" t="s">
        <v>1345</v>
      </c>
      <c r="D18" s="758">
        <v>23</v>
      </c>
      <c r="E18" s="758">
        <v>2</v>
      </c>
      <c r="F18" s="759">
        <v>1</v>
      </c>
    </row>
    <row r="19" spans="1:6" ht="15" customHeight="1">
      <c r="A19" s="767"/>
      <c r="B19" s="766" t="s">
        <v>868</v>
      </c>
      <c r="C19" s="754" t="s">
        <v>1346</v>
      </c>
      <c r="D19" s="758">
        <v>38</v>
      </c>
      <c r="E19" s="758">
        <v>2</v>
      </c>
      <c r="F19" s="757">
        <v>3</v>
      </c>
    </row>
    <row r="20" spans="1:6" ht="15" customHeight="1">
      <c r="A20" s="767"/>
      <c r="B20" s="766" t="s">
        <v>869</v>
      </c>
      <c r="C20" s="754" t="s">
        <v>1347</v>
      </c>
      <c r="D20" s="758">
        <v>13</v>
      </c>
      <c r="E20" s="758">
        <v>1</v>
      </c>
      <c r="F20" s="757">
        <v>1</v>
      </c>
    </row>
    <row r="21" spans="1:6" ht="15" customHeight="1">
      <c r="A21" s="767"/>
      <c r="B21" s="766" t="s">
        <v>870</v>
      </c>
      <c r="C21" s="754" t="s">
        <v>1348</v>
      </c>
      <c r="D21" s="758">
        <v>18</v>
      </c>
      <c r="E21" s="756">
        <v>2</v>
      </c>
      <c r="F21" s="759">
        <v>1</v>
      </c>
    </row>
    <row r="22" spans="1:6" ht="15" customHeight="1">
      <c r="A22" s="767"/>
      <c r="B22" s="766" t="s">
        <v>871</v>
      </c>
      <c r="C22" s="754" t="s">
        <v>1349</v>
      </c>
      <c r="D22" s="758">
        <v>38</v>
      </c>
      <c r="E22" s="756">
        <v>2</v>
      </c>
      <c r="F22" s="757">
        <v>3</v>
      </c>
    </row>
    <row r="23" spans="1:6" ht="15" customHeight="1">
      <c r="A23" s="768" t="s">
        <v>364</v>
      </c>
      <c r="B23" s="761"/>
      <c r="C23" s="762"/>
      <c r="D23" s="769">
        <f>SUM(D24:D27)</f>
        <v>315</v>
      </c>
      <c r="E23" s="769">
        <f>SUM(E24:E27)</f>
        <v>13</v>
      </c>
      <c r="F23" s="770">
        <f>SUM(F24:F27)</f>
        <v>1</v>
      </c>
    </row>
    <row r="24" spans="1:6" ht="15" customHeight="1">
      <c r="A24" s="1067"/>
      <c r="B24" s="771" t="s">
        <v>872</v>
      </c>
      <c r="C24" s="762" t="s">
        <v>873</v>
      </c>
      <c r="D24" s="762">
        <v>15</v>
      </c>
      <c r="E24" s="772">
        <v>1</v>
      </c>
      <c r="F24" s="773">
        <v>0</v>
      </c>
    </row>
    <row r="25" spans="1:6" ht="15" customHeight="1">
      <c r="A25" s="1067"/>
      <c r="B25" s="771" t="s">
        <v>874</v>
      </c>
      <c r="C25" s="762" t="s">
        <v>875</v>
      </c>
      <c r="D25" s="762">
        <v>100</v>
      </c>
      <c r="E25" s="762">
        <v>4</v>
      </c>
      <c r="F25" s="757">
        <v>0</v>
      </c>
    </row>
    <row r="26" spans="1:6" ht="15" customHeight="1">
      <c r="A26" s="1067"/>
      <c r="B26" s="771" t="s">
        <v>876</v>
      </c>
      <c r="C26" s="762" t="s">
        <v>877</v>
      </c>
      <c r="D26" s="762">
        <v>100</v>
      </c>
      <c r="E26" s="762">
        <v>3</v>
      </c>
      <c r="F26" s="757">
        <v>0</v>
      </c>
    </row>
    <row r="27" spans="1:6" ht="15" customHeight="1">
      <c r="A27" s="1068"/>
      <c r="B27" s="774" t="s">
        <v>878</v>
      </c>
      <c r="C27" s="775" t="s">
        <v>879</v>
      </c>
      <c r="D27" s="775">
        <v>100</v>
      </c>
      <c r="E27" s="775">
        <v>5</v>
      </c>
      <c r="F27" s="776">
        <v>1</v>
      </c>
    </row>
    <row r="28" spans="1:6" ht="20.25" customHeight="1">
      <c r="A28" s="502" t="s">
        <v>729</v>
      </c>
      <c r="B28" s="519"/>
      <c r="C28" s="1064" t="s">
        <v>730</v>
      </c>
      <c r="D28" s="1064"/>
      <c r="E28" s="1064"/>
      <c r="F28" s="1064"/>
    </row>
    <row r="32" spans="2:11" ht="12.75">
      <c r="B32" s="35"/>
      <c r="C32" s="35"/>
      <c r="D32" s="35"/>
      <c r="E32" s="39"/>
      <c r="F32" s="64"/>
      <c r="G32" s="64"/>
      <c r="H32" s="64"/>
      <c r="I32" s="64"/>
      <c r="J32" s="64"/>
      <c r="K32" s="64"/>
    </row>
    <row r="33" spans="6:11" ht="12.75">
      <c r="F33" s="598"/>
      <c r="G33" s="598"/>
      <c r="H33" s="598"/>
      <c r="I33" s="598"/>
      <c r="J33" s="598"/>
      <c r="K33" s="598"/>
    </row>
  </sheetData>
  <mergeCells count="7">
    <mergeCell ref="A2:F2"/>
    <mergeCell ref="C28:F28"/>
    <mergeCell ref="A11:A15"/>
    <mergeCell ref="A24:A27"/>
    <mergeCell ref="D4:F4"/>
    <mergeCell ref="B5:B6"/>
    <mergeCell ref="C5:C6"/>
  </mergeCells>
  <printOptions/>
  <pageMargins left="0.89" right="0.46" top="1" bottom="0.54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1"/>
  <sheetViews>
    <sheetView zoomScaleSheetLayoutView="100" workbookViewId="0" topLeftCell="F1">
      <selection activeCell="S15" sqref="S15"/>
    </sheetView>
  </sheetViews>
  <sheetFormatPr defaultColWidth="9.140625" defaultRowHeight="12.75"/>
  <cols>
    <col min="1" max="1" width="14.00390625" style="0" customWidth="1"/>
    <col min="3" max="3" width="8.7109375" style="0" customWidth="1"/>
    <col min="4" max="4" width="8.57421875" style="0" customWidth="1"/>
    <col min="5" max="5" width="7.8515625" style="0" customWidth="1"/>
    <col min="6" max="14" width="6.140625" style="0" customWidth="1"/>
    <col min="15" max="15" width="8.7109375" style="0" customWidth="1"/>
    <col min="16" max="16" width="7.28125" style="0" customWidth="1"/>
    <col min="17" max="19" width="8.57421875" style="0" customWidth="1"/>
    <col min="20" max="20" width="20.57421875" style="0" customWidth="1"/>
  </cols>
  <sheetData>
    <row r="1" spans="1:20" s="27" customFormat="1" ht="32.25" customHeight="1">
      <c r="A1" s="842" t="s">
        <v>157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  <c r="P1" s="842"/>
      <c r="Q1" s="842"/>
      <c r="R1" s="842"/>
      <c r="S1" s="842"/>
      <c r="T1" s="842"/>
    </row>
    <row r="2" spans="1:20" s="9" customFormat="1" ht="13.5" customHeight="1">
      <c r="A2" s="40" t="s">
        <v>120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4" t="s">
        <v>97</v>
      </c>
    </row>
    <row r="3" spans="1:20" s="5" customFormat="1" ht="19.5" customHeight="1">
      <c r="A3" s="828" t="s">
        <v>159</v>
      </c>
      <c r="B3" s="843" t="s">
        <v>160</v>
      </c>
      <c r="C3" s="843" t="s">
        <v>161</v>
      </c>
      <c r="D3" s="843" t="s">
        <v>162</v>
      </c>
      <c r="E3" s="843" t="s">
        <v>163</v>
      </c>
      <c r="F3" s="809" t="s">
        <v>164</v>
      </c>
      <c r="G3" s="810"/>
      <c r="H3" s="810"/>
      <c r="I3" s="811"/>
      <c r="J3" s="810" t="s">
        <v>165</v>
      </c>
      <c r="K3" s="810"/>
      <c r="L3" s="810"/>
      <c r="M3" s="810"/>
      <c r="N3" s="810"/>
      <c r="O3" s="810"/>
      <c r="P3" s="810"/>
      <c r="Q3" s="843" t="s">
        <v>166</v>
      </c>
      <c r="R3" s="843" t="s">
        <v>1172</v>
      </c>
      <c r="S3" s="845" t="s">
        <v>167</v>
      </c>
      <c r="T3" s="799" t="s">
        <v>168</v>
      </c>
    </row>
    <row r="4" spans="1:20" s="5" customFormat="1" ht="48.75" customHeight="1">
      <c r="A4" s="807"/>
      <c r="B4" s="808"/>
      <c r="C4" s="808"/>
      <c r="D4" s="808"/>
      <c r="E4" s="808"/>
      <c r="F4" s="75" t="s">
        <v>169</v>
      </c>
      <c r="G4" s="75" t="s">
        <v>170</v>
      </c>
      <c r="H4" s="42" t="s">
        <v>171</v>
      </c>
      <c r="I4" s="75" t="s">
        <v>172</v>
      </c>
      <c r="J4" s="76" t="s">
        <v>173</v>
      </c>
      <c r="K4" s="75" t="s">
        <v>174</v>
      </c>
      <c r="L4" s="77" t="s">
        <v>175</v>
      </c>
      <c r="M4" s="75" t="s">
        <v>176</v>
      </c>
      <c r="N4" s="75" t="s">
        <v>177</v>
      </c>
      <c r="O4" s="43" t="s">
        <v>178</v>
      </c>
      <c r="P4" s="74" t="s">
        <v>179</v>
      </c>
      <c r="Q4" s="797"/>
      <c r="R4" s="797"/>
      <c r="S4" s="798"/>
      <c r="T4" s="800"/>
    </row>
    <row r="5" spans="1:21" s="5" customFormat="1" ht="24.75" customHeight="1">
      <c r="A5" s="62" t="s">
        <v>1161</v>
      </c>
      <c r="B5" s="620">
        <v>20</v>
      </c>
      <c r="C5" s="621">
        <f>SUM(C12:C20)</f>
        <v>0</v>
      </c>
      <c r="D5" s="621">
        <v>2</v>
      </c>
      <c r="E5" s="621">
        <f>SUM(E12:E20)</f>
        <v>0</v>
      </c>
      <c r="F5" s="621">
        <f>SUM(F12:F20)</f>
        <v>0</v>
      </c>
      <c r="G5" s="621">
        <f>SUM(G12:G20)</f>
        <v>0</v>
      </c>
      <c r="H5" s="621">
        <v>0</v>
      </c>
      <c r="I5" s="621">
        <v>2</v>
      </c>
      <c r="J5" s="621">
        <v>4</v>
      </c>
      <c r="K5" s="621">
        <v>5</v>
      </c>
      <c r="L5" s="621">
        <v>2</v>
      </c>
      <c r="M5" s="621">
        <f>SUM(M12:M20)</f>
        <v>1</v>
      </c>
      <c r="N5" s="621">
        <v>1</v>
      </c>
      <c r="O5" s="621">
        <v>0</v>
      </c>
      <c r="P5" s="621">
        <v>1</v>
      </c>
      <c r="Q5" s="621">
        <v>7</v>
      </c>
      <c r="R5" s="621">
        <v>0</v>
      </c>
      <c r="S5" s="22">
        <f>SUM(S12:S20)</f>
        <v>0</v>
      </c>
      <c r="T5" s="812" t="s">
        <v>1144</v>
      </c>
      <c r="U5" s="812"/>
    </row>
    <row r="6" spans="1:21" s="5" customFormat="1" ht="24.75" customHeight="1">
      <c r="A6" s="63" t="s">
        <v>83</v>
      </c>
      <c r="B6" s="620">
        <f>SUM(C6:S6)</f>
        <v>7</v>
      </c>
      <c r="C6" s="621">
        <v>0</v>
      </c>
      <c r="D6" s="621">
        <v>1</v>
      </c>
      <c r="E6" s="621">
        <v>0</v>
      </c>
      <c r="F6" s="621">
        <v>0</v>
      </c>
      <c r="G6" s="621">
        <v>0</v>
      </c>
      <c r="H6" s="621">
        <v>0</v>
      </c>
      <c r="I6" s="621">
        <v>0</v>
      </c>
      <c r="J6" s="621">
        <v>0</v>
      </c>
      <c r="K6" s="621">
        <v>2</v>
      </c>
      <c r="L6" s="621">
        <v>0</v>
      </c>
      <c r="M6" s="621">
        <v>0</v>
      </c>
      <c r="N6" s="621">
        <v>0</v>
      </c>
      <c r="O6" s="621">
        <v>0</v>
      </c>
      <c r="P6" s="621">
        <v>0</v>
      </c>
      <c r="Q6" s="621">
        <v>4</v>
      </c>
      <c r="R6" s="621">
        <v>0</v>
      </c>
      <c r="S6" s="22">
        <v>0</v>
      </c>
      <c r="T6" s="796" t="s">
        <v>1146</v>
      </c>
      <c r="U6" s="796"/>
    </row>
    <row r="7" spans="1:20" s="19" customFormat="1" ht="24.75" customHeight="1">
      <c r="A7" s="16" t="s">
        <v>121</v>
      </c>
      <c r="B7" s="622">
        <v>27</v>
      </c>
      <c r="C7" s="619">
        <v>1</v>
      </c>
      <c r="D7" s="619">
        <v>2</v>
      </c>
      <c r="E7" s="621">
        <v>0</v>
      </c>
      <c r="F7" s="621">
        <v>0</v>
      </c>
      <c r="G7" s="621">
        <v>0</v>
      </c>
      <c r="H7" s="621">
        <v>0</v>
      </c>
      <c r="I7" s="621">
        <v>0</v>
      </c>
      <c r="J7" s="621">
        <v>0</v>
      </c>
      <c r="K7" s="619">
        <v>11</v>
      </c>
      <c r="L7" s="619">
        <v>1</v>
      </c>
      <c r="M7" s="619" t="s">
        <v>1274</v>
      </c>
      <c r="N7" s="619">
        <v>1</v>
      </c>
      <c r="O7" s="619" t="s">
        <v>1274</v>
      </c>
      <c r="P7" s="596">
        <v>1</v>
      </c>
      <c r="Q7" s="619">
        <v>10</v>
      </c>
      <c r="R7" s="621">
        <v>0</v>
      </c>
      <c r="S7" s="23" t="s">
        <v>1274</v>
      </c>
      <c r="T7" s="17" t="s">
        <v>121</v>
      </c>
    </row>
    <row r="8" spans="1:20" s="19" customFormat="1" ht="24.75" customHeight="1">
      <c r="A8" s="16" t="s">
        <v>75</v>
      </c>
      <c r="B8" s="622">
        <v>26</v>
      </c>
      <c r="C8" s="619">
        <f aca="true" t="shared" si="0" ref="C8:G9">SUM(C12:C19)</f>
        <v>0</v>
      </c>
      <c r="D8" s="619">
        <f t="shared" si="0"/>
        <v>0</v>
      </c>
      <c r="E8" s="619">
        <f t="shared" si="0"/>
        <v>0</v>
      </c>
      <c r="F8" s="619">
        <f t="shared" si="0"/>
        <v>0</v>
      </c>
      <c r="G8" s="619">
        <f t="shared" si="0"/>
        <v>0</v>
      </c>
      <c r="H8" s="621">
        <v>0</v>
      </c>
      <c r="I8" s="619">
        <f>SUM(I12:I19)</f>
        <v>0</v>
      </c>
      <c r="J8" s="619">
        <v>8</v>
      </c>
      <c r="K8" s="619">
        <v>5</v>
      </c>
      <c r="L8" s="619">
        <v>0</v>
      </c>
      <c r="M8" s="619">
        <v>0</v>
      </c>
      <c r="N8" s="619">
        <v>4</v>
      </c>
      <c r="O8" s="619" t="s">
        <v>1274</v>
      </c>
      <c r="P8" s="596" t="s">
        <v>1272</v>
      </c>
      <c r="Q8" s="619">
        <v>9</v>
      </c>
      <c r="R8" s="621">
        <v>0</v>
      </c>
      <c r="S8" s="619">
        <f>SUM(S12:S19)</f>
        <v>0</v>
      </c>
      <c r="T8" s="17" t="s">
        <v>75</v>
      </c>
    </row>
    <row r="9" spans="1:20" s="19" customFormat="1" ht="24.75" customHeight="1">
      <c r="A9" s="16" t="s">
        <v>647</v>
      </c>
      <c r="B9" s="622">
        <v>35</v>
      </c>
      <c r="C9" s="619">
        <f t="shared" si="0"/>
        <v>0</v>
      </c>
      <c r="D9" s="619">
        <f t="shared" si="0"/>
        <v>0</v>
      </c>
      <c r="E9" s="619">
        <f t="shared" si="0"/>
        <v>0</v>
      </c>
      <c r="F9" s="619">
        <f t="shared" si="0"/>
        <v>0</v>
      </c>
      <c r="G9" s="619">
        <f t="shared" si="0"/>
        <v>0</v>
      </c>
      <c r="H9" s="621">
        <v>0</v>
      </c>
      <c r="I9" s="619">
        <f>SUM(I13:I20)</f>
        <v>0</v>
      </c>
      <c r="J9" s="619">
        <v>5</v>
      </c>
      <c r="K9" s="619">
        <v>5</v>
      </c>
      <c r="L9" s="619">
        <v>3</v>
      </c>
      <c r="M9" s="619"/>
      <c r="N9" s="619">
        <v>3</v>
      </c>
      <c r="O9" s="619">
        <f>SUM(O13:O20)</f>
        <v>0</v>
      </c>
      <c r="P9" s="596" t="s">
        <v>1272</v>
      </c>
      <c r="Q9" s="619">
        <v>19</v>
      </c>
      <c r="R9" s="619">
        <f>SUM(R13:R20)</f>
        <v>0</v>
      </c>
      <c r="S9" s="619">
        <f>SUM(S13:S20)</f>
        <v>0</v>
      </c>
      <c r="T9" s="17" t="s">
        <v>647</v>
      </c>
    </row>
    <row r="10" spans="1:20" s="19" customFormat="1" ht="24.75" customHeight="1">
      <c r="A10" s="16" t="s">
        <v>648</v>
      </c>
      <c r="B10" s="622">
        <v>27</v>
      </c>
      <c r="C10" s="619">
        <v>0</v>
      </c>
      <c r="D10" s="619">
        <v>0</v>
      </c>
      <c r="E10" s="619">
        <v>0</v>
      </c>
      <c r="F10" s="619">
        <v>0</v>
      </c>
      <c r="G10" s="619">
        <v>0</v>
      </c>
      <c r="H10" s="619">
        <v>0</v>
      </c>
      <c r="I10" s="619">
        <v>0</v>
      </c>
      <c r="J10" s="619">
        <v>5</v>
      </c>
      <c r="K10" s="619">
        <v>14</v>
      </c>
      <c r="L10" s="619">
        <v>0</v>
      </c>
      <c r="M10" s="619">
        <v>1</v>
      </c>
      <c r="N10" s="619">
        <v>1</v>
      </c>
      <c r="O10" s="619">
        <v>0</v>
      </c>
      <c r="P10" s="596" t="s">
        <v>1367</v>
      </c>
      <c r="Q10" s="619">
        <v>6</v>
      </c>
      <c r="R10" s="619">
        <v>0</v>
      </c>
      <c r="S10" s="619">
        <v>0</v>
      </c>
      <c r="T10" s="17" t="s">
        <v>1276</v>
      </c>
    </row>
    <row r="11" spans="1:20" s="14" customFormat="1" ht="24.75" customHeight="1">
      <c r="A11" s="15" t="s">
        <v>1370</v>
      </c>
      <c r="B11" s="623">
        <f>SUM(B12:B19)</f>
        <v>14</v>
      </c>
      <c r="C11" s="629">
        <v>0</v>
      </c>
      <c r="D11" s="629">
        <v>0</v>
      </c>
      <c r="E11" s="629">
        <v>0</v>
      </c>
      <c r="F11" s="629">
        <v>0</v>
      </c>
      <c r="G11" s="629">
        <v>0</v>
      </c>
      <c r="H11" s="623">
        <f aca="true" t="shared" si="1" ref="H11:R11">SUM(H12:H19)</f>
        <v>1</v>
      </c>
      <c r="I11" s="619">
        <v>0</v>
      </c>
      <c r="J11" s="623">
        <f t="shared" si="1"/>
        <v>6</v>
      </c>
      <c r="K11" s="623">
        <f t="shared" si="1"/>
        <v>1</v>
      </c>
      <c r="L11" s="623">
        <f t="shared" si="1"/>
        <v>1</v>
      </c>
      <c r="M11" s="623">
        <f t="shared" si="1"/>
        <v>1</v>
      </c>
      <c r="N11" s="623">
        <f t="shared" si="1"/>
        <v>1</v>
      </c>
      <c r="O11" s="623">
        <f t="shared" si="1"/>
        <v>1</v>
      </c>
      <c r="P11" s="596" t="s">
        <v>1367</v>
      </c>
      <c r="Q11" s="623">
        <f t="shared" si="1"/>
        <v>1</v>
      </c>
      <c r="R11" s="623">
        <f t="shared" si="1"/>
        <v>1</v>
      </c>
      <c r="S11" s="619">
        <v>0</v>
      </c>
      <c r="T11" s="580" t="s">
        <v>1369</v>
      </c>
    </row>
    <row r="12" spans="1:20" s="5" customFormat="1" ht="24.75" customHeight="1">
      <c r="A12" s="36" t="s">
        <v>122</v>
      </c>
      <c r="B12" s="624">
        <v>4</v>
      </c>
      <c r="C12" s="619">
        <f>SUM(C16:C23)</f>
        <v>0</v>
      </c>
      <c r="D12" s="619">
        <f>SUM(D16:D23)</f>
        <v>0</v>
      </c>
      <c r="E12" s="619">
        <f>SUM(E16:E23)</f>
        <v>0</v>
      </c>
      <c r="F12" s="619">
        <f>SUM(F16:F23)</f>
        <v>0</v>
      </c>
      <c r="G12" s="619">
        <f>SUM(G16:G23)</f>
        <v>0</v>
      </c>
      <c r="H12" s="619">
        <v>0</v>
      </c>
      <c r="I12" s="619">
        <f>SUM(I16:I23)</f>
        <v>0</v>
      </c>
      <c r="J12" s="619">
        <v>0</v>
      </c>
      <c r="K12" s="619">
        <f>SUM(K16:K23)</f>
        <v>0</v>
      </c>
      <c r="L12" s="619">
        <v>0</v>
      </c>
      <c r="M12" s="619">
        <v>0</v>
      </c>
      <c r="N12" s="621">
        <v>1</v>
      </c>
      <c r="O12" s="619">
        <v>1</v>
      </c>
      <c r="P12" s="596" t="s">
        <v>1367</v>
      </c>
      <c r="Q12" s="625">
        <v>1</v>
      </c>
      <c r="R12" s="621">
        <v>1</v>
      </c>
      <c r="S12" s="621"/>
      <c r="T12" s="560" t="s">
        <v>123</v>
      </c>
    </row>
    <row r="13" spans="1:20" s="5" customFormat="1" ht="24.75" customHeight="1">
      <c r="A13" s="36" t="s">
        <v>124</v>
      </c>
      <c r="B13" s="624">
        <v>3</v>
      </c>
      <c r="C13" s="619">
        <f aca="true" t="shared" si="2" ref="C13:I13">SUM(C17:C24)</f>
        <v>0</v>
      </c>
      <c r="D13" s="619">
        <f t="shared" si="2"/>
        <v>0</v>
      </c>
      <c r="E13" s="619">
        <f t="shared" si="2"/>
        <v>0</v>
      </c>
      <c r="F13" s="619">
        <f t="shared" si="2"/>
        <v>0</v>
      </c>
      <c r="G13" s="619">
        <f t="shared" si="2"/>
        <v>0</v>
      </c>
      <c r="H13" s="619">
        <v>0</v>
      </c>
      <c r="I13" s="619">
        <f t="shared" si="2"/>
        <v>0</v>
      </c>
      <c r="J13" s="621">
        <v>3</v>
      </c>
      <c r="K13" s="619">
        <f>SUM(K17:K24)</f>
        <v>0</v>
      </c>
      <c r="L13" s="619">
        <v>0</v>
      </c>
      <c r="M13" s="619">
        <v>0</v>
      </c>
      <c r="N13" s="619">
        <v>0</v>
      </c>
      <c r="O13" s="619">
        <v>0</v>
      </c>
      <c r="P13" s="619">
        <v>0</v>
      </c>
      <c r="Q13" s="619">
        <v>0</v>
      </c>
      <c r="R13" s="619">
        <v>0</v>
      </c>
      <c r="S13" s="619">
        <v>0</v>
      </c>
      <c r="T13" s="560" t="s">
        <v>125</v>
      </c>
    </row>
    <row r="14" spans="1:20" s="5" customFormat="1" ht="24.75" customHeight="1">
      <c r="A14" s="36" t="s">
        <v>126</v>
      </c>
      <c r="B14" s="619">
        <v>0</v>
      </c>
      <c r="C14" s="619">
        <v>0</v>
      </c>
      <c r="D14" s="619">
        <v>0</v>
      </c>
      <c r="E14" s="619">
        <v>0</v>
      </c>
      <c r="F14" s="619">
        <v>0</v>
      </c>
      <c r="G14" s="619">
        <v>0</v>
      </c>
      <c r="H14" s="619">
        <v>0</v>
      </c>
      <c r="I14" s="619">
        <f aca="true" t="shared" si="3" ref="I14:M18">SUM(I18:I25)</f>
        <v>0</v>
      </c>
      <c r="J14" s="619">
        <f t="shared" si="3"/>
        <v>0</v>
      </c>
      <c r="K14" s="619">
        <f>SUM(K18:K25)</f>
        <v>0</v>
      </c>
      <c r="L14" s="619">
        <v>0</v>
      </c>
      <c r="M14" s="619">
        <v>0</v>
      </c>
      <c r="N14" s="619">
        <v>0</v>
      </c>
      <c r="O14" s="619">
        <v>0</v>
      </c>
      <c r="P14" s="619">
        <v>0</v>
      </c>
      <c r="Q14" s="619">
        <v>0</v>
      </c>
      <c r="R14" s="619">
        <v>0</v>
      </c>
      <c r="S14" s="619">
        <v>0</v>
      </c>
      <c r="T14" s="560" t="s">
        <v>127</v>
      </c>
    </row>
    <row r="15" spans="1:20" s="5" customFormat="1" ht="24.75" customHeight="1">
      <c r="A15" s="36" t="s">
        <v>128</v>
      </c>
      <c r="B15" s="619">
        <v>1</v>
      </c>
      <c r="C15" s="619">
        <f>SUM(C19:C26)</f>
        <v>0</v>
      </c>
      <c r="D15" s="619">
        <f>SUM(D19:D26)</f>
        <v>0</v>
      </c>
      <c r="E15" s="619">
        <f>SUM(E19:E26)</f>
        <v>0</v>
      </c>
      <c r="F15" s="619">
        <f>SUM(F19:F26)</f>
        <v>0</v>
      </c>
      <c r="G15" s="619">
        <f>SUM(G19:G26)</f>
        <v>0</v>
      </c>
      <c r="H15" s="619">
        <v>0</v>
      </c>
      <c r="I15" s="619">
        <f>SUM(I19:I26)</f>
        <v>0</v>
      </c>
      <c r="J15" s="619">
        <f>SUM(J19:J26)</f>
        <v>0</v>
      </c>
      <c r="K15" s="621">
        <v>1</v>
      </c>
      <c r="L15" s="619">
        <v>0</v>
      </c>
      <c r="M15" s="619">
        <v>0</v>
      </c>
      <c r="N15" s="619">
        <v>0</v>
      </c>
      <c r="O15" s="619">
        <v>0</v>
      </c>
      <c r="P15" s="619">
        <v>0</v>
      </c>
      <c r="Q15" s="619">
        <v>0</v>
      </c>
      <c r="R15" s="619">
        <v>0</v>
      </c>
      <c r="S15" s="619">
        <v>0</v>
      </c>
      <c r="T15" s="560" t="s">
        <v>129</v>
      </c>
    </row>
    <row r="16" spans="1:20" s="5" customFormat="1" ht="24.75" customHeight="1">
      <c r="A16" s="36" t="s">
        <v>130</v>
      </c>
      <c r="B16" s="619">
        <f aca="true" t="shared" si="4" ref="B16:G16">SUM(B20:B27)</f>
        <v>0</v>
      </c>
      <c r="C16" s="619">
        <f t="shared" si="4"/>
        <v>0</v>
      </c>
      <c r="D16" s="619">
        <f t="shared" si="4"/>
        <v>0</v>
      </c>
      <c r="E16" s="619">
        <f t="shared" si="4"/>
        <v>0</v>
      </c>
      <c r="F16" s="619">
        <f t="shared" si="4"/>
        <v>0</v>
      </c>
      <c r="G16" s="619">
        <f t="shared" si="4"/>
        <v>0</v>
      </c>
      <c r="H16" s="619">
        <v>0</v>
      </c>
      <c r="I16" s="619">
        <f t="shared" si="3"/>
        <v>0</v>
      </c>
      <c r="J16" s="619">
        <f t="shared" si="3"/>
        <v>0</v>
      </c>
      <c r="K16" s="619">
        <f t="shared" si="3"/>
        <v>0</v>
      </c>
      <c r="L16" s="619">
        <f t="shared" si="3"/>
        <v>0</v>
      </c>
      <c r="M16" s="619">
        <f t="shared" si="3"/>
        <v>0</v>
      </c>
      <c r="N16" s="619">
        <f aca="true" t="shared" si="5" ref="N16:S16">SUM(N20:N27)</f>
        <v>0</v>
      </c>
      <c r="O16" s="619">
        <f t="shared" si="5"/>
        <v>0</v>
      </c>
      <c r="P16" s="619">
        <f t="shared" si="5"/>
        <v>0</v>
      </c>
      <c r="Q16" s="619">
        <f t="shared" si="5"/>
        <v>0</v>
      </c>
      <c r="R16" s="619">
        <f t="shared" si="5"/>
        <v>0</v>
      </c>
      <c r="S16" s="619">
        <f t="shared" si="5"/>
        <v>0</v>
      </c>
      <c r="T16" s="560" t="s">
        <v>131</v>
      </c>
    </row>
    <row r="17" spans="1:20" s="5" customFormat="1" ht="24.75" customHeight="1">
      <c r="A17" s="36" t="s">
        <v>132</v>
      </c>
      <c r="B17" s="624">
        <v>4</v>
      </c>
      <c r="C17" s="619">
        <v>0</v>
      </c>
      <c r="D17" s="619">
        <v>0</v>
      </c>
      <c r="E17" s="619">
        <v>0</v>
      </c>
      <c r="F17" s="619">
        <v>0</v>
      </c>
      <c r="G17" s="619">
        <v>0</v>
      </c>
      <c r="H17" s="619">
        <v>1</v>
      </c>
      <c r="I17" s="619">
        <f t="shared" si="3"/>
        <v>0</v>
      </c>
      <c r="J17" s="619">
        <v>3</v>
      </c>
      <c r="K17" s="619">
        <f t="shared" si="3"/>
        <v>0</v>
      </c>
      <c r="L17" s="619">
        <f t="shared" si="3"/>
        <v>0</v>
      </c>
      <c r="M17" s="619">
        <f t="shared" si="3"/>
        <v>0</v>
      </c>
      <c r="N17" s="619">
        <f aca="true" t="shared" si="6" ref="N17:S17">SUM(N21:N28)</f>
        <v>0</v>
      </c>
      <c r="O17" s="619">
        <f t="shared" si="6"/>
        <v>0</v>
      </c>
      <c r="P17" s="619">
        <f t="shared" si="6"/>
        <v>0</v>
      </c>
      <c r="Q17" s="619">
        <f t="shared" si="6"/>
        <v>0</v>
      </c>
      <c r="R17" s="619">
        <f t="shared" si="6"/>
        <v>0</v>
      </c>
      <c r="S17" s="619">
        <f t="shared" si="6"/>
        <v>0</v>
      </c>
      <c r="T17" s="560" t="s">
        <v>133</v>
      </c>
    </row>
    <row r="18" spans="1:20" s="5" customFormat="1" ht="24.75" customHeight="1">
      <c r="A18" s="36" t="s">
        <v>134</v>
      </c>
      <c r="B18" s="619">
        <v>1</v>
      </c>
      <c r="C18" s="619">
        <v>0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9">
        <v>0</v>
      </c>
      <c r="J18" s="619">
        <v>0</v>
      </c>
      <c r="K18" s="619">
        <v>0</v>
      </c>
      <c r="L18" s="621">
        <v>1</v>
      </c>
      <c r="M18" s="619">
        <f t="shared" si="3"/>
        <v>0</v>
      </c>
      <c r="N18" s="619">
        <f aca="true" t="shared" si="7" ref="N18:S19">SUM(N22:N29)</f>
        <v>0</v>
      </c>
      <c r="O18" s="619">
        <f t="shared" si="7"/>
        <v>0</v>
      </c>
      <c r="P18" s="619">
        <f t="shared" si="7"/>
        <v>0</v>
      </c>
      <c r="Q18" s="619">
        <f t="shared" si="7"/>
        <v>0</v>
      </c>
      <c r="R18" s="619">
        <f t="shared" si="7"/>
        <v>0</v>
      </c>
      <c r="S18" s="619">
        <f t="shared" si="7"/>
        <v>0</v>
      </c>
      <c r="T18" s="560" t="s">
        <v>135</v>
      </c>
    </row>
    <row r="19" spans="1:20" s="5" customFormat="1" ht="24.75" customHeight="1">
      <c r="A19" s="73" t="s">
        <v>136</v>
      </c>
      <c r="B19" s="626">
        <v>1</v>
      </c>
      <c r="C19" s="628">
        <v>0</v>
      </c>
      <c r="D19" s="628">
        <v>0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28">
        <v>0</v>
      </c>
      <c r="M19" s="627">
        <v>1</v>
      </c>
      <c r="N19" s="628">
        <f t="shared" si="7"/>
        <v>0</v>
      </c>
      <c r="O19" s="628">
        <f t="shared" si="7"/>
        <v>0</v>
      </c>
      <c r="P19" s="628">
        <f t="shared" si="7"/>
        <v>0</v>
      </c>
      <c r="Q19" s="628">
        <f t="shared" si="7"/>
        <v>0</v>
      </c>
      <c r="R19" s="628">
        <f t="shared" si="7"/>
        <v>0</v>
      </c>
      <c r="S19" s="34">
        <f t="shared" si="7"/>
        <v>0</v>
      </c>
      <c r="T19" s="561" t="s">
        <v>137</v>
      </c>
    </row>
    <row r="20" spans="1:20" s="5" customFormat="1" ht="30" customHeight="1">
      <c r="A20" s="1" t="s">
        <v>982</v>
      </c>
      <c r="J20" s="806" t="s">
        <v>1158</v>
      </c>
      <c r="K20" s="806"/>
      <c r="L20" s="806"/>
      <c r="M20" s="806"/>
      <c r="N20" s="806"/>
      <c r="O20" s="806"/>
      <c r="P20" s="806"/>
      <c r="Q20" s="806"/>
      <c r="R20" s="806"/>
      <c r="S20" s="806"/>
      <c r="T20" s="806"/>
    </row>
    <row r="21" ht="12.75">
      <c r="A21" s="582" t="s">
        <v>983</v>
      </c>
    </row>
  </sheetData>
  <mergeCells count="15">
    <mergeCell ref="T6:U6"/>
    <mergeCell ref="Q3:Q4"/>
    <mergeCell ref="R3:R4"/>
    <mergeCell ref="S3:S4"/>
    <mergeCell ref="T3:T4"/>
    <mergeCell ref="J20:T20"/>
    <mergeCell ref="A1:T1"/>
    <mergeCell ref="A3:A4"/>
    <mergeCell ref="B3:B4"/>
    <mergeCell ref="C3:C4"/>
    <mergeCell ref="D3:D4"/>
    <mergeCell ref="E3:E4"/>
    <mergeCell ref="F3:I3"/>
    <mergeCell ref="J3:P3"/>
    <mergeCell ref="T5:U5"/>
  </mergeCells>
  <printOptions/>
  <pageMargins left="0.7480314960629921" right="0.7480314960629921" top="0.984251968503937" bottom="0.82" header="0.5118110236220472" footer="0.5118110236220472"/>
  <pageSetup horizontalDpi="600" verticalDpi="600" orientation="landscape" paperSize="9" scale="80" r:id="rId1"/>
  <ignoredErrors>
    <ignoredError sqref="K1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C34"/>
  <sheetViews>
    <sheetView tabSelected="1" workbookViewId="0" topLeftCell="A14">
      <selection activeCell="A13" sqref="A13:A16"/>
    </sheetView>
  </sheetViews>
  <sheetFormatPr defaultColWidth="9.140625" defaultRowHeight="12.75"/>
  <cols>
    <col min="3" max="5" width="7.28125" style="0" customWidth="1"/>
    <col min="6" max="6" width="11.00390625" style="0" customWidth="1"/>
    <col min="7" max="7" width="10.00390625" style="0" customWidth="1"/>
    <col min="8" max="9" width="8.00390625" style="0" customWidth="1"/>
    <col min="10" max="10" width="8.28125" style="0" customWidth="1"/>
    <col min="11" max="11" width="7.8515625" style="0" customWidth="1"/>
    <col min="12" max="12" width="10.140625" style="0" customWidth="1"/>
    <col min="13" max="13" width="7.7109375" style="0" customWidth="1"/>
    <col min="14" max="15" width="7.140625" style="0" customWidth="1"/>
    <col min="16" max="16" width="8.140625" style="0" customWidth="1"/>
    <col min="17" max="17" width="7.57421875" style="0" customWidth="1"/>
    <col min="18" max="18" width="8.140625" style="0" customWidth="1"/>
    <col min="19" max="19" width="7.57421875" style="0" customWidth="1"/>
    <col min="20" max="20" width="8.8515625" style="44" customWidth="1"/>
    <col min="21" max="21" width="8.8515625" style="0" customWidth="1"/>
    <col min="22" max="22" width="12.57421875" style="0" customWidth="1"/>
    <col min="23" max="29" width="14.140625" style="0" customWidth="1"/>
    <col min="30" max="37" width="11.140625" style="0" customWidth="1"/>
    <col min="38" max="38" width="22.00390625" style="0" customWidth="1"/>
  </cols>
  <sheetData>
    <row r="1" spans="1:21" s="27" customFormat="1" ht="32.25" customHeight="1">
      <c r="A1" s="842" t="s">
        <v>632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  <c r="P1" s="842"/>
      <c r="Q1" s="842"/>
      <c r="R1" s="842"/>
      <c r="S1" s="842"/>
      <c r="T1" s="842"/>
      <c r="U1" s="65"/>
    </row>
    <row r="2" spans="1:20" s="273" customFormat="1" ht="18" customHeight="1">
      <c r="A2" s="274" t="s">
        <v>952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880" t="s">
        <v>1203</v>
      </c>
      <c r="T2" s="880"/>
    </row>
    <row r="3" spans="1:22" s="46" customFormat="1" ht="27.75" customHeight="1">
      <c r="A3" s="881" t="s">
        <v>182</v>
      </c>
      <c r="B3" s="794" t="s">
        <v>953</v>
      </c>
      <c r="C3" s="884" t="s">
        <v>954</v>
      </c>
      <c r="D3" s="887"/>
      <c r="E3" s="887"/>
      <c r="F3" s="887"/>
      <c r="G3" s="887"/>
      <c r="H3" s="887"/>
      <c r="I3" s="887"/>
      <c r="J3" s="885"/>
      <c r="K3" s="886"/>
      <c r="L3" s="884" t="s">
        <v>996</v>
      </c>
      <c r="M3" s="885"/>
      <c r="N3" s="885"/>
      <c r="O3" s="885"/>
      <c r="P3" s="885"/>
      <c r="Q3" s="886"/>
      <c r="R3" s="884" t="s">
        <v>955</v>
      </c>
      <c r="S3" s="885"/>
      <c r="T3" s="885"/>
      <c r="U3" s="886"/>
      <c r="V3" s="562" t="s">
        <v>184</v>
      </c>
    </row>
    <row r="4" spans="1:23" s="46" customFormat="1" ht="45.75" customHeight="1">
      <c r="A4" s="882"/>
      <c r="B4" s="795"/>
      <c r="C4" s="794" t="s">
        <v>1188</v>
      </c>
      <c r="D4" s="794" t="s">
        <v>1187</v>
      </c>
      <c r="E4" s="794" t="s">
        <v>486</v>
      </c>
      <c r="F4" s="794" t="s">
        <v>956</v>
      </c>
      <c r="G4" s="795"/>
      <c r="H4" s="884" t="s">
        <v>1328</v>
      </c>
      <c r="I4" s="888"/>
      <c r="J4" s="794" t="s">
        <v>957</v>
      </c>
      <c r="K4" s="795"/>
      <c r="L4" s="794" t="s">
        <v>1202</v>
      </c>
      <c r="M4" s="794" t="s">
        <v>947</v>
      </c>
      <c r="N4" s="889" t="s">
        <v>984</v>
      </c>
      <c r="O4" s="777" t="s">
        <v>1186</v>
      </c>
      <c r="P4" s="794" t="s">
        <v>1176</v>
      </c>
      <c r="Q4" s="779" t="s">
        <v>1177</v>
      </c>
      <c r="R4" s="794" t="s">
        <v>1175</v>
      </c>
      <c r="S4" s="794" t="s">
        <v>1174</v>
      </c>
      <c r="T4" s="794" t="s">
        <v>1173</v>
      </c>
      <c r="U4" s="794" t="s">
        <v>479</v>
      </c>
      <c r="V4" s="563"/>
      <c r="W4" s="45"/>
    </row>
    <row r="5" spans="1:23" s="46" customFormat="1" ht="51.75" customHeight="1">
      <c r="A5" s="883"/>
      <c r="B5" s="795"/>
      <c r="C5" s="795"/>
      <c r="D5" s="795"/>
      <c r="E5" s="795"/>
      <c r="F5" s="43" t="s">
        <v>958</v>
      </c>
      <c r="G5" s="43" t="s">
        <v>959</v>
      </c>
      <c r="H5" s="43" t="s">
        <v>1329</v>
      </c>
      <c r="I5" s="43" t="s">
        <v>1330</v>
      </c>
      <c r="J5" s="43" t="s">
        <v>958</v>
      </c>
      <c r="K5" s="43" t="s">
        <v>959</v>
      </c>
      <c r="L5" s="795"/>
      <c r="M5" s="795"/>
      <c r="N5" s="890"/>
      <c r="O5" s="778"/>
      <c r="P5" s="795"/>
      <c r="Q5" s="795"/>
      <c r="R5" s="795"/>
      <c r="S5" s="795"/>
      <c r="T5" s="795"/>
      <c r="U5" s="795"/>
      <c r="V5" s="564"/>
      <c r="W5" s="45"/>
    </row>
    <row r="6" spans="1:23" s="52" customFormat="1" ht="15.75" customHeight="1">
      <c r="A6" s="47" t="s">
        <v>961</v>
      </c>
      <c r="B6" s="48">
        <v>143</v>
      </c>
      <c r="C6" s="49">
        <v>1</v>
      </c>
      <c r="D6" s="49">
        <v>2</v>
      </c>
      <c r="E6" s="49">
        <v>19</v>
      </c>
      <c r="F6" s="49">
        <v>3</v>
      </c>
      <c r="G6" s="49">
        <v>2</v>
      </c>
      <c r="H6" s="49">
        <v>0</v>
      </c>
      <c r="I6" s="49">
        <v>0</v>
      </c>
      <c r="J6" s="49">
        <v>6</v>
      </c>
      <c r="K6" s="49">
        <v>9</v>
      </c>
      <c r="L6" s="49">
        <v>1</v>
      </c>
      <c r="M6" s="49">
        <v>2</v>
      </c>
      <c r="N6" s="49">
        <v>15</v>
      </c>
      <c r="O6" s="49">
        <v>1</v>
      </c>
      <c r="P6" s="49">
        <v>1</v>
      </c>
      <c r="Q6" s="49">
        <v>6</v>
      </c>
      <c r="R6" s="49">
        <v>1</v>
      </c>
      <c r="S6" s="49" t="s">
        <v>960</v>
      </c>
      <c r="T6" s="49">
        <v>1</v>
      </c>
      <c r="U6" s="50">
        <v>1</v>
      </c>
      <c r="V6" s="47" t="s">
        <v>961</v>
      </c>
      <c r="W6" s="51"/>
    </row>
    <row r="7" spans="1:23" s="52" customFormat="1" ht="15.75" customHeight="1">
      <c r="A7" s="47" t="s">
        <v>962</v>
      </c>
      <c r="B7" s="48" t="s">
        <v>963</v>
      </c>
      <c r="C7" s="49">
        <v>1</v>
      </c>
      <c r="D7" s="49">
        <v>1</v>
      </c>
      <c r="E7" s="49">
        <v>26</v>
      </c>
      <c r="F7" s="49">
        <v>7</v>
      </c>
      <c r="G7" s="49" t="s">
        <v>960</v>
      </c>
      <c r="H7" s="49">
        <v>0</v>
      </c>
      <c r="I7" s="49">
        <v>0</v>
      </c>
      <c r="J7" s="49">
        <v>10</v>
      </c>
      <c r="K7" s="49">
        <v>0</v>
      </c>
      <c r="L7" s="49">
        <v>1</v>
      </c>
      <c r="M7" s="49" t="s">
        <v>964</v>
      </c>
      <c r="N7" s="49" t="s">
        <v>965</v>
      </c>
      <c r="O7" s="49">
        <v>1</v>
      </c>
      <c r="P7" s="49">
        <v>1</v>
      </c>
      <c r="Q7" s="49" t="s">
        <v>966</v>
      </c>
      <c r="R7" s="49">
        <v>1</v>
      </c>
      <c r="S7" s="49">
        <v>0</v>
      </c>
      <c r="T7" s="49">
        <v>1</v>
      </c>
      <c r="U7" s="50">
        <v>2</v>
      </c>
      <c r="V7" s="47" t="s">
        <v>967</v>
      </c>
      <c r="W7" s="51"/>
    </row>
    <row r="8" spans="1:23" s="52" customFormat="1" ht="15.75" customHeight="1">
      <c r="A8" s="58" t="s">
        <v>75</v>
      </c>
      <c r="B8" s="49" t="s">
        <v>1064</v>
      </c>
      <c r="C8" s="49">
        <v>1</v>
      </c>
      <c r="D8" s="49">
        <v>1</v>
      </c>
      <c r="E8" s="49">
        <v>26</v>
      </c>
      <c r="F8" s="49">
        <v>7</v>
      </c>
      <c r="G8" s="49">
        <v>0</v>
      </c>
      <c r="H8" s="49">
        <v>0</v>
      </c>
      <c r="I8" s="49">
        <v>0</v>
      </c>
      <c r="J8" s="49">
        <v>11</v>
      </c>
      <c r="K8" s="49">
        <v>0</v>
      </c>
      <c r="L8" s="49">
        <v>1</v>
      </c>
      <c r="M8" s="49">
        <v>2</v>
      </c>
      <c r="N8" s="49" t="s">
        <v>1065</v>
      </c>
      <c r="O8" s="49">
        <v>1</v>
      </c>
      <c r="P8" s="49">
        <v>2</v>
      </c>
      <c r="Q8" s="49" t="s">
        <v>1066</v>
      </c>
      <c r="R8" s="49">
        <v>1</v>
      </c>
      <c r="S8" s="49">
        <v>0</v>
      </c>
      <c r="T8" s="49">
        <v>1</v>
      </c>
      <c r="U8" s="50">
        <v>2</v>
      </c>
      <c r="V8" s="47" t="s">
        <v>75</v>
      </c>
      <c r="W8" s="51"/>
    </row>
    <row r="9" spans="1:23" s="52" customFormat="1" ht="15.75" customHeight="1">
      <c r="A9" s="58" t="s">
        <v>883</v>
      </c>
      <c r="B9" s="49" t="s">
        <v>654</v>
      </c>
      <c r="C9" s="49">
        <v>1</v>
      </c>
      <c r="D9" s="49">
        <v>1</v>
      </c>
      <c r="E9" s="49">
        <v>26</v>
      </c>
      <c r="F9" s="49">
        <v>7</v>
      </c>
      <c r="G9" s="49">
        <v>0</v>
      </c>
      <c r="H9" s="49">
        <v>0</v>
      </c>
      <c r="I9" s="49">
        <v>0</v>
      </c>
      <c r="J9" s="49">
        <v>11</v>
      </c>
      <c r="K9" s="49">
        <v>0</v>
      </c>
      <c r="L9" s="49">
        <v>1</v>
      </c>
      <c r="M9" s="49">
        <v>2</v>
      </c>
      <c r="N9" s="49" t="s">
        <v>655</v>
      </c>
      <c r="O9" s="49">
        <v>1</v>
      </c>
      <c r="P9" s="49">
        <v>2</v>
      </c>
      <c r="Q9" s="49" t="s">
        <v>656</v>
      </c>
      <c r="R9" s="49">
        <v>1</v>
      </c>
      <c r="S9" s="49">
        <v>0</v>
      </c>
      <c r="T9" s="49">
        <v>1</v>
      </c>
      <c r="U9" s="50">
        <v>2</v>
      </c>
      <c r="V9" s="47" t="s">
        <v>883</v>
      </c>
      <c r="W9" s="51"/>
    </row>
    <row r="10" spans="1:23" s="52" customFormat="1" ht="15.75" customHeight="1">
      <c r="A10" s="58" t="s">
        <v>1276</v>
      </c>
      <c r="B10" s="49" t="s">
        <v>1371</v>
      </c>
      <c r="C10" s="49">
        <v>1</v>
      </c>
      <c r="D10" s="49">
        <v>1</v>
      </c>
      <c r="E10" s="49">
        <v>26</v>
      </c>
      <c r="F10" s="49">
        <v>2</v>
      </c>
      <c r="G10" s="49">
        <v>0</v>
      </c>
      <c r="H10" s="49">
        <v>1</v>
      </c>
      <c r="I10" s="49">
        <v>0</v>
      </c>
      <c r="J10" s="49">
        <v>8</v>
      </c>
      <c r="K10" s="49">
        <v>0</v>
      </c>
      <c r="L10" s="49">
        <v>1</v>
      </c>
      <c r="M10" s="49">
        <v>3</v>
      </c>
      <c r="N10" s="49" t="s">
        <v>765</v>
      </c>
      <c r="O10" s="49">
        <v>1</v>
      </c>
      <c r="P10" s="49">
        <v>2</v>
      </c>
      <c r="Q10" s="49" t="s">
        <v>1372</v>
      </c>
      <c r="R10" s="49">
        <v>1</v>
      </c>
      <c r="S10" s="49">
        <v>0</v>
      </c>
      <c r="T10" s="49">
        <v>1</v>
      </c>
      <c r="U10" s="50">
        <v>2</v>
      </c>
      <c r="V10" s="47" t="s">
        <v>1276</v>
      </c>
      <c r="W10" s="51"/>
    </row>
    <row r="11" spans="1:29" s="56" customFormat="1" ht="15.75" customHeight="1">
      <c r="A11" s="53" t="s">
        <v>1373</v>
      </c>
      <c r="B11" s="669" t="s">
        <v>767</v>
      </c>
      <c r="C11" s="670">
        <v>1</v>
      </c>
      <c r="D11" s="670">
        <v>1</v>
      </c>
      <c r="E11" s="670">
        <v>26</v>
      </c>
      <c r="F11" s="670">
        <v>2</v>
      </c>
      <c r="G11" s="670">
        <v>0</v>
      </c>
      <c r="H11" s="670">
        <v>1</v>
      </c>
      <c r="I11" s="670">
        <v>0</v>
      </c>
      <c r="J11" s="671">
        <v>8</v>
      </c>
      <c r="K11" s="672">
        <v>0</v>
      </c>
      <c r="L11" s="670">
        <v>1</v>
      </c>
      <c r="M11" s="834">
        <v>3</v>
      </c>
      <c r="N11" s="670" t="s">
        <v>765</v>
      </c>
      <c r="O11" s="670">
        <v>1</v>
      </c>
      <c r="P11" s="670">
        <v>2</v>
      </c>
      <c r="Q11" s="673" t="s">
        <v>766</v>
      </c>
      <c r="R11" s="673">
        <v>1</v>
      </c>
      <c r="S11" s="672">
        <v>0</v>
      </c>
      <c r="T11" s="670">
        <v>1</v>
      </c>
      <c r="U11" s="675">
        <v>2</v>
      </c>
      <c r="V11" s="673" t="s">
        <v>1370</v>
      </c>
      <c r="W11" s="665" t="s">
        <v>764</v>
      </c>
      <c r="X11" s="666" t="s">
        <v>764</v>
      </c>
      <c r="Y11" s="667"/>
      <c r="Z11" s="664" t="s">
        <v>764</v>
      </c>
      <c r="AA11" s="666" t="s">
        <v>764</v>
      </c>
      <c r="AB11" s="668" t="s">
        <v>764</v>
      </c>
      <c r="AC11" s="668" t="s">
        <v>764</v>
      </c>
    </row>
    <row r="12" spans="20:29" s="46" customFormat="1" ht="12" customHeight="1">
      <c r="T12" s="57"/>
      <c r="AC12" s="46" t="s">
        <v>764</v>
      </c>
    </row>
    <row r="13" spans="1:18" s="273" customFormat="1" ht="25.5" customHeight="1">
      <c r="A13" s="790" t="s">
        <v>182</v>
      </c>
      <c r="B13" s="804" t="s">
        <v>1191</v>
      </c>
      <c r="C13" s="801" t="s">
        <v>1190</v>
      </c>
      <c r="D13" s="801" t="s">
        <v>480</v>
      </c>
      <c r="E13" s="801" t="s">
        <v>1189</v>
      </c>
      <c r="F13" s="801" t="s">
        <v>968</v>
      </c>
      <c r="G13" s="801" t="s">
        <v>1192</v>
      </c>
      <c r="H13" s="801" t="s">
        <v>1193</v>
      </c>
      <c r="I13" s="804" t="s">
        <v>1194</v>
      </c>
      <c r="J13" s="804" t="s">
        <v>481</v>
      </c>
      <c r="K13" s="804" t="s">
        <v>1195</v>
      </c>
      <c r="L13" s="787" t="s">
        <v>969</v>
      </c>
      <c r="M13" s="788"/>
      <c r="N13" s="788"/>
      <c r="O13" s="788"/>
      <c r="P13" s="788"/>
      <c r="Q13" s="789"/>
      <c r="R13" s="780" t="s">
        <v>183</v>
      </c>
    </row>
    <row r="14" spans="1:20" s="273" customFormat="1" ht="18.75" customHeight="1">
      <c r="A14" s="791"/>
      <c r="B14" s="793"/>
      <c r="C14" s="802"/>
      <c r="D14" s="802"/>
      <c r="E14" s="802"/>
      <c r="F14" s="802"/>
      <c r="G14" s="802"/>
      <c r="H14" s="802"/>
      <c r="I14" s="805"/>
      <c r="J14" s="805"/>
      <c r="K14" s="805"/>
      <c r="L14" s="801" t="s">
        <v>482</v>
      </c>
      <c r="M14" s="801" t="s">
        <v>970</v>
      </c>
      <c r="N14" s="801" t="s">
        <v>483</v>
      </c>
      <c r="O14" s="801" t="s">
        <v>484</v>
      </c>
      <c r="P14" s="801" t="s">
        <v>971</v>
      </c>
      <c r="Q14" s="801" t="s">
        <v>485</v>
      </c>
      <c r="R14" s="781"/>
      <c r="S14" s="274"/>
      <c r="T14" s="274"/>
    </row>
    <row r="15" spans="1:20" s="273" customFormat="1" ht="18.75" customHeight="1">
      <c r="A15" s="791"/>
      <c r="B15" s="793"/>
      <c r="C15" s="803"/>
      <c r="D15" s="803"/>
      <c r="E15" s="803"/>
      <c r="F15" s="803"/>
      <c r="G15" s="803"/>
      <c r="H15" s="803"/>
      <c r="I15" s="805"/>
      <c r="J15" s="805"/>
      <c r="K15" s="805"/>
      <c r="L15" s="802"/>
      <c r="M15" s="802"/>
      <c r="N15" s="802"/>
      <c r="O15" s="802"/>
      <c r="P15" s="802"/>
      <c r="Q15" s="802"/>
      <c r="R15" s="781"/>
      <c r="S15" s="274"/>
      <c r="T15" s="274"/>
    </row>
    <row r="16" spans="1:18" s="273" customFormat="1" ht="43.5" customHeight="1">
      <c r="A16" s="792"/>
      <c r="B16" s="275" t="s">
        <v>997</v>
      </c>
      <c r="C16" s="275" t="s">
        <v>972</v>
      </c>
      <c r="D16" s="275" t="s">
        <v>973</v>
      </c>
      <c r="E16" s="275" t="s">
        <v>974</v>
      </c>
      <c r="F16" s="276" t="s">
        <v>1204</v>
      </c>
      <c r="G16" s="275" t="s">
        <v>185</v>
      </c>
      <c r="H16" s="275" t="s">
        <v>975</v>
      </c>
      <c r="I16" s="275" t="s">
        <v>976</v>
      </c>
      <c r="J16" s="275" t="s">
        <v>977</v>
      </c>
      <c r="K16" s="275" t="s">
        <v>978</v>
      </c>
      <c r="L16" s="277" t="s">
        <v>979</v>
      </c>
      <c r="M16" s="277" t="s">
        <v>980</v>
      </c>
      <c r="N16" s="277" t="s">
        <v>981</v>
      </c>
      <c r="O16" s="278" t="s">
        <v>987</v>
      </c>
      <c r="P16" s="278" t="s">
        <v>988</v>
      </c>
      <c r="Q16" s="278" t="s">
        <v>989</v>
      </c>
      <c r="R16" s="879"/>
    </row>
    <row r="17" spans="1:20" s="52" customFormat="1" ht="20.25" customHeight="1">
      <c r="A17" s="58" t="s">
        <v>961</v>
      </c>
      <c r="B17" s="48">
        <v>1</v>
      </c>
      <c r="C17" s="59">
        <v>3</v>
      </c>
      <c r="D17" s="59">
        <v>22</v>
      </c>
      <c r="E17" s="59">
        <v>1</v>
      </c>
      <c r="F17" s="59">
        <v>1</v>
      </c>
      <c r="G17" s="59">
        <v>25</v>
      </c>
      <c r="H17" s="59">
        <v>2</v>
      </c>
      <c r="I17" s="59">
        <v>4</v>
      </c>
      <c r="J17" s="59">
        <v>3</v>
      </c>
      <c r="K17" s="59">
        <v>1</v>
      </c>
      <c r="L17" s="59" t="s">
        <v>951</v>
      </c>
      <c r="M17" s="60">
        <v>-3</v>
      </c>
      <c r="N17" s="59">
        <v>1</v>
      </c>
      <c r="O17" s="59">
        <v>2</v>
      </c>
      <c r="P17" s="59">
        <v>1</v>
      </c>
      <c r="Q17" s="50">
        <v>2</v>
      </c>
      <c r="R17" s="47" t="s">
        <v>961</v>
      </c>
      <c r="S17" s="51"/>
      <c r="T17" s="51"/>
    </row>
    <row r="18" spans="1:20" s="52" customFormat="1" ht="20.25" customHeight="1">
      <c r="A18" s="58" t="s">
        <v>967</v>
      </c>
      <c r="B18" s="48">
        <v>1</v>
      </c>
      <c r="C18" s="59">
        <v>3</v>
      </c>
      <c r="D18" s="59" t="s">
        <v>990</v>
      </c>
      <c r="E18" s="59">
        <v>1</v>
      </c>
      <c r="F18" s="59">
        <v>1</v>
      </c>
      <c r="G18" s="59" t="s">
        <v>991</v>
      </c>
      <c r="H18" s="59" t="s">
        <v>992</v>
      </c>
      <c r="I18" s="59">
        <v>5</v>
      </c>
      <c r="J18" s="59">
        <v>3</v>
      </c>
      <c r="K18" s="59">
        <v>1</v>
      </c>
      <c r="L18" s="59" t="s">
        <v>993</v>
      </c>
      <c r="M18" s="60">
        <v>-3</v>
      </c>
      <c r="N18" s="59" t="s">
        <v>994</v>
      </c>
      <c r="O18" s="59" t="s">
        <v>995</v>
      </c>
      <c r="P18" s="59">
        <v>1</v>
      </c>
      <c r="Q18" s="50">
        <v>2</v>
      </c>
      <c r="R18" s="47" t="s">
        <v>967</v>
      </c>
      <c r="S18" s="51"/>
      <c r="T18" s="51"/>
    </row>
    <row r="19" spans="1:20" s="52" customFormat="1" ht="20.25" customHeight="1">
      <c r="A19" s="58" t="s">
        <v>75</v>
      </c>
      <c r="B19" s="48">
        <v>1</v>
      </c>
      <c r="C19" s="49">
        <v>2</v>
      </c>
      <c r="D19" s="49" t="s">
        <v>1067</v>
      </c>
      <c r="E19" s="49">
        <v>1</v>
      </c>
      <c r="F19" s="49">
        <v>1</v>
      </c>
      <c r="G19" s="49">
        <v>24</v>
      </c>
      <c r="H19" s="49">
        <v>2</v>
      </c>
      <c r="I19" s="49">
        <v>6</v>
      </c>
      <c r="J19" s="49">
        <v>3</v>
      </c>
      <c r="K19" s="49">
        <v>1</v>
      </c>
      <c r="L19" s="49" t="s">
        <v>951</v>
      </c>
      <c r="M19" s="389">
        <v>-3</v>
      </c>
      <c r="N19" s="49" t="s">
        <v>1068</v>
      </c>
      <c r="O19" s="49" t="s">
        <v>1069</v>
      </c>
      <c r="P19" s="49">
        <v>1</v>
      </c>
      <c r="Q19" s="50">
        <v>2</v>
      </c>
      <c r="R19" s="47" t="s">
        <v>75</v>
      </c>
      <c r="S19" s="51"/>
      <c r="T19" s="51"/>
    </row>
    <row r="20" spans="1:20" s="52" customFormat="1" ht="20.25" customHeight="1">
      <c r="A20" s="58" t="s">
        <v>883</v>
      </c>
      <c r="B20" s="48">
        <v>1</v>
      </c>
      <c r="C20" s="49">
        <v>2</v>
      </c>
      <c r="D20" s="49" t="s">
        <v>657</v>
      </c>
      <c r="E20" s="49">
        <v>1</v>
      </c>
      <c r="F20" s="49">
        <v>1</v>
      </c>
      <c r="G20" s="49">
        <v>24</v>
      </c>
      <c r="H20" s="49">
        <v>2</v>
      </c>
      <c r="I20" s="49">
        <v>6</v>
      </c>
      <c r="J20" s="49">
        <v>3</v>
      </c>
      <c r="K20" s="49">
        <v>1</v>
      </c>
      <c r="L20" s="49" t="s">
        <v>658</v>
      </c>
      <c r="M20" s="389">
        <v>-3</v>
      </c>
      <c r="N20" s="49" t="s">
        <v>659</v>
      </c>
      <c r="O20" s="49" t="s">
        <v>660</v>
      </c>
      <c r="P20" s="49">
        <v>1</v>
      </c>
      <c r="Q20" s="50">
        <v>2</v>
      </c>
      <c r="R20" s="47" t="s">
        <v>883</v>
      </c>
      <c r="S20" s="51"/>
      <c r="T20" s="51"/>
    </row>
    <row r="21" spans="1:20" s="52" customFormat="1" ht="20.25" customHeight="1">
      <c r="A21" s="58" t="s">
        <v>883</v>
      </c>
      <c r="B21" s="48">
        <v>1</v>
      </c>
      <c r="C21" s="49">
        <v>2</v>
      </c>
      <c r="D21" s="49" t="s">
        <v>657</v>
      </c>
      <c r="E21" s="49">
        <v>1</v>
      </c>
      <c r="F21" s="49">
        <v>1</v>
      </c>
      <c r="G21" s="49">
        <v>24</v>
      </c>
      <c r="H21" s="49">
        <v>2</v>
      </c>
      <c r="I21" s="49">
        <v>6</v>
      </c>
      <c r="J21" s="49">
        <v>3</v>
      </c>
      <c r="K21" s="49">
        <v>1</v>
      </c>
      <c r="L21" s="49" t="s">
        <v>658</v>
      </c>
      <c r="M21" s="389">
        <v>-3</v>
      </c>
      <c r="N21" s="49" t="s">
        <v>659</v>
      </c>
      <c r="O21" s="49" t="s">
        <v>660</v>
      </c>
      <c r="P21" s="49">
        <v>1</v>
      </c>
      <c r="Q21" s="50">
        <v>2</v>
      </c>
      <c r="R21" s="47" t="s">
        <v>883</v>
      </c>
      <c r="S21" s="51"/>
      <c r="T21" s="51"/>
    </row>
    <row r="22" spans="1:20" s="52" customFormat="1" ht="20.25" customHeight="1">
      <c r="A22" s="58" t="s">
        <v>1276</v>
      </c>
      <c r="B22" s="48">
        <v>1</v>
      </c>
      <c r="C22" s="49">
        <v>2</v>
      </c>
      <c r="D22" s="49" t="s">
        <v>1374</v>
      </c>
      <c r="E22" s="49">
        <v>1</v>
      </c>
      <c r="F22" s="49">
        <v>1</v>
      </c>
      <c r="G22" s="49">
        <v>24</v>
      </c>
      <c r="H22" s="49">
        <v>2</v>
      </c>
      <c r="I22" s="49">
        <v>6</v>
      </c>
      <c r="J22" s="49">
        <v>3</v>
      </c>
      <c r="K22" s="49">
        <v>1</v>
      </c>
      <c r="L22" s="49" t="s">
        <v>1375</v>
      </c>
      <c r="M22" s="835">
        <v>0</v>
      </c>
      <c r="N22" s="49" t="s">
        <v>1376</v>
      </c>
      <c r="O22" s="49" t="s">
        <v>1377</v>
      </c>
      <c r="P22" s="49">
        <v>1</v>
      </c>
      <c r="Q22" s="50">
        <v>2</v>
      </c>
      <c r="R22" s="47" t="s">
        <v>1276</v>
      </c>
      <c r="S22" s="51"/>
      <c r="T22" s="51"/>
    </row>
    <row r="23" spans="1:18" s="56" customFormat="1" ht="20.25" customHeight="1">
      <c r="A23" s="53" t="s">
        <v>1373</v>
      </c>
      <c r="B23" s="227">
        <v>1</v>
      </c>
      <c r="C23" s="54">
        <v>2</v>
      </c>
      <c r="D23" s="672" t="s">
        <v>1374</v>
      </c>
      <c r="E23" s="672">
        <v>1</v>
      </c>
      <c r="F23" s="672">
        <v>1</v>
      </c>
      <c r="G23" s="672">
        <v>24</v>
      </c>
      <c r="H23" s="672">
        <v>2</v>
      </c>
      <c r="I23" s="672">
        <v>6</v>
      </c>
      <c r="J23" s="672">
        <v>3</v>
      </c>
      <c r="K23" s="672">
        <v>1</v>
      </c>
      <c r="L23" s="672" t="s">
        <v>1375</v>
      </c>
      <c r="M23" s="836">
        <v>0</v>
      </c>
      <c r="N23" s="672" t="s">
        <v>1376</v>
      </c>
      <c r="O23" s="672" t="s">
        <v>1377</v>
      </c>
      <c r="P23" s="672">
        <v>1</v>
      </c>
      <c r="Q23" s="674">
        <v>2</v>
      </c>
      <c r="R23" s="55" t="s">
        <v>1369</v>
      </c>
    </row>
    <row r="24" spans="1:15" s="5" customFormat="1" ht="15" customHeight="1">
      <c r="A24" s="1" t="s">
        <v>180</v>
      </c>
      <c r="O24" s="5" t="s">
        <v>181</v>
      </c>
    </row>
    <row r="25" spans="1:20" s="4" customFormat="1" ht="12.75">
      <c r="A25" s="1" t="s">
        <v>487</v>
      </c>
      <c r="N25" s="427"/>
      <c r="O25" s="428"/>
      <c r="P25" s="429"/>
      <c r="Q25" s="429"/>
      <c r="R25" s="429"/>
      <c r="S25" s="429"/>
      <c r="T25" s="429"/>
    </row>
    <row r="26" ht="12.75">
      <c r="A26" t="s">
        <v>488</v>
      </c>
    </row>
    <row r="27" spans="1:17" ht="12.75">
      <c r="A27" t="s">
        <v>489</v>
      </c>
      <c r="O27" s="4"/>
      <c r="P27" s="4"/>
      <c r="Q27" s="4"/>
    </row>
    <row r="28" spans="1:20" s="4" customFormat="1" ht="12.75">
      <c r="A28" s="4" t="s">
        <v>490</v>
      </c>
      <c r="N28" s="427"/>
      <c r="T28" s="41"/>
    </row>
    <row r="29" spans="1:21" ht="12.75">
      <c r="A29" s="4" t="s">
        <v>491</v>
      </c>
      <c r="U29" s="4"/>
    </row>
    <row r="30" spans="1:18" ht="12.75">
      <c r="A30" s="4" t="s">
        <v>492</v>
      </c>
      <c r="B30" s="4"/>
      <c r="C30" s="4"/>
      <c r="N30" s="427"/>
      <c r="O30" s="428"/>
      <c r="P30" s="429"/>
      <c r="Q30" s="429"/>
      <c r="R30" s="429"/>
    </row>
    <row r="31" ht="12.75">
      <c r="A31" s="4" t="s">
        <v>986</v>
      </c>
    </row>
    <row r="32" spans="1:20" s="4" customFormat="1" ht="12.75">
      <c r="A32" s="4" t="s">
        <v>985</v>
      </c>
      <c r="S32" s="429"/>
      <c r="T32" s="429"/>
    </row>
    <row r="33" spans="1:20" s="4" customFormat="1" ht="12.75">
      <c r="A33" s="4" t="s">
        <v>493</v>
      </c>
      <c r="S33" s="429"/>
      <c r="T33" s="429"/>
    </row>
    <row r="34" ht="12.75">
      <c r="A34" s="4" t="s">
        <v>494</v>
      </c>
    </row>
  </sheetData>
  <mergeCells count="42">
    <mergeCell ref="F4:G4"/>
    <mergeCell ref="J4:K4"/>
    <mergeCell ref="H4:I4"/>
    <mergeCell ref="N4:N5"/>
    <mergeCell ref="L4:L5"/>
    <mergeCell ref="M4:M5"/>
    <mergeCell ref="A1:T1"/>
    <mergeCell ref="S2:T2"/>
    <mergeCell ref="A3:A5"/>
    <mergeCell ref="B3:B5"/>
    <mergeCell ref="C4:C5"/>
    <mergeCell ref="D4:D5"/>
    <mergeCell ref="E4:E5"/>
    <mergeCell ref="R3:U3"/>
    <mergeCell ref="L3:Q3"/>
    <mergeCell ref="C3:K3"/>
    <mergeCell ref="Q14:Q15"/>
    <mergeCell ref="U4:U5"/>
    <mergeCell ref="O4:O5"/>
    <mergeCell ref="P4:P5"/>
    <mergeCell ref="Q4:Q5"/>
    <mergeCell ref="R4:R5"/>
    <mergeCell ref="R13:R16"/>
    <mergeCell ref="S4:S5"/>
    <mergeCell ref="T4:T5"/>
    <mergeCell ref="K13:K15"/>
    <mergeCell ref="L13:Q13"/>
    <mergeCell ref="A13:A16"/>
    <mergeCell ref="N14:N15"/>
    <mergeCell ref="B13:B15"/>
    <mergeCell ref="O14:O15"/>
    <mergeCell ref="L14:L15"/>
    <mergeCell ref="M14:M15"/>
    <mergeCell ref="P14:P15"/>
    <mergeCell ref="F13:F15"/>
    <mergeCell ref="C13:C15"/>
    <mergeCell ref="D13:D15"/>
    <mergeCell ref="E13:E15"/>
    <mergeCell ref="J13:J15"/>
    <mergeCell ref="G13:G15"/>
    <mergeCell ref="H13:H15"/>
    <mergeCell ref="I13:I15"/>
  </mergeCells>
  <printOptions/>
  <pageMargins left="0.7480314960629921" right="0.7480314960629921" top="0.58" bottom="0.19" header="0.46" footer="0.17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4">
      <selection activeCell="D8" sqref="D8"/>
    </sheetView>
  </sheetViews>
  <sheetFormatPr defaultColWidth="9.140625" defaultRowHeight="12.75"/>
  <cols>
    <col min="1" max="1" width="16.28125" style="61" customWidth="1"/>
    <col min="2" max="2" width="14.00390625" style="61" customWidth="1"/>
    <col min="3" max="3" width="13.140625" style="61" customWidth="1"/>
    <col min="4" max="9" width="12.7109375" style="61" customWidth="1"/>
    <col min="10" max="10" width="20.00390625" style="61" customWidth="1"/>
    <col min="11" max="16384" width="12.57421875" style="61" customWidth="1"/>
  </cols>
  <sheetData>
    <row r="1" spans="1:10" s="7" customFormat="1" ht="32.25" customHeight="1">
      <c r="A1" s="863" t="s">
        <v>633</v>
      </c>
      <c r="B1" s="863"/>
      <c r="C1" s="863"/>
      <c r="D1" s="863"/>
      <c r="E1" s="863"/>
      <c r="F1" s="863"/>
      <c r="G1" s="863"/>
      <c r="H1" s="863"/>
      <c r="I1" s="863"/>
      <c r="J1" s="863"/>
    </row>
    <row r="2" spans="1:10" s="39" customFormat="1" ht="18" customHeight="1">
      <c r="A2" s="39" t="s">
        <v>1001</v>
      </c>
      <c r="B2" s="35"/>
      <c r="C2" s="35"/>
      <c r="D2" s="35"/>
      <c r="E2" s="35"/>
      <c r="F2" s="35"/>
      <c r="G2" s="35"/>
      <c r="H2" s="35"/>
      <c r="I2" s="35"/>
      <c r="J2" s="279" t="s">
        <v>1002</v>
      </c>
    </row>
    <row r="3" spans="1:10" s="265" customFormat="1" ht="50.25" customHeight="1">
      <c r="A3" s="891" t="s">
        <v>1197</v>
      </c>
      <c r="B3" s="280" t="s">
        <v>1003</v>
      </c>
      <c r="C3" s="280" t="s">
        <v>1011</v>
      </c>
      <c r="D3" s="280" t="s">
        <v>1012</v>
      </c>
      <c r="E3" s="280" t="s">
        <v>1013</v>
      </c>
      <c r="F3" s="280" t="s">
        <v>1014</v>
      </c>
      <c r="G3" s="280" t="s">
        <v>1015</v>
      </c>
      <c r="H3" s="280" t="s">
        <v>1016</v>
      </c>
      <c r="I3" s="281" t="s">
        <v>1017</v>
      </c>
      <c r="J3" s="893" t="s">
        <v>1196</v>
      </c>
    </row>
    <row r="4" spans="1:10" s="265" customFormat="1" ht="60" customHeight="1">
      <c r="A4" s="892"/>
      <c r="B4" s="282" t="s">
        <v>1004</v>
      </c>
      <c r="C4" s="283" t="s">
        <v>1005</v>
      </c>
      <c r="D4" s="283" t="s">
        <v>1006</v>
      </c>
      <c r="E4" s="283" t="s">
        <v>1205</v>
      </c>
      <c r="F4" s="283" t="s">
        <v>1007</v>
      </c>
      <c r="G4" s="283" t="s">
        <v>1008</v>
      </c>
      <c r="H4" s="283" t="s">
        <v>1009</v>
      </c>
      <c r="I4" s="284" t="s">
        <v>1010</v>
      </c>
      <c r="J4" s="894"/>
    </row>
    <row r="5" spans="1:10" s="19" customFormat="1" ht="27.75" customHeight="1">
      <c r="A5" s="20" t="s">
        <v>1161</v>
      </c>
      <c r="B5" s="84">
        <f>SUM(C5:I5)</f>
        <v>2395203</v>
      </c>
      <c r="C5" s="83">
        <v>6022</v>
      </c>
      <c r="D5" s="83">
        <v>407</v>
      </c>
      <c r="E5" s="83">
        <v>2527</v>
      </c>
      <c r="F5" s="83">
        <v>17614</v>
      </c>
      <c r="G5" s="83">
        <v>1701</v>
      </c>
      <c r="H5" s="83">
        <v>2101459</v>
      </c>
      <c r="I5" s="83">
        <v>265473</v>
      </c>
      <c r="J5" s="80" t="s">
        <v>158</v>
      </c>
    </row>
    <row r="6" spans="1:10" s="19" customFormat="1" ht="27.75" customHeight="1">
      <c r="A6" s="21" t="s">
        <v>83</v>
      </c>
      <c r="B6" s="84">
        <v>895105</v>
      </c>
      <c r="C6" s="83">
        <v>2630</v>
      </c>
      <c r="D6" s="83">
        <v>248</v>
      </c>
      <c r="E6" s="83">
        <v>1506</v>
      </c>
      <c r="F6" s="83">
        <v>10164</v>
      </c>
      <c r="G6" s="83">
        <v>719</v>
      </c>
      <c r="H6" s="83">
        <v>864518</v>
      </c>
      <c r="I6" s="83">
        <v>15320</v>
      </c>
      <c r="J6" s="81" t="s">
        <v>1169</v>
      </c>
    </row>
    <row r="7" spans="1:10" s="19" customFormat="1" ht="27.75" customHeight="1">
      <c r="A7" s="16" t="s">
        <v>96</v>
      </c>
      <c r="B7" s="86">
        <f>SUM(C7:I7)</f>
        <v>3029433</v>
      </c>
      <c r="C7" s="87">
        <v>7338</v>
      </c>
      <c r="D7" s="87">
        <v>586</v>
      </c>
      <c r="E7" s="87">
        <v>3071</v>
      </c>
      <c r="F7" s="87">
        <v>207208</v>
      </c>
      <c r="G7" s="87">
        <v>2336</v>
      </c>
      <c r="H7" s="87">
        <v>2405943</v>
      </c>
      <c r="I7" s="87">
        <v>402951</v>
      </c>
      <c r="J7" s="17" t="s">
        <v>96</v>
      </c>
    </row>
    <row r="8" spans="1:10" s="19" customFormat="1" ht="27.75" customHeight="1">
      <c r="A8" s="16" t="s">
        <v>75</v>
      </c>
      <c r="B8" s="87">
        <f>SUM(C8:I8)</f>
        <v>3024705</v>
      </c>
      <c r="C8" s="87">
        <v>10760</v>
      </c>
      <c r="D8" s="87">
        <v>495</v>
      </c>
      <c r="E8" s="87">
        <v>2688</v>
      </c>
      <c r="F8" s="87">
        <v>197146</v>
      </c>
      <c r="G8" s="87">
        <v>1796</v>
      </c>
      <c r="H8" s="87">
        <v>2356748</v>
      </c>
      <c r="I8" s="87">
        <v>455072</v>
      </c>
      <c r="J8" s="17" t="s">
        <v>75</v>
      </c>
    </row>
    <row r="9" spans="1:10" s="19" customFormat="1" ht="27.75" customHeight="1">
      <c r="A9" s="16" t="s">
        <v>883</v>
      </c>
      <c r="B9" s="87">
        <v>3139099</v>
      </c>
      <c r="C9" s="87">
        <v>11431</v>
      </c>
      <c r="D9" s="87">
        <v>557</v>
      </c>
      <c r="E9" s="87">
        <v>2224</v>
      </c>
      <c r="F9" s="87">
        <v>155286</v>
      </c>
      <c r="G9" s="87">
        <v>1179</v>
      </c>
      <c r="H9" s="87">
        <v>2504056</v>
      </c>
      <c r="I9" s="87">
        <v>464366</v>
      </c>
      <c r="J9" s="17" t="s">
        <v>883</v>
      </c>
    </row>
    <row r="10" spans="1:10" s="19" customFormat="1" ht="27.75" customHeight="1">
      <c r="A10" s="16" t="s">
        <v>1276</v>
      </c>
      <c r="B10" s="87">
        <v>3079395</v>
      </c>
      <c r="C10" s="87">
        <v>15534</v>
      </c>
      <c r="D10" s="87">
        <v>458</v>
      </c>
      <c r="E10" s="87">
        <v>2309</v>
      </c>
      <c r="F10" s="87">
        <v>151788</v>
      </c>
      <c r="G10" s="87">
        <v>754</v>
      </c>
      <c r="H10" s="87">
        <v>2439795</v>
      </c>
      <c r="I10" s="87">
        <v>468757</v>
      </c>
      <c r="J10" s="17" t="s">
        <v>1276</v>
      </c>
    </row>
    <row r="11" spans="1:10" s="13" customFormat="1" ht="27.75" customHeight="1">
      <c r="A11" s="78" t="s">
        <v>1378</v>
      </c>
      <c r="B11" s="676">
        <f>SUM(C11:I11)</f>
        <v>3051597</v>
      </c>
      <c r="C11" s="677">
        <v>12709</v>
      </c>
      <c r="D11" s="677">
        <v>591</v>
      </c>
      <c r="E11" s="677">
        <v>2146</v>
      </c>
      <c r="F11" s="677">
        <v>192397</v>
      </c>
      <c r="G11" s="677">
        <v>594</v>
      </c>
      <c r="H11" s="677">
        <v>2360549</v>
      </c>
      <c r="I11" s="678">
        <v>482611</v>
      </c>
      <c r="J11" s="79" t="s">
        <v>1369</v>
      </c>
    </row>
    <row r="12" spans="1:9" s="5" customFormat="1" ht="13.5" customHeight="1">
      <c r="A12" s="1" t="s">
        <v>905</v>
      </c>
      <c r="I12" s="4" t="s">
        <v>906</v>
      </c>
    </row>
    <row r="13" ht="12.75">
      <c r="A13" s="61" t="s">
        <v>1206</v>
      </c>
    </row>
  </sheetData>
  <mergeCells count="3">
    <mergeCell ref="A1:J1"/>
    <mergeCell ref="A3:A4"/>
    <mergeCell ref="J3:J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8"/>
  <sheetViews>
    <sheetView workbookViewId="0" topLeftCell="A13">
      <selection activeCell="G24" sqref="G24"/>
    </sheetView>
  </sheetViews>
  <sheetFormatPr defaultColWidth="9.140625" defaultRowHeight="12.75"/>
  <cols>
    <col min="1" max="1" width="9.8515625" style="39" customWidth="1"/>
    <col min="2" max="2" width="9.28125" style="262" customWidth="1"/>
    <col min="3" max="3" width="7.8515625" style="262" customWidth="1"/>
    <col min="4" max="4" width="8.140625" style="262" customWidth="1"/>
    <col min="5" max="5" width="7.28125" style="262" customWidth="1"/>
    <col min="6" max="6" width="9.28125" style="39" customWidth="1"/>
    <col min="7" max="7" width="8.00390625" style="39" customWidth="1"/>
    <col min="8" max="8" width="10.8515625" style="39" customWidth="1"/>
    <col min="9" max="13" width="9.28125" style="39" customWidth="1"/>
    <col min="14" max="14" width="8.421875" style="39" customWidth="1"/>
    <col min="15" max="18" width="7.57421875" style="39" customWidth="1"/>
    <col min="19" max="19" width="8.7109375" style="39" customWidth="1"/>
    <col min="20" max="20" width="9.8515625" style="39" customWidth="1"/>
    <col min="21" max="16384" width="9.140625" style="39" customWidth="1"/>
  </cols>
  <sheetData>
    <row r="1" spans="1:20" ht="36" customHeight="1">
      <c r="A1" s="895" t="s">
        <v>634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</row>
    <row r="2" spans="1:20" ht="18" customHeight="1">
      <c r="A2" s="239" t="s">
        <v>348</v>
      </c>
      <c r="B2" s="240"/>
      <c r="C2" s="240"/>
      <c r="D2" s="240"/>
      <c r="E2" s="240"/>
      <c r="F2" s="241" t="s">
        <v>446</v>
      </c>
      <c r="G2" s="35"/>
      <c r="H2" s="242"/>
      <c r="I2" s="241" t="s">
        <v>446</v>
      </c>
      <c r="J2" s="241"/>
      <c r="K2" s="35"/>
      <c r="L2" s="35"/>
      <c r="M2" s="35"/>
      <c r="N2" s="242" t="s">
        <v>446</v>
      </c>
      <c r="O2" s="35"/>
      <c r="P2" s="35"/>
      <c r="Q2" s="35"/>
      <c r="R2" s="35"/>
      <c r="S2" s="35"/>
      <c r="T2" s="243" t="s">
        <v>349</v>
      </c>
    </row>
    <row r="3" spans="1:20" ht="30" customHeight="1">
      <c r="A3" s="901" t="s">
        <v>290</v>
      </c>
      <c r="B3" s="244" t="s">
        <v>236</v>
      </c>
      <c r="C3" s="245" t="s">
        <v>237</v>
      </c>
      <c r="D3" s="246" t="s">
        <v>238</v>
      </c>
      <c r="E3" s="907" t="s">
        <v>239</v>
      </c>
      <c r="F3" s="908"/>
      <c r="G3" s="908"/>
      <c r="H3" s="909"/>
      <c r="I3" s="896" t="s">
        <v>240</v>
      </c>
      <c r="J3" s="897"/>
      <c r="K3" s="897"/>
      <c r="L3" s="897"/>
      <c r="M3" s="247"/>
      <c r="N3" s="898" t="s">
        <v>241</v>
      </c>
      <c r="O3" s="899"/>
      <c r="P3" s="899"/>
      <c r="Q3" s="899"/>
      <c r="R3" s="899"/>
      <c r="S3" s="900"/>
      <c r="T3" s="904" t="s">
        <v>1207</v>
      </c>
    </row>
    <row r="4" spans="1:20" ht="30" customHeight="1">
      <c r="A4" s="902"/>
      <c r="B4" s="248"/>
      <c r="C4" s="249" t="s">
        <v>322</v>
      </c>
      <c r="D4" s="249" t="s">
        <v>324</v>
      </c>
      <c r="E4" s="249" t="s">
        <v>662</v>
      </c>
      <c r="F4" s="250" t="s">
        <v>242</v>
      </c>
      <c r="G4" s="250" t="s">
        <v>243</v>
      </c>
      <c r="H4" s="251" t="s">
        <v>244</v>
      </c>
      <c r="I4" s="252" t="s">
        <v>245</v>
      </c>
      <c r="J4" s="252" t="s">
        <v>246</v>
      </c>
      <c r="K4" s="252" t="s">
        <v>247</v>
      </c>
      <c r="L4" s="252" t="s">
        <v>248</v>
      </c>
      <c r="M4" s="252" t="s">
        <v>249</v>
      </c>
      <c r="N4" s="253" t="s">
        <v>250</v>
      </c>
      <c r="O4" s="253" t="s">
        <v>251</v>
      </c>
      <c r="P4" s="253" t="s">
        <v>252</v>
      </c>
      <c r="Q4" s="253" t="s">
        <v>253</v>
      </c>
      <c r="R4" s="253" t="s">
        <v>254</v>
      </c>
      <c r="S4" s="253" t="s">
        <v>255</v>
      </c>
      <c r="T4" s="905"/>
    </row>
    <row r="5" spans="1:20" ht="43.5" customHeight="1">
      <c r="A5" s="903"/>
      <c r="B5" s="254" t="s">
        <v>1000</v>
      </c>
      <c r="C5" s="254" t="s">
        <v>323</v>
      </c>
      <c r="D5" s="254" t="s">
        <v>256</v>
      </c>
      <c r="E5" s="254" t="s">
        <v>663</v>
      </c>
      <c r="F5" s="255" t="s">
        <v>257</v>
      </c>
      <c r="G5" s="255" t="s">
        <v>321</v>
      </c>
      <c r="H5" s="256" t="s">
        <v>258</v>
      </c>
      <c r="I5" s="256" t="s">
        <v>259</v>
      </c>
      <c r="J5" s="256" t="s">
        <v>260</v>
      </c>
      <c r="K5" s="256" t="s">
        <v>261</v>
      </c>
      <c r="L5" s="256" t="s">
        <v>262</v>
      </c>
      <c r="M5" s="256" t="s">
        <v>263</v>
      </c>
      <c r="N5" s="257" t="s">
        <v>264</v>
      </c>
      <c r="O5" s="258"/>
      <c r="P5" s="258"/>
      <c r="Q5" s="258"/>
      <c r="R5" s="258"/>
      <c r="S5" s="259" t="s">
        <v>265</v>
      </c>
      <c r="T5" s="906"/>
    </row>
    <row r="6" spans="1:20" s="88" customFormat="1" ht="18.75" customHeight="1">
      <c r="A6" s="94" t="s">
        <v>117</v>
      </c>
      <c r="B6" s="630">
        <v>27253</v>
      </c>
      <c r="C6" s="431">
        <v>0</v>
      </c>
      <c r="D6" s="431">
        <v>0</v>
      </c>
      <c r="E6" s="431">
        <v>0</v>
      </c>
      <c r="F6" s="119">
        <v>25</v>
      </c>
      <c r="G6" s="119">
        <v>27211</v>
      </c>
      <c r="H6" s="119">
        <v>17</v>
      </c>
      <c r="I6" s="125">
        <v>9878</v>
      </c>
      <c r="J6" s="125">
        <v>231</v>
      </c>
      <c r="K6" s="125">
        <v>207</v>
      </c>
      <c r="L6" s="125">
        <v>16920</v>
      </c>
      <c r="M6" s="263">
        <v>0</v>
      </c>
      <c r="N6" s="125">
        <v>5382</v>
      </c>
      <c r="O6" s="125">
        <v>5607</v>
      </c>
      <c r="P6" s="125">
        <v>4792</v>
      </c>
      <c r="Q6" s="125">
        <v>5057</v>
      </c>
      <c r="R6" s="125">
        <v>3612</v>
      </c>
      <c r="S6" s="124">
        <v>2803</v>
      </c>
      <c r="T6" s="95" t="s">
        <v>117</v>
      </c>
    </row>
    <row r="7" spans="1:20" s="88" customFormat="1" ht="18.75" customHeight="1">
      <c r="A7" s="94" t="s">
        <v>118</v>
      </c>
      <c r="B7" s="630">
        <v>30771</v>
      </c>
      <c r="C7" s="431">
        <v>0</v>
      </c>
      <c r="D7" s="431">
        <v>0</v>
      </c>
      <c r="E7" s="431">
        <v>0</v>
      </c>
      <c r="F7" s="119">
        <v>23</v>
      </c>
      <c r="G7" s="119">
        <v>30736</v>
      </c>
      <c r="H7" s="119">
        <v>12</v>
      </c>
      <c r="I7" s="125">
        <v>10693</v>
      </c>
      <c r="J7" s="125">
        <v>298</v>
      </c>
      <c r="K7" s="125">
        <v>249</v>
      </c>
      <c r="L7" s="125">
        <v>16263</v>
      </c>
      <c r="M7" s="125">
        <v>3256</v>
      </c>
      <c r="N7" s="125">
        <v>6529</v>
      </c>
      <c r="O7" s="125">
        <v>6127</v>
      </c>
      <c r="P7" s="125">
        <v>5379</v>
      </c>
      <c r="Q7" s="125">
        <v>5484</v>
      </c>
      <c r="R7" s="125">
        <v>3993</v>
      </c>
      <c r="S7" s="124">
        <v>3259</v>
      </c>
      <c r="T7" s="95" t="s">
        <v>96</v>
      </c>
    </row>
    <row r="8" spans="1:20" s="392" customFormat="1" ht="18.75" customHeight="1">
      <c r="A8" s="390" t="s">
        <v>75</v>
      </c>
      <c r="B8" s="631">
        <v>39848</v>
      </c>
      <c r="C8" s="431">
        <v>0</v>
      </c>
      <c r="D8" s="431">
        <v>0</v>
      </c>
      <c r="E8" s="431">
        <v>0</v>
      </c>
      <c r="F8" s="195">
        <v>0</v>
      </c>
      <c r="G8" s="195">
        <v>39841</v>
      </c>
      <c r="H8" s="195">
        <v>7</v>
      </c>
      <c r="I8" s="632">
        <v>7491</v>
      </c>
      <c r="J8" s="195">
        <v>0</v>
      </c>
      <c r="K8" s="195">
        <v>0</v>
      </c>
      <c r="L8" s="195">
        <v>0</v>
      </c>
      <c r="M8" s="632">
        <v>32350</v>
      </c>
      <c r="N8" s="632">
        <v>7812</v>
      </c>
      <c r="O8" s="632">
        <v>7126</v>
      </c>
      <c r="P8" s="632">
        <v>6911</v>
      </c>
      <c r="Q8" s="632">
        <v>7060</v>
      </c>
      <c r="R8" s="632">
        <v>5988</v>
      </c>
      <c r="S8" s="633">
        <v>4951</v>
      </c>
      <c r="T8" s="391" t="s">
        <v>75</v>
      </c>
    </row>
    <row r="9" spans="1:20" s="392" customFormat="1" ht="18.75" customHeight="1">
      <c r="A9" s="390" t="s">
        <v>647</v>
      </c>
      <c r="B9" s="631">
        <v>41161</v>
      </c>
      <c r="C9" s="431">
        <v>0</v>
      </c>
      <c r="D9" s="431">
        <v>0</v>
      </c>
      <c r="E9" s="431">
        <v>0</v>
      </c>
      <c r="F9" s="195">
        <v>92</v>
      </c>
      <c r="G9" s="195">
        <v>41065</v>
      </c>
      <c r="H9" s="195">
        <v>4</v>
      </c>
      <c r="I9" s="632">
        <v>7544</v>
      </c>
      <c r="J9" s="195">
        <v>7</v>
      </c>
      <c r="K9" s="195">
        <v>413</v>
      </c>
      <c r="L9" s="195">
        <v>14093</v>
      </c>
      <c r="M9" s="632">
        <v>19008</v>
      </c>
      <c r="N9" s="632">
        <v>8789</v>
      </c>
      <c r="O9" s="632">
        <v>7286</v>
      </c>
      <c r="P9" s="632">
        <v>6933</v>
      </c>
      <c r="Q9" s="632">
        <v>7404</v>
      </c>
      <c r="R9" s="632">
        <v>6073</v>
      </c>
      <c r="S9" s="633">
        <v>4676</v>
      </c>
      <c r="T9" s="391" t="s">
        <v>647</v>
      </c>
    </row>
    <row r="10" spans="1:20" s="392" customFormat="1" ht="18.75" customHeight="1">
      <c r="A10" s="390" t="s">
        <v>1366</v>
      </c>
      <c r="B10" s="631">
        <v>31261</v>
      </c>
      <c r="C10" s="431">
        <v>15593</v>
      </c>
      <c r="D10" s="431">
        <v>15668</v>
      </c>
      <c r="E10" s="431">
        <v>41</v>
      </c>
      <c r="F10" s="195">
        <v>70</v>
      </c>
      <c r="G10" s="195">
        <v>31147</v>
      </c>
      <c r="H10" s="195">
        <v>3</v>
      </c>
      <c r="I10" s="632">
        <v>5766</v>
      </c>
      <c r="J10" s="195">
        <v>6</v>
      </c>
      <c r="K10" s="195">
        <v>887</v>
      </c>
      <c r="L10" s="195">
        <v>7105</v>
      </c>
      <c r="M10" s="632">
        <v>17383</v>
      </c>
      <c r="N10" s="632">
        <v>6173</v>
      </c>
      <c r="O10" s="632">
        <v>5958</v>
      </c>
      <c r="P10" s="632">
        <v>5504</v>
      </c>
      <c r="Q10" s="632">
        <v>5594</v>
      </c>
      <c r="R10" s="632">
        <v>4546</v>
      </c>
      <c r="S10" s="633">
        <v>3486</v>
      </c>
      <c r="T10" s="391" t="s">
        <v>1366</v>
      </c>
    </row>
    <row r="11" spans="1:20" s="98" customFormat="1" ht="18.75" customHeight="1">
      <c r="A11" s="96" t="s">
        <v>768</v>
      </c>
      <c r="B11" s="436">
        <f aca="true" t="shared" si="0" ref="B11:S11">SUM(B12:B23)</f>
        <v>23850</v>
      </c>
      <c r="C11" s="683">
        <f t="shared" si="0"/>
        <v>11932</v>
      </c>
      <c r="D11" s="683">
        <f t="shared" si="0"/>
        <v>11918</v>
      </c>
      <c r="E11" s="683">
        <f t="shared" si="0"/>
        <v>47</v>
      </c>
      <c r="F11" s="683">
        <f t="shared" si="0"/>
        <v>84</v>
      </c>
      <c r="G11" s="683">
        <v>23713</v>
      </c>
      <c r="H11" s="683">
        <f t="shared" si="0"/>
        <v>6</v>
      </c>
      <c r="I11" s="683">
        <f t="shared" si="0"/>
        <v>3098</v>
      </c>
      <c r="J11" s="683">
        <f t="shared" si="0"/>
        <v>10</v>
      </c>
      <c r="K11" s="683">
        <f t="shared" si="0"/>
        <v>1042</v>
      </c>
      <c r="L11" s="683">
        <f t="shared" si="0"/>
        <v>4026</v>
      </c>
      <c r="M11" s="683">
        <f t="shared" si="0"/>
        <v>15674</v>
      </c>
      <c r="N11" s="683">
        <f t="shared" si="0"/>
        <v>4282</v>
      </c>
      <c r="O11" s="683">
        <f t="shared" si="0"/>
        <v>4923</v>
      </c>
      <c r="P11" s="683">
        <f t="shared" si="0"/>
        <v>4472</v>
      </c>
      <c r="Q11" s="683">
        <f t="shared" si="0"/>
        <v>4299</v>
      </c>
      <c r="R11" s="683">
        <f t="shared" si="0"/>
        <v>3311</v>
      </c>
      <c r="S11" s="684">
        <f t="shared" si="0"/>
        <v>2563</v>
      </c>
      <c r="T11" s="97" t="s">
        <v>769</v>
      </c>
    </row>
    <row r="12" spans="1:20" s="88" customFormat="1" ht="18.75" customHeight="1">
      <c r="A12" s="93" t="s">
        <v>266</v>
      </c>
      <c r="B12" s="438">
        <f aca="true" t="shared" si="1" ref="B12:B23">SUM(C12:D12)</f>
        <v>1620</v>
      </c>
      <c r="C12" s="679">
        <v>788</v>
      </c>
      <c r="D12" s="679">
        <v>832</v>
      </c>
      <c r="E12" s="525">
        <v>12</v>
      </c>
      <c r="F12" s="431">
        <v>7</v>
      </c>
      <c r="G12" s="430">
        <v>1499</v>
      </c>
      <c r="H12" s="431">
        <v>2</v>
      </c>
      <c r="I12" s="425">
        <v>197</v>
      </c>
      <c r="J12" s="431">
        <v>2</v>
      </c>
      <c r="K12" s="431">
        <v>69</v>
      </c>
      <c r="L12" s="431">
        <v>304</v>
      </c>
      <c r="M12" s="425">
        <v>1048</v>
      </c>
      <c r="N12" s="425">
        <v>307</v>
      </c>
      <c r="O12" s="425">
        <v>384</v>
      </c>
      <c r="P12" s="425">
        <v>296</v>
      </c>
      <c r="Q12" s="425">
        <v>290</v>
      </c>
      <c r="R12" s="425">
        <v>189</v>
      </c>
      <c r="S12" s="432">
        <v>154</v>
      </c>
      <c r="T12" s="92" t="s">
        <v>267</v>
      </c>
    </row>
    <row r="13" spans="1:20" s="88" customFormat="1" ht="18.75" customHeight="1">
      <c r="A13" s="93" t="s">
        <v>268</v>
      </c>
      <c r="B13" s="438">
        <f t="shared" si="1"/>
        <v>1846</v>
      </c>
      <c r="C13" s="679">
        <v>917</v>
      </c>
      <c r="D13" s="679">
        <v>929</v>
      </c>
      <c r="E13" s="525">
        <v>2</v>
      </c>
      <c r="F13" s="431">
        <v>9</v>
      </c>
      <c r="G13" s="430">
        <v>1835</v>
      </c>
      <c r="H13" s="431">
        <v>0</v>
      </c>
      <c r="I13" s="425">
        <v>288</v>
      </c>
      <c r="J13" s="431">
        <v>1</v>
      </c>
      <c r="K13" s="431">
        <v>60</v>
      </c>
      <c r="L13" s="431">
        <v>282</v>
      </c>
      <c r="M13" s="425">
        <v>1215</v>
      </c>
      <c r="N13" s="425">
        <v>208</v>
      </c>
      <c r="O13" s="425">
        <v>403</v>
      </c>
      <c r="P13" s="425">
        <v>312</v>
      </c>
      <c r="Q13" s="425">
        <v>318</v>
      </c>
      <c r="R13" s="425">
        <v>354</v>
      </c>
      <c r="S13" s="432">
        <v>251</v>
      </c>
      <c r="T13" s="92" t="s">
        <v>269</v>
      </c>
    </row>
    <row r="14" spans="1:20" s="88" customFormat="1" ht="18.75" customHeight="1">
      <c r="A14" s="93" t="s">
        <v>270</v>
      </c>
      <c r="B14" s="438">
        <f t="shared" si="1"/>
        <v>1924</v>
      </c>
      <c r="C14" s="680">
        <v>955</v>
      </c>
      <c r="D14" s="680">
        <v>969</v>
      </c>
      <c r="E14" s="525">
        <v>4</v>
      </c>
      <c r="F14" s="431">
        <v>8</v>
      </c>
      <c r="G14" s="430">
        <v>1912</v>
      </c>
      <c r="H14" s="431">
        <v>0</v>
      </c>
      <c r="I14" s="425">
        <v>257</v>
      </c>
      <c r="J14" s="431">
        <v>0</v>
      </c>
      <c r="K14" s="431">
        <v>79</v>
      </c>
      <c r="L14" s="431">
        <v>321</v>
      </c>
      <c r="M14" s="425">
        <v>1267</v>
      </c>
      <c r="N14" s="425">
        <v>245</v>
      </c>
      <c r="O14" s="425">
        <v>417</v>
      </c>
      <c r="P14" s="425">
        <v>388</v>
      </c>
      <c r="Q14" s="425">
        <v>323</v>
      </c>
      <c r="R14" s="425">
        <v>292</v>
      </c>
      <c r="S14" s="432">
        <v>259</v>
      </c>
      <c r="T14" s="92" t="s">
        <v>271</v>
      </c>
    </row>
    <row r="15" spans="1:20" s="88" customFormat="1" ht="18.75" customHeight="1">
      <c r="A15" s="93" t="s">
        <v>272</v>
      </c>
      <c r="B15" s="438">
        <f t="shared" si="1"/>
        <v>2375</v>
      </c>
      <c r="C15" s="680">
        <v>1180</v>
      </c>
      <c r="D15" s="680">
        <v>1195</v>
      </c>
      <c r="E15" s="525">
        <v>2</v>
      </c>
      <c r="F15" s="431">
        <v>1</v>
      </c>
      <c r="G15" s="430">
        <v>2371</v>
      </c>
      <c r="H15" s="425">
        <v>1</v>
      </c>
      <c r="I15" s="425">
        <v>367</v>
      </c>
      <c r="J15" s="431">
        <v>1</v>
      </c>
      <c r="K15" s="431">
        <v>95</v>
      </c>
      <c r="L15" s="431">
        <v>336</v>
      </c>
      <c r="M15" s="425">
        <v>1576</v>
      </c>
      <c r="N15" s="425">
        <v>336</v>
      </c>
      <c r="O15" s="425">
        <v>493</v>
      </c>
      <c r="P15" s="425">
        <v>435</v>
      </c>
      <c r="Q15" s="425">
        <v>416</v>
      </c>
      <c r="R15" s="425">
        <v>333</v>
      </c>
      <c r="S15" s="432">
        <v>362</v>
      </c>
      <c r="T15" s="92" t="s">
        <v>273</v>
      </c>
    </row>
    <row r="16" spans="1:20" s="88" customFormat="1" ht="18.75" customHeight="1">
      <c r="A16" s="93" t="s">
        <v>274</v>
      </c>
      <c r="B16" s="438">
        <f t="shared" si="1"/>
        <v>1785</v>
      </c>
      <c r="C16" s="680">
        <v>847</v>
      </c>
      <c r="D16" s="680">
        <v>938</v>
      </c>
      <c r="E16" s="525">
        <v>2</v>
      </c>
      <c r="F16" s="431">
        <v>6</v>
      </c>
      <c r="G16" s="430">
        <v>1777</v>
      </c>
      <c r="H16" s="431">
        <v>0</v>
      </c>
      <c r="I16" s="425">
        <v>205</v>
      </c>
      <c r="J16" s="431">
        <v>0</v>
      </c>
      <c r="K16" s="431">
        <v>87</v>
      </c>
      <c r="L16" s="431">
        <v>299</v>
      </c>
      <c r="M16" s="425">
        <v>1194</v>
      </c>
      <c r="N16" s="425">
        <v>274</v>
      </c>
      <c r="O16" s="425">
        <v>281</v>
      </c>
      <c r="P16" s="425">
        <v>306</v>
      </c>
      <c r="Q16" s="425">
        <v>356</v>
      </c>
      <c r="R16" s="425">
        <v>308</v>
      </c>
      <c r="S16" s="432">
        <v>260</v>
      </c>
      <c r="T16" s="101" t="s">
        <v>275</v>
      </c>
    </row>
    <row r="17" spans="1:20" s="88" customFormat="1" ht="18.75" customHeight="1">
      <c r="A17" s="93" t="s">
        <v>276</v>
      </c>
      <c r="B17" s="438">
        <f t="shared" si="1"/>
        <v>2331</v>
      </c>
      <c r="C17" s="680">
        <v>1169</v>
      </c>
      <c r="D17" s="680">
        <v>1162</v>
      </c>
      <c r="E17" s="525">
        <v>5</v>
      </c>
      <c r="F17" s="431">
        <v>4</v>
      </c>
      <c r="G17" s="430">
        <v>2321</v>
      </c>
      <c r="H17" s="425">
        <v>1</v>
      </c>
      <c r="I17" s="425">
        <v>322</v>
      </c>
      <c r="J17" s="431">
        <v>0</v>
      </c>
      <c r="K17" s="431">
        <v>105</v>
      </c>
      <c r="L17" s="431">
        <v>460</v>
      </c>
      <c r="M17" s="425">
        <v>1444</v>
      </c>
      <c r="N17" s="425">
        <v>524</v>
      </c>
      <c r="O17" s="425">
        <v>475</v>
      </c>
      <c r="P17" s="425">
        <v>375</v>
      </c>
      <c r="Q17" s="425">
        <v>401</v>
      </c>
      <c r="R17" s="425">
        <v>327</v>
      </c>
      <c r="S17" s="432">
        <v>229</v>
      </c>
      <c r="T17" s="92" t="s">
        <v>277</v>
      </c>
    </row>
    <row r="18" spans="1:20" s="88" customFormat="1" ht="18.75" customHeight="1">
      <c r="A18" s="93" t="s">
        <v>278</v>
      </c>
      <c r="B18" s="438">
        <f t="shared" si="1"/>
        <v>2660</v>
      </c>
      <c r="C18" s="680">
        <v>1256</v>
      </c>
      <c r="D18" s="680">
        <v>1404</v>
      </c>
      <c r="E18" s="525">
        <v>2</v>
      </c>
      <c r="F18" s="431">
        <v>10</v>
      </c>
      <c r="G18" s="430">
        <v>2648</v>
      </c>
      <c r="H18" s="431">
        <v>0</v>
      </c>
      <c r="I18" s="425">
        <v>329</v>
      </c>
      <c r="J18" s="431">
        <v>1</v>
      </c>
      <c r="K18" s="431">
        <v>143</v>
      </c>
      <c r="L18" s="431">
        <v>525</v>
      </c>
      <c r="M18" s="425">
        <v>1662</v>
      </c>
      <c r="N18" s="425">
        <v>632</v>
      </c>
      <c r="O18" s="425">
        <v>538</v>
      </c>
      <c r="P18" s="425">
        <v>422</v>
      </c>
      <c r="Q18" s="425">
        <v>485</v>
      </c>
      <c r="R18" s="425">
        <v>335</v>
      </c>
      <c r="S18" s="432">
        <v>248</v>
      </c>
      <c r="T18" s="92" t="s">
        <v>279</v>
      </c>
    </row>
    <row r="19" spans="1:20" s="88" customFormat="1" ht="18.75" customHeight="1">
      <c r="A19" s="93" t="s">
        <v>280</v>
      </c>
      <c r="B19" s="438">
        <f t="shared" si="1"/>
        <v>1792</v>
      </c>
      <c r="C19" s="680">
        <v>939</v>
      </c>
      <c r="D19" s="680">
        <v>853</v>
      </c>
      <c r="E19" s="525">
        <v>5</v>
      </c>
      <c r="F19" s="431">
        <v>12</v>
      </c>
      <c r="G19" s="430">
        <v>1774</v>
      </c>
      <c r="H19" s="425">
        <v>1</v>
      </c>
      <c r="I19" s="425">
        <v>212</v>
      </c>
      <c r="J19" s="431">
        <v>0</v>
      </c>
      <c r="K19" s="431">
        <v>76</v>
      </c>
      <c r="L19" s="431">
        <v>286</v>
      </c>
      <c r="M19" s="425">
        <v>1218</v>
      </c>
      <c r="N19" s="425">
        <v>274</v>
      </c>
      <c r="O19" s="425">
        <v>356</v>
      </c>
      <c r="P19" s="425">
        <v>372</v>
      </c>
      <c r="Q19" s="425">
        <v>316</v>
      </c>
      <c r="R19" s="425">
        <v>265</v>
      </c>
      <c r="S19" s="432">
        <v>209</v>
      </c>
      <c r="T19" s="92" t="s">
        <v>281</v>
      </c>
    </row>
    <row r="20" spans="1:20" s="88" customFormat="1" ht="18.75" customHeight="1">
      <c r="A20" s="93" t="s">
        <v>282</v>
      </c>
      <c r="B20" s="438">
        <f t="shared" si="1"/>
        <v>1150</v>
      </c>
      <c r="C20" s="680">
        <v>642</v>
      </c>
      <c r="D20" s="680">
        <v>508</v>
      </c>
      <c r="E20" s="525">
        <v>1</v>
      </c>
      <c r="F20" s="431">
        <v>8</v>
      </c>
      <c r="G20" s="430">
        <v>1141</v>
      </c>
      <c r="H20" s="425">
        <v>0</v>
      </c>
      <c r="I20" s="425">
        <v>88</v>
      </c>
      <c r="J20" s="431">
        <v>1</v>
      </c>
      <c r="K20" s="431">
        <v>47</v>
      </c>
      <c r="L20" s="431">
        <v>150</v>
      </c>
      <c r="M20" s="425">
        <v>864</v>
      </c>
      <c r="N20" s="425">
        <v>97</v>
      </c>
      <c r="O20" s="425">
        <v>248</v>
      </c>
      <c r="P20" s="425">
        <v>273</v>
      </c>
      <c r="Q20" s="425">
        <v>236</v>
      </c>
      <c r="R20" s="425">
        <v>186</v>
      </c>
      <c r="S20" s="432">
        <v>110</v>
      </c>
      <c r="T20" s="92" t="s">
        <v>283</v>
      </c>
    </row>
    <row r="21" spans="1:20" s="88" customFormat="1" ht="18.75" customHeight="1">
      <c r="A21" s="93" t="s">
        <v>284</v>
      </c>
      <c r="B21" s="438">
        <f t="shared" si="1"/>
        <v>1680</v>
      </c>
      <c r="C21" s="680">
        <v>909</v>
      </c>
      <c r="D21" s="680">
        <v>771</v>
      </c>
      <c r="E21" s="525">
        <v>4</v>
      </c>
      <c r="F21" s="431">
        <v>8</v>
      </c>
      <c r="G21" s="425">
        <v>1668</v>
      </c>
      <c r="H21" s="425">
        <v>0</v>
      </c>
      <c r="I21" s="425">
        <v>201</v>
      </c>
      <c r="J21" s="431">
        <v>1</v>
      </c>
      <c r="K21" s="431">
        <v>85</v>
      </c>
      <c r="L21" s="431">
        <v>213</v>
      </c>
      <c r="M21" s="425">
        <v>1180</v>
      </c>
      <c r="N21" s="425">
        <v>172</v>
      </c>
      <c r="O21" s="425">
        <v>381</v>
      </c>
      <c r="P21" s="425">
        <v>388</v>
      </c>
      <c r="Q21" s="425">
        <v>328</v>
      </c>
      <c r="R21" s="425">
        <v>229</v>
      </c>
      <c r="S21" s="432">
        <v>182</v>
      </c>
      <c r="T21" s="92" t="s">
        <v>285</v>
      </c>
    </row>
    <row r="22" spans="1:20" s="88" customFormat="1" ht="18.75" customHeight="1">
      <c r="A22" s="93" t="s">
        <v>286</v>
      </c>
      <c r="B22" s="438">
        <f t="shared" si="1"/>
        <v>1629</v>
      </c>
      <c r="C22" s="680">
        <v>846</v>
      </c>
      <c r="D22" s="680">
        <v>783</v>
      </c>
      <c r="E22" s="525">
        <v>5</v>
      </c>
      <c r="F22" s="431">
        <v>4</v>
      </c>
      <c r="G22" s="425">
        <v>1620</v>
      </c>
      <c r="H22" s="431">
        <v>0</v>
      </c>
      <c r="I22" s="425">
        <v>176</v>
      </c>
      <c r="J22" s="431">
        <v>0</v>
      </c>
      <c r="K22" s="431">
        <v>55</v>
      </c>
      <c r="L22" s="431">
        <v>276</v>
      </c>
      <c r="M22" s="425">
        <v>1122</v>
      </c>
      <c r="N22" s="425">
        <v>302</v>
      </c>
      <c r="O22" s="425">
        <v>399</v>
      </c>
      <c r="P22" s="425">
        <v>353</v>
      </c>
      <c r="Q22" s="425">
        <v>275</v>
      </c>
      <c r="R22" s="425">
        <v>188</v>
      </c>
      <c r="S22" s="432">
        <v>112</v>
      </c>
      <c r="T22" s="92" t="s">
        <v>287</v>
      </c>
    </row>
    <row r="23" spans="1:20" s="88" customFormat="1" ht="18.75" customHeight="1">
      <c r="A23" s="91" t="s">
        <v>288</v>
      </c>
      <c r="B23" s="439">
        <f t="shared" si="1"/>
        <v>3058</v>
      </c>
      <c r="C23" s="681">
        <v>1484</v>
      </c>
      <c r="D23" s="681">
        <v>1574</v>
      </c>
      <c r="E23" s="682">
        <v>3</v>
      </c>
      <c r="F23" s="434">
        <v>7</v>
      </c>
      <c r="G23" s="433">
        <v>3047</v>
      </c>
      <c r="H23" s="433">
        <v>1</v>
      </c>
      <c r="I23" s="433">
        <v>456</v>
      </c>
      <c r="J23" s="434">
        <v>3</v>
      </c>
      <c r="K23" s="434">
        <v>141</v>
      </c>
      <c r="L23" s="434">
        <v>574</v>
      </c>
      <c r="M23" s="433">
        <v>1884</v>
      </c>
      <c r="N23" s="433">
        <v>911</v>
      </c>
      <c r="O23" s="433">
        <v>548</v>
      </c>
      <c r="P23" s="433">
        <v>552</v>
      </c>
      <c r="Q23" s="433">
        <v>555</v>
      </c>
      <c r="R23" s="433">
        <v>305</v>
      </c>
      <c r="S23" s="435">
        <v>187</v>
      </c>
      <c r="T23" s="90" t="s">
        <v>289</v>
      </c>
    </row>
    <row r="24" spans="1:20" ht="12" customHeight="1">
      <c r="A24" s="260" t="s">
        <v>1208</v>
      </c>
      <c r="B24" s="240"/>
      <c r="C24" s="240"/>
      <c r="D24" s="240"/>
      <c r="E24" s="240"/>
      <c r="F24" s="35"/>
      <c r="G24" s="35"/>
      <c r="H24" s="35"/>
      <c r="I24" s="35"/>
      <c r="J24" s="35"/>
      <c r="K24" s="35"/>
      <c r="L24" s="35"/>
      <c r="M24" s="35"/>
      <c r="N24" s="35"/>
      <c r="O24" s="35"/>
      <c r="Q24" s="285"/>
      <c r="R24" s="285"/>
      <c r="S24" s="285"/>
      <c r="T24" s="285" t="s">
        <v>713</v>
      </c>
    </row>
    <row r="25" ht="12.75">
      <c r="A25" s="261" t="s">
        <v>1209</v>
      </c>
    </row>
    <row r="26" ht="12.75">
      <c r="A26" s="39" t="s">
        <v>1210</v>
      </c>
    </row>
    <row r="27" ht="12.75">
      <c r="A27" s="39" t="s">
        <v>1211</v>
      </c>
    </row>
    <row r="28" ht="12.75">
      <c r="A28" s="39" t="s">
        <v>1212</v>
      </c>
    </row>
  </sheetData>
  <mergeCells count="6">
    <mergeCell ref="A1:T1"/>
    <mergeCell ref="I3:L3"/>
    <mergeCell ref="N3:S3"/>
    <mergeCell ref="A3:A5"/>
    <mergeCell ref="T3:T5"/>
    <mergeCell ref="E3:H3"/>
  </mergeCells>
  <printOptions/>
  <pageMargins left="0.42" right="0.36" top="1" bottom="1" header="0.5" footer="0.5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5"/>
  <sheetViews>
    <sheetView workbookViewId="0" topLeftCell="H1">
      <selection activeCell="I15" sqref="I15"/>
    </sheetView>
  </sheetViews>
  <sheetFormatPr defaultColWidth="9.140625" defaultRowHeight="12.75"/>
  <cols>
    <col min="1" max="1" width="11.00390625" style="88" customWidth="1"/>
    <col min="2" max="3" width="10.421875" style="88" customWidth="1"/>
    <col min="4" max="12" width="8.7109375" style="88" customWidth="1"/>
    <col min="13" max="15" width="9.00390625" style="88" customWidth="1"/>
    <col min="16" max="18" width="8.7109375" style="88" customWidth="1"/>
    <col min="19" max="19" width="11.00390625" style="88" customWidth="1"/>
    <col min="20" max="16384" width="9.140625" style="88" customWidth="1"/>
  </cols>
  <sheetData>
    <row r="1" spans="1:19" ht="32.25" customHeight="1">
      <c r="A1" s="920" t="s">
        <v>635</v>
      </c>
      <c r="B1" s="920"/>
      <c r="C1" s="920"/>
      <c r="D1" s="920"/>
      <c r="E1" s="920"/>
      <c r="F1" s="920"/>
      <c r="G1" s="920"/>
      <c r="H1" s="920"/>
      <c r="I1" s="920"/>
      <c r="J1" s="920"/>
      <c r="K1" s="920"/>
      <c r="L1" s="920"/>
      <c r="M1" s="920"/>
      <c r="N1" s="920"/>
      <c r="O1" s="920"/>
      <c r="P1" s="920"/>
      <c r="Q1" s="920"/>
      <c r="R1" s="920"/>
      <c r="S1" s="920"/>
    </row>
    <row r="2" spans="1:18" s="39" customFormat="1" ht="18" customHeight="1">
      <c r="A2" s="39" t="s">
        <v>1018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279" t="s">
        <v>1019</v>
      </c>
      <c r="R2" s="35"/>
    </row>
    <row r="3" spans="1:18" s="39" customFormat="1" ht="24.75" customHeight="1">
      <c r="A3" s="901" t="s">
        <v>1215</v>
      </c>
      <c r="B3" s="910" t="s">
        <v>1020</v>
      </c>
      <c r="C3" s="921"/>
      <c r="D3" s="910" t="s">
        <v>1021</v>
      </c>
      <c r="E3" s="921"/>
      <c r="F3" s="910" t="s">
        <v>1022</v>
      </c>
      <c r="G3" s="921"/>
      <c r="H3" s="910" t="s">
        <v>1023</v>
      </c>
      <c r="I3" s="921"/>
      <c r="J3" s="910" t="s">
        <v>1071</v>
      </c>
      <c r="K3" s="921"/>
      <c r="L3" s="910" t="s">
        <v>1072</v>
      </c>
      <c r="M3" s="921"/>
      <c r="N3" s="910" t="s">
        <v>1331</v>
      </c>
      <c r="O3" s="911"/>
      <c r="P3" s="910" t="s">
        <v>1073</v>
      </c>
      <c r="Q3" s="921"/>
      <c r="R3" s="904" t="s">
        <v>1216</v>
      </c>
    </row>
    <row r="4" spans="1:18" s="39" customFormat="1" ht="30" customHeight="1">
      <c r="A4" s="918"/>
      <c r="B4" s="916" t="s">
        <v>1074</v>
      </c>
      <c r="C4" s="903"/>
      <c r="D4" s="914" t="s">
        <v>1075</v>
      </c>
      <c r="E4" s="903"/>
      <c r="F4" s="914" t="s">
        <v>1076</v>
      </c>
      <c r="G4" s="903"/>
      <c r="H4" s="914" t="s">
        <v>1077</v>
      </c>
      <c r="I4" s="903"/>
      <c r="J4" s="914" t="s">
        <v>1078</v>
      </c>
      <c r="K4" s="903"/>
      <c r="L4" s="914" t="s">
        <v>1079</v>
      </c>
      <c r="M4" s="903"/>
      <c r="N4" s="912" t="s">
        <v>1332</v>
      </c>
      <c r="O4" s="913"/>
      <c r="P4" s="915" t="s">
        <v>1080</v>
      </c>
      <c r="Q4" s="903"/>
      <c r="R4" s="917"/>
    </row>
    <row r="5" spans="1:18" s="39" customFormat="1" ht="24.75" customHeight="1">
      <c r="A5" s="918"/>
      <c r="B5" s="250" t="s">
        <v>1081</v>
      </c>
      <c r="C5" s="250" t="s">
        <v>1082</v>
      </c>
      <c r="D5" s="250" t="s">
        <v>1081</v>
      </c>
      <c r="E5" s="250" t="s">
        <v>1082</v>
      </c>
      <c r="F5" s="250" t="s">
        <v>1081</v>
      </c>
      <c r="G5" s="250" t="s">
        <v>1082</v>
      </c>
      <c r="H5" s="250" t="s">
        <v>1081</v>
      </c>
      <c r="I5" s="250" t="s">
        <v>1082</v>
      </c>
      <c r="J5" s="250" t="s">
        <v>1081</v>
      </c>
      <c r="K5" s="250" t="s">
        <v>1082</v>
      </c>
      <c r="L5" s="250" t="s">
        <v>1081</v>
      </c>
      <c r="M5" s="250" t="s">
        <v>1082</v>
      </c>
      <c r="N5" s="250" t="s">
        <v>1333</v>
      </c>
      <c r="O5" s="250" t="s">
        <v>1334</v>
      </c>
      <c r="P5" s="250" t="s">
        <v>1081</v>
      </c>
      <c r="Q5" s="250" t="s">
        <v>1082</v>
      </c>
      <c r="R5" s="917"/>
    </row>
    <row r="6" spans="1:18" s="39" customFormat="1" ht="24.75" customHeight="1">
      <c r="A6" s="919"/>
      <c r="B6" s="255" t="s">
        <v>1083</v>
      </c>
      <c r="C6" s="287" t="s">
        <v>1084</v>
      </c>
      <c r="D6" s="255" t="s">
        <v>1083</v>
      </c>
      <c r="E6" s="287" t="s">
        <v>1084</v>
      </c>
      <c r="F6" s="255" t="s">
        <v>1083</v>
      </c>
      <c r="G6" s="287" t="s">
        <v>1084</v>
      </c>
      <c r="H6" s="255" t="s">
        <v>1083</v>
      </c>
      <c r="I6" s="287" t="s">
        <v>1084</v>
      </c>
      <c r="J6" s="255" t="s">
        <v>1083</v>
      </c>
      <c r="K6" s="287" t="s">
        <v>1084</v>
      </c>
      <c r="L6" s="255" t="s">
        <v>1083</v>
      </c>
      <c r="M6" s="287" t="s">
        <v>1084</v>
      </c>
      <c r="N6" s="461" t="s">
        <v>1335</v>
      </c>
      <c r="O6" s="462" t="s">
        <v>1336</v>
      </c>
      <c r="P6" s="255" t="s">
        <v>1083</v>
      </c>
      <c r="Q6" s="287" t="s">
        <v>1084</v>
      </c>
      <c r="R6" s="916"/>
    </row>
    <row r="7" spans="1:18" ht="21" customHeight="1">
      <c r="A7" s="94" t="s">
        <v>117</v>
      </c>
      <c r="B7" s="130">
        <v>29623</v>
      </c>
      <c r="C7" s="130">
        <v>25902</v>
      </c>
      <c r="D7" s="131">
        <v>240</v>
      </c>
      <c r="E7" s="131">
        <v>222</v>
      </c>
      <c r="F7" s="131">
        <v>3294</v>
      </c>
      <c r="G7" s="131">
        <v>1755</v>
      </c>
      <c r="H7" s="131">
        <v>5255</v>
      </c>
      <c r="I7" s="131">
        <v>4907</v>
      </c>
      <c r="J7" s="131">
        <v>4334</v>
      </c>
      <c r="K7" s="131">
        <v>3385</v>
      </c>
      <c r="L7" s="131">
        <v>708</v>
      </c>
      <c r="M7" s="131">
        <v>671</v>
      </c>
      <c r="N7" s="634">
        <v>189</v>
      </c>
      <c r="O7" s="634">
        <v>189</v>
      </c>
      <c r="P7" s="131">
        <v>15581</v>
      </c>
      <c r="Q7" s="132">
        <v>14757</v>
      </c>
      <c r="R7" s="95" t="s">
        <v>117</v>
      </c>
    </row>
    <row r="8" spans="1:18" ht="21" customHeight="1">
      <c r="A8" s="94" t="s">
        <v>118</v>
      </c>
      <c r="B8" s="130">
        <v>25279</v>
      </c>
      <c r="C8" s="130">
        <v>22581</v>
      </c>
      <c r="D8" s="131">
        <v>235</v>
      </c>
      <c r="E8" s="131">
        <v>192</v>
      </c>
      <c r="F8" s="131">
        <v>4025</v>
      </c>
      <c r="G8" s="131">
        <v>1786</v>
      </c>
      <c r="H8" s="131">
        <v>4856</v>
      </c>
      <c r="I8" s="131">
        <v>4090</v>
      </c>
      <c r="J8" s="131">
        <v>2948</v>
      </c>
      <c r="K8" s="131">
        <v>2837</v>
      </c>
      <c r="L8" s="131">
        <v>547</v>
      </c>
      <c r="M8" s="131">
        <v>552</v>
      </c>
      <c r="N8" s="634">
        <v>211</v>
      </c>
      <c r="O8" s="634">
        <v>205</v>
      </c>
      <c r="P8" s="131">
        <v>12544</v>
      </c>
      <c r="Q8" s="132">
        <v>12985</v>
      </c>
      <c r="R8" s="95" t="s">
        <v>118</v>
      </c>
    </row>
    <row r="9" spans="1:18" s="392" customFormat="1" ht="21" customHeight="1">
      <c r="A9" s="390" t="s">
        <v>75</v>
      </c>
      <c r="B9" s="397">
        <v>24556</v>
      </c>
      <c r="C9" s="397">
        <v>21077</v>
      </c>
      <c r="D9" s="397">
        <v>226</v>
      </c>
      <c r="E9" s="397">
        <v>202</v>
      </c>
      <c r="F9" s="397">
        <v>4384</v>
      </c>
      <c r="G9" s="397">
        <v>1982</v>
      </c>
      <c r="H9" s="397">
        <v>4724</v>
      </c>
      <c r="I9" s="397">
        <v>4523</v>
      </c>
      <c r="J9" s="397">
        <v>3256</v>
      </c>
      <c r="K9" s="397">
        <v>2777</v>
      </c>
      <c r="L9" s="397">
        <v>797</v>
      </c>
      <c r="M9" s="397">
        <v>751</v>
      </c>
      <c r="N9" s="634">
        <v>124</v>
      </c>
      <c r="O9" s="634">
        <v>139</v>
      </c>
      <c r="P9" s="397">
        <v>10966</v>
      </c>
      <c r="Q9" s="397">
        <v>10657</v>
      </c>
      <c r="R9" s="391" t="s">
        <v>75</v>
      </c>
    </row>
    <row r="10" spans="1:18" s="392" customFormat="1" ht="21" customHeight="1">
      <c r="A10" s="390" t="s">
        <v>647</v>
      </c>
      <c r="B10" s="397">
        <v>23092</v>
      </c>
      <c r="C10" s="397">
        <v>20502</v>
      </c>
      <c r="D10" s="397">
        <v>195</v>
      </c>
      <c r="E10" s="397">
        <v>180</v>
      </c>
      <c r="F10" s="397">
        <v>3315</v>
      </c>
      <c r="G10" s="397">
        <v>1845</v>
      </c>
      <c r="H10" s="397">
        <v>4343</v>
      </c>
      <c r="I10" s="397">
        <v>3996</v>
      </c>
      <c r="J10" s="397">
        <v>2804</v>
      </c>
      <c r="K10" s="397">
        <v>2528</v>
      </c>
      <c r="L10" s="397">
        <v>885</v>
      </c>
      <c r="M10" s="397">
        <v>867</v>
      </c>
      <c r="N10" s="635">
        <v>203</v>
      </c>
      <c r="O10" s="635">
        <v>185</v>
      </c>
      <c r="P10" s="397">
        <v>11410</v>
      </c>
      <c r="Q10" s="397">
        <v>10957</v>
      </c>
      <c r="R10" s="391" t="s">
        <v>647</v>
      </c>
    </row>
    <row r="11" spans="1:18" s="392" customFormat="1" ht="21" customHeight="1">
      <c r="A11" s="390" t="s">
        <v>1276</v>
      </c>
      <c r="B11" s="397">
        <v>27294</v>
      </c>
      <c r="C11" s="397">
        <v>24603</v>
      </c>
      <c r="D11" s="397">
        <v>221</v>
      </c>
      <c r="E11" s="397">
        <v>192</v>
      </c>
      <c r="F11" s="397">
        <v>3827</v>
      </c>
      <c r="G11" s="397">
        <v>2480</v>
      </c>
      <c r="H11" s="397">
        <v>5142</v>
      </c>
      <c r="I11" s="397">
        <v>4660</v>
      </c>
      <c r="J11" s="397">
        <v>3094</v>
      </c>
      <c r="K11" s="397">
        <v>2535</v>
      </c>
      <c r="L11" s="397">
        <v>1105</v>
      </c>
      <c r="M11" s="397">
        <v>1041</v>
      </c>
      <c r="N11" s="635">
        <v>156</v>
      </c>
      <c r="O11" s="635">
        <v>136</v>
      </c>
      <c r="P11" s="397">
        <v>13749</v>
      </c>
      <c r="Q11" s="397">
        <v>13559</v>
      </c>
      <c r="R11" s="391" t="s">
        <v>1366</v>
      </c>
    </row>
    <row r="12" spans="1:18" s="98" customFormat="1" ht="21" customHeight="1">
      <c r="A12" s="96" t="s">
        <v>1378</v>
      </c>
      <c r="B12" s="503">
        <v>24104</v>
      </c>
      <c r="C12" s="504">
        <v>21477</v>
      </c>
      <c r="D12" s="504">
        <v>239</v>
      </c>
      <c r="E12" s="504">
        <v>215</v>
      </c>
      <c r="F12" s="504">
        <v>3241</v>
      </c>
      <c r="G12" s="504">
        <v>2113</v>
      </c>
      <c r="H12" s="504">
        <v>4965</v>
      </c>
      <c r="I12" s="504">
        <v>4374</v>
      </c>
      <c r="J12" s="504">
        <v>2953</v>
      </c>
      <c r="K12" s="504">
        <v>2606</v>
      </c>
      <c r="L12" s="504">
        <v>928</v>
      </c>
      <c r="M12" s="504">
        <v>890</v>
      </c>
      <c r="N12" s="504">
        <v>356</v>
      </c>
      <c r="O12" s="504">
        <v>238</v>
      </c>
      <c r="P12" s="504">
        <v>11422</v>
      </c>
      <c r="Q12" s="504">
        <v>11041</v>
      </c>
      <c r="R12" s="97" t="s">
        <v>1370</v>
      </c>
    </row>
    <row r="13" spans="1:18" ht="21" customHeight="1">
      <c r="A13" s="93" t="s">
        <v>1085</v>
      </c>
      <c r="B13" s="589">
        <v>1647</v>
      </c>
      <c r="C13" s="590">
        <v>1546</v>
      </c>
      <c r="D13" s="591">
        <v>8</v>
      </c>
      <c r="E13" s="591">
        <v>10</v>
      </c>
      <c r="F13" s="591">
        <v>189</v>
      </c>
      <c r="G13" s="591">
        <v>204</v>
      </c>
      <c r="H13" s="591">
        <v>359</v>
      </c>
      <c r="I13" s="591">
        <v>235</v>
      </c>
      <c r="J13" s="591">
        <v>191</v>
      </c>
      <c r="K13" s="591">
        <v>164</v>
      </c>
      <c r="L13" s="591">
        <v>62</v>
      </c>
      <c r="M13" s="591">
        <v>58</v>
      </c>
      <c r="N13" s="591">
        <v>6</v>
      </c>
      <c r="O13" s="591">
        <v>6</v>
      </c>
      <c r="P13" s="591">
        <v>832</v>
      </c>
      <c r="Q13" s="591">
        <v>869</v>
      </c>
      <c r="R13" s="92" t="s">
        <v>1086</v>
      </c>
    </row>
    <row r="14" spans="1:18" ht="21" customHeight="1">
      <c r="A14" s="93" t="s">
        <v>1087</v>
      </c>
      <c r="B14" s="589">
        <v>1751</v>
      </c>
      <c r="C14" s="590">
        <v>1427</v>
      </c>
      <c r="D14" s="591">
        <v>21</v>
      </c>
      <c r="E14" s="591">
        <v>15</v>
      </c>
      <c r="F14" s="591">
        <v>260</v>
      </c>
      <c r="G14" s="591">
        <v>124</v>
      </c>
      <c r="H14" s="591">
        <v>378</v>
      </c>
      <c r="I14" s="591">
        <v>336</v>
      </c>
      <c r="J14" s="591">
        <v>214</v>
      </c>
      <c r="K14" s="591">
        <v>172</v>
      </c>
      <c r="L14" s="591">
        <v>66</v>
      </c>
      <c r="M14" s="591">
        <v>62</v>
      </c>
      <c r="N14" s="591">
        <v>8</v>
      </c>
      <c r="O14" s="591">
        <v>7</v>
      </c>
      <c r="P14" s="591">
        <v>804</v>
      </c>
      <c r="Q14" s="591">
        <v>711</v>
      </c>
      <c r="R14" s="92" t="s">
        <v>1088</v>
      </c>
    </row>
    <row r="15" spans="1:18" ht="21" customHeight="1">
      <c r="A15" s="93" t="s">
        <v>1089</v>
      </c>
      <c r="B15" s="589">
        <v>2114</v>
      </c>
      <c r="C15" s="590">
        <v>1777</v>
      </c>
      <c r="D15" s="591">
        <v>13</v>
      </c>
      <c r="E15" s="591">
        <v>8</v>
      </c>
      <c r="F15" s="591">
        <v>396</v>
      </c>
      <c r="G15" s="591">
        <v>211</v>
      </c>
      <c r="H15" s="591">
        <v>403</v>
      </c>
      <c r="I15" s="591">
        <v>328</v>
      </c>
      <c r="J15" s="591">
        <v>270</v>
      </c>
      <c r="K15" s="591">
        <v>222</v>
      </c>
      <c r="L15" s="591">
        <v>61</v>
      </c>
      <c r="M15" s="591">
        <v>56</v>
      </c>
      <c r="N15" s="591">
        <v>20</v>
      </c>
      <c r="O15" s="591">
        <v>7</v>
      </c>
      <c r="P15" s="591">
        <v>951</v>
      </c>
      <c r="Q15" s="591">
        <v>945</v>
      </c>
      <c r="R15" s="92" t="s">
        <v>1090</v>
      </c>
    </row>
    <row r="16" spans="1:18" ht="21" customHeight="1">
      <c r="A16" s="93" t="s">
        <v>1091</v>
      </c>
      <c r="B16" s="589">
        <v>1980</v>
      </c>
      <c r="C16" s="590">
        <v>1742</v>
      </c>
      <c r="D16" s="591">
        <v>15</v>
      </c>
      <c r="E16" s="591">
        <v>15</v>
      </c>
      <c r="F16" s="591">
        <v>292</v>
      </c>
      <c r="G16" s="591">
        <v>159</v>
      </c>
      <c r="H16" s="591">
        <v>431</v>
      </c>
      <c r="I16" s="591">
        <v>362</v>
      </c>
      <c r="J16" s="591">
        <v>245</v>
      </c>
      <c r="K16" s="591">
        <v>249</v>
      </c>
      <c r="L16" s="591">
        <v>68</v>
      </c>
      <c r="M16" s="591">
        <v>68</v>
      </c>
      <c r="N16" s="591">
        <v>19</v>
      </c>
      <c r="O16" s="591">
        <v>10</v>
      </c>
      <c r="P16" s="591">
        <v>910</v>
      </c>
      <c r="Q16" s="591">
        <v>879</v>
      </c>
      <c r="R16" s="92" t="s">
        <v>1092</v>
      </c>
    </row>
    <row r="17" spans="1:18" ht="21" customHeight="1">
      <c r="A17" s="93" t="s">
        <v>1093</v>
      </c>
      <c r="B17" s="589">
        <v>1931</v>
      </c>
      <c r="C17" s="590">
        <v>1741</v>
      </c>
      <c r="D17" s="591">
        <v>23</v>
      </c>
      <c r="E17" s="591">
        <v>19</v>
      </c>
      <c r="F17" s="591">
        <v>317</v>
      </c>
      <c r="G17" s="591">
        <v>250</v>
      </c>
      <c r="H17" s="591">
        <v>374</v>
      </c>
      <c r="I17" s="591">
        <v>311</v>
      </c>
      <c r="J17" s="591">
        <v>247</v>
      </c>
      <c r="K17" s="591">
        <v>202</v>
      </c>
      <c r="L17" s="591">
        <v>77</v>
      </c>
      <c r="M17" s="591">
        <v>77</v>
      </c>
      <c r="N17" s="591">
        <v>43</v>
      </c>
      <c r="O17" s="591">
        <v>43</v>
      </c>
      <c r="P17" s="591">
        <v>850</v>
      </c>
      <c r="Q17" s="591">
        <v>839</v>
      </c>
      <c r="R17" s="101" t="s">
        <v>1094</v>
      </c>
    </row>
    <row r="18" spans="1:18" ht="21" customHeight="1">
      <c r="A18" s="93" t="s">
        <v>1095</v>
      </c>
      <c r="B18" s="589">
        <v>2097</v>
      </c>
      <c r="C18" s="590">
        <v>1798</v>
      </c>
      <c r="D18" s="591">
        <v>17</v>
      </c>
      <c r="E18" s="591">
        <v>20</v>
      </c>
      <c r="F18" s="591">
        <v>265</v>
      </c>
      <c r="G18" s="591">
        <v>141</v>
      </c>
      <c r="H18" s="591">
        <v>506</v>
      </c>
      <c r="I18" s="591">
        <v>434</v>
      </c>
      <c r="J18" s="591">
        <v>227</v>
      </c>
      <c r="K18" s="591">
        <v>195</v>
      </c>
      <c r="L18" s="591">
        <v>89</v>
      </c>
      <c r="M18" s="591">
        <v>82</v>
      </c>
      <c r="N18" s="591">
        <v>28</v>
      </c>
      <c r="O18" s="591">
        <v>20</v>
      </c>
      <c r="P18" s="591">
        <v>965</v>
      </c>
      <c r="Q18" s="591">
        <v>906</v>
      </c>
      <c r="R18" s="92" t="s">
        <v>1096</v>
      </c>
    </row>
    <row r="19" spans="1:18" ht="21" customHeight="1">
      <c r="A19" s="93" t="s">
        <v>1097</v>
      </c>
      <c r="B19" s="589">
        <v>2090</v>
      </c>
      <c r="C19" s="590">
        <v>1905</v>
      </c>
      <c r="D19" s="591">
        <v>19</v>
      </c>
      <c r="E19" s="591">
        <v>18</v>
      </c>
      <c r="F19" s="591">
        <v>254</v>
      </c>
      <c r="G19" s="591">
        <v>129</v>
      </c>
      <c r="H19" s="591">
        <v>423</v>
      </c>
      <c r="I19" s="591">
        <v>372</v>
      </c>
      <c r="J19" s="591">
        <v>301</v>
      </c>
      <c r="K19" s="591">
        <v>303</v>
      </c>
      <c r="L19" s="591">
        <v>98</v>
      </c>
      <c r="M19" s="591">
        <v>92</v>
      </c>
      <c r="N19" s="591">
        <v>53</v>
      </c>
      <c r="O19" s="591">
        <v>37</v>
      </c>
      <c r="P19" s="591">
        <v>942</v>
      </c>
      <c r="Q19" s="591">
        <v>954</v>
      </c>
      <c r="R19" s="92" t="s">
        <v>1098</v>
      </c>
    </row>
    <row r="20" spans="1:18" ht="21" customHeight="1">
      <c r="A20" s="93" t="s">
        <v>1099</v>
      </c>
      <c r="B20" s="589">
        <v>1846</v>
      </c>
      <c r="C20" s="590">
        <v>1671</v>
      </c>
      <c r="D20" s="591">
        <v>30</v>
      </c>
      <c r="E20" s="591">
        <v>25</v>
      </c>
      <c r="F20" s="591">
        <v>278</v>
      </c>
      <c r="G20" s="591">
        <v>148</v>
      </c>
      <c r="H20" s="591">
        <v>349</v>
      </c>
      <c r="I20" s="591">
        <v>397</v>
      </c>
      <c r="J20" s="591">
        <v>219</v>
      </c>
      <c r="K20" s="591">
        <v>202</v>
      </c>
      <c r="L20" s="591">
        <v>78</v>
      </c>
      <c r="M20" s="591">
        <v>87</v>
      </c>
      <c r="N20" s="591">
        <v>38</v>
      </c>
      <c r="O20" s="591">
        <v>11</v>
      </c>
      <c r="P20" s="591">
        <v>854</v>
      </c>
      <c r="Q20" s="591">
        <v>801</v>
      </c>
      <c r="R20" s="92" t="s">
        <v>1100</v>
      </c>
    </row>
    <row r="21" spans="1:18" ht="21" customHeight="1">
      <c r="A21" s="93" t="s">
        <v>1101</v>
      </c>
      <c r="B21" s="589">
        <v>2094</v>
      </c>
      <c r="C21" s="590">
        <v>1815</v>
      </c>
      <c r="D21" s="591">
        <v>21</v>
      </c>
      <c r="E21" s="591">
        <v>23</v>
      </c>
      <c r="F21" s="591">
        <v>213</v>
      </c>
      <c r="G21" s="591">
        <v>187</v>
      </c>
      <c r="H21" s="591">
        <v>355</v>
      </c>
      <c r="I21" s="591">
        <v>332</v>
      </c>
      <c r="J21" s="591">
        <v>274</v>
      </c>
      <c r="K21" s="591">
        <v>229</v>
      </c>
      <c r="L21" s="591">
        <v>75</v>
      </c>
      <c r="M21" s="591">
        <v>71</v>
      </c>
      <c r="N21" s="591">
        <v>17</v>
      </c>
      <c r="O21" s="591">
        <v>7</v>
      </c>
      <c r="P21" s="591">
        <v>1139</v>
      </c>
      <c r="Q21" s="591">
        <v>966</v>
      </c>
      <c r="R21" s="92" t="s">
        <v>1102</v>
      </c>
    </row>
    <row r="22" spans="1:18" ht="21" customHeight="1">
      <c r="A22" s="93" t="s">
        <v>1103</v>
      </c>
      <c r="B22" s="589">
        <v>2230</v>
      </c>
      <c r="C22" s="590">
        <v>2071</v>
      </c>
      <c r="D22" s="591">
        <v>26</v>
      </c>
      <c r="E22" s="591">
        <v>27</v>
      </c>
      <c r="F22" s="591">
        <v>307</v>
      </c>
      <c r="G22" s="591">
        <v>273</v>
      </c>
      <c r="H22" s="591">
        <v>425</v>
      </c>
      <c r="I22" s="591">
        <v>371</v>
      </c>
      <c r="J22" s="591">
        <v>284</v>
      </c>
      <c r="K22" s="591">
        <v>253</v>
      </c>
      <c r="L22" s="591">
        <v>80</v>
      </c>
      <c r="M22" s="591">
        <v>77</v>
      </c>
      <c r="N22" s="591">
        <v>27</v>
      </c>
      <c r="O22" s="591">
        <v>14</v>
      </c>
      <c r="P22" s="591">
        <v>1081</v>
      </c>
      <c r="Q22" s="591">
        <v>1056</v>
      </c>
      <c r="R22" s="92" t="s">
        <v>1104</v>
      </c>
    </row>
    <row r="23" spans="1:18" ht="21" customHeight="1">
      <c r="A23" s="93" t="s">
        <v>1105</v>
      </c>
      <c r="B23" s="589">
        <v>2174</v>
      </c>
      <c r="C23" s="590">
        <v>1992</v>
      </c>
      <c r="D23" s="591">
        <v>22</v>
      </c>
      <c r="E23" s="591">
        <v>15</v>
      </c>
      <c r="F23" s="591">
        <v>215</v>
      </c>
      <c r="G23" s="591">
        <v>113</v>
      </c>
      <c r="H23" s="591">
        <v>484</v>
      </c>
      <c r="I23" s="591">
        <v>460</v>
      </c>
      <c r="J23" s="591">
        <v>254</v>
      </c>
      <c r="K23" s="591">
        <v>214</v>
      </c>
      <c r="L23" s="591">
        <v>95</v>
      </c>
      <c r="M23" s="591">
        <v>89</v>
      </c>
      <c r="N23" s="591">
        <v>81</v>
      </c>
      <c r="O23" s="591">
        <v>66</v>
      </c>
      <c r="P23" s="591">
        <v>1023</v>
      </c>
      <c r="Q23" s="591">
        <v>1035</v>
      </c>
      <c r="R23" s="92" t="s">
        <v>1106</v>
      </c>
    </row>
    <row r="24" spans="1:18" ht="21" customHeight="1">
      <c r="A24" s="91" t="s">
        <v>1107</v>
      </c>
      <c r="B24" s="636">
        <v>2150</v>
      </c>
      <c r="C24" s="586">
        <v>1992</v>
      </c>
      <c r="D24" s="585">
        <v>24</v>
      </c>
      <c r="E24" s="585">
        <v>20</v>
      </c>
      <c r="F24" s="585">
        <v>255</v>
      </c>
      <c r="G24" s="585">
        <v>174</v>
      </c>
      <c r="H24" s="585">
        <v>478</v>
      </c>
      <c r="I24" s="585">
        <v>436</v>
      </c>
      <c r="J24" s="585">
        <v>227</v>
      </c>
      <c r="K24" s="585">
        <v>201</v>
      </c>
      <c r="L24" s="585">
        <v>79</v>
      </c>
      <c r="M24" s="585">
        <v>71</v>
      </c>
      <c r="N24" s="585">
        <v>16</v>
      </c>
      <c r="O24" s="585">
        <v>10</v>
      </c>
      <c r="P24" s="585">
        <v>1071</v>
      </c>
      <c r="Q24" s="585">
        <v>1080</v>
      </c>
      <c r="R24" s="90" t="s">
        <v>1108</v>
      </c>
    </row>
    <row r="25" spans="1:17" ht="18" customHeight="1">
      <c r="A25" s="102" t="s">
        <v>1109</v>
      </c>
      <c r="B25" s="103"/>
      <c r="C25" s="103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P25" s="104"/>
      <c r="Q25" s="104" t="s">
        <v>1110</v>
      </c>
    </row>
  </sheetData>
  <mergeCells count="19">
    <mergeCell ref="R3:R6"/>
    <mergeCell ref="A3:A6"/>
    <mergeCell ref="A1:S1"/>
    <mergeCell ref="B3:C3"/>
    <mergeCell ref="D3:E3"/>
    <mergeCell ref="F3:G3"/>
    <mergeCell ref="H3:I3"/>
    <mergeCell ref="J3:K3"/>
    <mergeCell ref="L3:M3"/>
    <mergeCell ref="P3:Q3"/>
    <mergeCell ref="P4:Q4"/>
    <mergeCell ref="B4:C4"/>
    <mergeCell ref="D4:E4"/>
    <mergeCell ref="F4:G4"/>
    <mergeCell ref="H4:I4"/>
    <mergeCell ref="N3:O3"/>
    <mergeCell ref="N4:O4"/>
    <mergeCell ref="J4:K4"/>
    <mergeCell ref="L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7"/>
  <sheetViews>
    <sheetView workbookViewId="0" topLeftCell="A10">
      <selection activeCell="Q11" sqref="Q11"/>
    </sheetView>
  </sheetViews>
  <sheetFormatPr defaultColWidth="9.140625" defaultRowHeight="12.75"/>
  <cols>
    <col min="1" max="1" width="9.7109375" style="88" customWidth="1"/>
    <col min="2" max="4" width="6.8515625" style="88" customWidth="1"/>
    <col min="5" max="5" width="7.00390625" style="88" customWidth="1"/>
    <col min="6" max="6" width="7.28125" style="88" customWidth="1"/>
    <col min="7" max="7" width="6.00390625" style="88" customWidth="1"/>
    <col min="8" max="8" width="6.57421875" style="88" customWidth="1"/>
    <col min="9" max="9" width="6.421875" style="88" customWidth="1"/>
    <col min="10" max="10" width="6.140625" style="88" customWidth="1"/>
    <col min="11" max="11" width="6.7109375" style="88" customWidth="1"/>
    <col min="12" max="12" width="6.00390625" style="88" customWidth="1"/>
    <col min="13" max="13" width="6.140625" style="88" customWidth="1"/>
    <col min="14" max="15" width="6.7109375" style="88" customWidth="1"/>
    <col min="16" max="16" width="6.140625" style="88" customWidth="1"/>
    <col min="17" max="18" width="6.7109375" style="88" customWidth="1"/>
    <col min="19" max="19" width="6.140625" style="88" customWidth="1"/>
    <col min="20" max="21" width="6.7109375" style="88" customWidth="1"/>
    <col min="22" max="22" width="6.140625" style="88" customWidth="1"/>
    <col min="23" max="23" width="7.00390625" style="88" customWidth="1"/>
    <col min="24" max="24" width="6.57421875" style="88" customWidth="1"/>
    <col min="25" max="25" width="6.140625" style="88" customWidth="1"/>
    <col min="26" max="26" width="10.00390625" style="88" customWidth="1"/>
    <col min="27" max="16384" width="9.140625" style="88" customWidth="1"/>
  </cols>
  <sheetData>
    <row r="1" spans="1:25" ht="32.25" customHeight="1">
      <c r="A1" s="920" t="s">
        <v>637</v>
      </c>
      <c r="B1" s="920"/>
      <c r="C1" s="920"/>
      <c r="D1" s="920"/>
      <c r="E1" s="920"/>
      <c r="F1" s="920"/>
      <c r="G1" s="920"/>
      <c r="H1" s="920"/>
      <c r="I1" s="920"/>
      <c r="J1" s="920"/>
      <c r="K1" s="920"/>
      <c r="L1" s="920"/>
      <c r="M1" s="920"/>
      <c r="N1" s="920"/>
      <c r="O1" s="920"/>
      <c r="P1" s="920"/>
      <c r="Q1" s="920"/>
      <c r="R1" s="920"/>
      <c r="S1" s="920"/>
      <c r="T1" s="920"/>
      <c r="U1" s="920"/>
      <c r="V1" s="920"/>
      <c r="W1" s="920"/>
      <c r="X1" s="920"/>
      <c r="Y1" s="920"/>
    </row>
    <row r="2" spans="1:26" s="39" customFormat="1" ht="18" customHeight="1">
      <c r="A2" s="35" t="s">
        <v>1111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279" t="s">
        <v>998</v>
      </c>
    </row>
    <row r="3" spans="1:26" s="39" customFormat="1" ht="30.75" customHeight="1">
      <c r="A3" s="926" t="s">
        <v>1217</v>
      </c>
      <c r="B3" s="910" t="s">
        <v>1020</v>
      </c>
      <c r="C3" s="922"/>
      <c r="D3" s="921"/>
      <c r="E3" s="910" t="s">
        <v>1112</v>
      </c>
      <c r="F3" s="922"/>
      <c r="G3" s="921"/>
      <c r="H3" s="910" t="s">
        <v>1022</v>
      </c>
      <c r="I3" s="922"/>
      <c r="J3" s="921"/>
      <c r="K3" s="910" t="s">
        <v>1023</v>
      </c>
      <c r="L3" s="922"/>
      <c r="M3" s="921"/>
      <c r="N3" s="910" t="s">
        <v>1113</v>
      </c>
      <c r="O3" s="922"/>
      <c r="P3" s="921"/>
      <c r="Q3" s="910" t="s">
        <v>1114</v>
      </c>
      <c r="R3" s="922"/>
      <c r="S3" s="921"/>
      <c r="T3" s="910" t="s">
        <v>1115</v>
      </c>
      <c r="U3" s="922"/>
      <c r="V3" s="921"/>
      <c r="W3" s="910" t="s">
        <v>1116</v>
      </c>
      <c r="X3" s="922"/>
      <c r="Y3" s="921"/>
      <c r="Z3" s="904" t="s">
        <v>1218</v>
      </c>
    </row>
    <row r="4" spans="1:26" s="39" customFormat="1" ht="30.75" customHeight="1">
      <c r="A4" s="902"/>
      <c r="B4" s="916" t="s">
        <v>1117</v>
      </c>
      <c r="C4" s="927"/>
      <c r="D4" s="903"/>
      <c r="E4" s="914" t="s">
        <v>1118</v>
      </c>
      <c r="F4" s="927"/>
      <c r="G4" s="903"/>
      <c r="H4" s="914" t="s">
        <v>1119</v>
      </c>
      <c r="I4" s="927"/>
      <c r="J4" s="903"/>
      <c r="K4" s="914" t="s">
        <v>1120</v>
      </c>
      <c r="L4" s="927"/>
      <c r="M4" s="903"/>
      <c r="N4" s="914" t="s">
        <v>1121</v>
      </c>
      <c r="O4" s="927"/>
      <c r="P4" s="903"/>
      <c r="Q4" s="914" t="s">
        <v>1122</v>
      </c>
      <c r="R4" s="927"/>
      <c r="S4" s="903"/>
      <c r="T4" s="906" t="s">
        <v>1123</v>
      </c>
      <c r="U4" s="927"/>
      <c r="V4" s="903"/>
      <c r="W4" s="906" t="s">
        <v>1124</v>
      </c>
      <c r="X4" s="927"/>
      <c r="Y4" s="903"/>
      <c r="Z4" s="917"/>
    </row>
    <row r="5" spans="1:26" s="39" customFormat="1" ht="30.75" customHeight="1">
      <c r="A5" s="902"/>
      <c r="B5" s="250" t="s">
        <v>1125</v>
      </c>
      <c r="C5" s="250" t="s">
        <v>1126</v>
      </c>
      <c r="D5" s="288" t="s">
        <v>1127</v>
      </c>
      <c r="E5" s="250" t="s">
        <v>1125</v>
      </c>
      <c r="F5" s="250" t="s">
        <v>1126</v>
      </c>
      <c r="G5" s="288" t="s">
        <v>1127</v>
      </c>
      <c r="H5" s="250" t="s">
        <v>1125</v>
      </c>
      <c r="I5" s="250" t="s">
        <v>1126</v>
      </c>
      <c r="J5" s="288" t="s">
        <v>1127</v>
      </c>
      <c r="K5" s="250" t="s">
        <v>1125</v>
      </c>
      <c r="L5" s="250" t="s">
        <v>1126</v>
      </c>
      <c r="M5" s="288" t="s">
        <v>1127</v>
      </c>
      <c r="N5" s="250" t="s">
        <v>1125</v>
      </c>
      <c r="O5" s="250" t="s">
        <v>1126</v>
      </c>
      <c r="P5" s="288" t="s">
        <v>1127</v>
      </c>
      <c r="Q5" s="250" t="s">
        <v>1125</v>
      </c>
      <c r="R5" s="250" t="s">
        <v>1126</v>
      </c>
      <c r="S5" s="288" t="s">
        <v>1127</v>
      </c>
      <c r="T5" s="250" t="s">
        <v>1125</v>
      </c>
      <c r="U5" s="250" t="s">
        <v>1126</v>
      </c>
      <c r="V5" s="288" t="s">
        <v>1127</v>
      </c>
      <c r="W5" s="250" t="s">
        <v>1125</v>
      </c>
      <c r="X5" s="250" t="s">
        <v>1126</v>
      </c>
      <c r="Y5" s="288" t="s">
        <v>1127</v>
      </c>
      <c r="Z5" s="917"/>
    </row>
    <row r="6" spans="1:26" s="39" customFormat="1" ht="30.75" customHeight="1">
      <c r="A6" s="903"/>
      <c r="B6" s="255" t="s">
        <v>1128</v>
      </c>
      <c r="C6" s="287" t="s">
        <v>1129</v>
      </c>
      <c r="D6" s="255" t="s">
        <v>1130</v>
      </c>
      <c r="E6" s="255" t="s">
        <v>1128</v>
      </c>
      <c r="F6" s="287" t="s">
        <v>1129</v>
      </c>
      <c r="G6" s="255" t="s">
        <v>1130</v>
      </c>
      <c r="H6" s="255" t="s">
        <v>1128</v>
      </c>
      <c r="I6" s="287" t="s">
        <v>1129</v>
      </c>
      <c r="J6" s="255" t="s">
        <v>1130</v>
      </c>
      <c r="K6" s="255" t="s">
        <v>1128</v>
      </c>
      <c r="L6" s="287" t="s">
        <v>1129</v>
      </c>
      <c r="M6" s="255" t="s">
        <v>1130</v>
      </c>
      <c r="N6" s="255" t="s">
        <v>1128</v>
      </c>
      <c r="O6" s="287" t="s">
        <v>1129</v>
      </c>
      <c r="P6" s="255" t="s">
        <v>1130</v>
      </c>
      <c r="Q6" s="255" t="s">
        <v>1128</v>
      </c>
      <c r="R6" s="287" t="s">
        <v>1129</v>
      </c>
      <c r="S6" s="255" t="s">
        <v>1130</v>
      </c>
      <c r="T6" s="255" t="s">
        <v>1128</v>
      </c>
      <c r="U6" s="287" t="s">
        <v>1129</v>
      </c>
      <c r="V6" s="255" t="s">
        <v>1130</v>
      </c>
      <c r="W6" s="255" t="s">
        <v>1128</v>
      </c>
      <c r="X6" s="287" t="s">
        <v>1129</v>
      </c>
      <c r="Y6" s="255" t="s">
        <v>1130</v>
      </c>
      <c r="Z6" s="916"/>
    </row>
    <row r="7" spans="1:26" ht="41.25" customHeight="1">
      <c r="A7" s="94" t="s">
        <v>117</v>
      </c>
      <c r="B7" s="637">
        <v>29623</v>
      </c>
      <c r="C7" s="637">
        <v>25902</v>
      </c>
      <c r="D7" s="637">
        <v>87.43881443472978</v>
      </c>
      <c r="E7" s="587">
        <v>240</v>
      </c>
      <c r="F7" s="587">
        <v>222</v>
      </c>
      <c r="G7" s="637">
        <v>92.5</v>
      </c>
      <c r="H7" s="587">
        <v>3294</v>
      </c>
      <c r="I7" s="587">
        <v>1755</v>
      </c>
      <c r="J7" s="637">
        <v>53.278688524590166</v>
      </c>
      <c r="K7" s="587">
        <v>5255</v>
      </c>
      <c r="L7" s="587">
        <v>4907</v>
      </c>
      <c r="M7" s="637">
        <v>93.37773549000951</v>
      </c>
      <c r="N7" s="587">
        <v>4334</v>
      </c>
      <c r="O7" s="587">
        <v>3385</v>
      </c>
      <c r="P7" s="637">
        <v>78.10336871250577</v>
      </c>
      <c r="Q7" s="587">
        <v>708</v>
      </c>
      <c r="R7" s="587">
        <v>671</v>
      </c>
      <c r="S7" s="637">
        <v>94.77401129943502</v>
      </c>
      <c r="T7" s="587">
        <v>211</v>
      </c>
      <c r="U7" s="587">
        <v>205</v>
      </c>
      <c r="V7" s="637">
        <v>97.1563981042654</v>
      </c>
      <c r="W7" s="587">
        <v>15581</v>
      </c>
      <c r="X7" s="587">
        <v>14757</v>
      </c>
      <c r="Y7" s="638">
        <v>94.71150760541686</v>
      </c>
      <c r="Z7" s="95" t="s">
        <v>117</v>
      </c>
    </row>
    <row r="8" spans="1:26" ht="41.25" customHeight="1">
      <c r="A8" s="94" t="s">
        <v>118</v>
      </c>
      <c r="B8" s="637">
        <v>25279</v>
      </c>
      <c r="C8" s="637">
        <v>22581</v>
      </c>
      <c r="D8" s="637">
        <v>89.32710945844377</v>
      </c>
      <c r="E8" s="587">
        <v>235</v>
      </c>
      <c r="F8" s="587">
        <v>192</v>
      </c>
      <c r="G8" s="637">
        <v>81.70212765957446</v>
      </c>
      <c r="H8" s="587">
        <v>4025</v>
      </c>
      <c r="I8" s="587">
        <v>1786</v>
      </c>
      <c r="J8" s="637">
        <v>44.37267080745342</v>
      </c>
      <c r="K8" s="587">
        <v>4856</v>
      </c>
      <c r="L8" s="587">
        <v>4090</v>
      </c>
      <c r="M8" s="637">
        <v>84.22570016474464</v>
      </c>
      <c r="N8" s="587">
        <v>2948</v>
      </c>
      <c r="O8" s="587">
        <v>2837</v>
      </c>
      <c r="P8" s="637">
        <v>96.23473541383989</v>
      </c>
      <c r="Q8" s="587">
        <v>547</v>
      </c>
      <c r="R8" s="587">
        <v>552</v>
      </c>
      <c r="S8" s="637">
        <v>100.91407678244973</v>
      </c>
      <c r="T8" s="587">
        <v>124</v>
      </c>
      <c r="U8" s="587">
        <v>139</v>
      </c>
      <c r="V8" s="637">
        <v>112.09677419354837</v>
      </c>
      <c r="W8" s="587">
        <v>12544</v>
      </c>
      <c r="X8" s="587">
        <v>12985</v>
      </c>
      <c r="Y8" s="638">
        <v>103.515625</v>
      </c>
      <c r="Z8" s="95" t="s">
        <v>118</v>
      </c>
    </row>
    <row r="9" spans="1:26" s="392" customFormat="1" ht="41.25" customHeight="1">
      <c r="A9" s="390" t="s">
        <v>75</v>
      </c>
      <c r="B9" s="593">
        <v>24556</v>
      </c>
      <c r="C9" s="593">
        <v>21077</v>
      </c>
      <c r="D9" s="639">
        <v>85.8</v>
      </c>
      <c r="E9" s="593">
        <v>226</v>
      </c>
      <c r="F9" s="593">
        <v>202</v>
      </c>
      <c r="G9" s="639">
        <v>89.4</v>
      </c>
      <c r="H9" s="593">
        <v>4384</v>
      </c>
      <c r="I9" s="593">
        <v>1982</v>
      </c>
      <c r="J9" s="639">
        <v>45.2</v>
      </c>
      <c r="K9" s="593">
        <v>4724</v>
      </c>
      <c r="L9" s="593">
        <v>4523</v>
      </c>
      <c r="M9" s="639">
        <v>95.7</v>
      </c>
      <c r="N9" s="593">
        <v>3256</v>
      </c>
      <c r="O9" s="593">
        <v>2777</v>
      </c>
      <c r="P9" s="593">
        <v>85</v>
      </c>
      <c r="Q9" s="593">
        <v>797</v>
      </c>
      <c r="R9" s="593">
        <v>751</v>
      </c>
      <c r="S9" s="593">
        <v>94</v>
      </c>
      <c r="T9" s="593">
        <v>203</v>
      </c>
      <c r="U9" s="593">
        <v>185</v>
      </c>
      <c r="V9" s="593">
        <v>91</v>
      </c>
      <c r="W9" s="593">
        <v>10966</v>
      </c>
      <c r="X9" s="593">
        <v>10657</v>
      </c>
      <c r="Y9" s="593">
        <v>97</v>
      </c>
      <c r="Z9" s="391" t="s">
        <v>75</v>
      </c>
    </row>
    <row r="10" spans="1:26" s="392" customFormat="1" ht="41.25" customHeight="1">
      <c r="A10" s="390" t="s">
        <v>883</v>
      </c>
      <c r="B10" s="593">
        <v>23092</v>
      </c>
      <c r="C10" s="593">
        <v>20502</v>
      </c>
      <c r="D10" s="639">
        <v>88.78399445695479</v>
      </c>
      <c r="E10" s="593">
        <v>194</v>
      </c>
      <c r="F10" s="593">
        <v>180</v>
      </c>
      <c r="G10" s="639">
        <v>92.78350515463917</v>
      </c>
      <c r="H10" s="593">
        <v>3315</v>
      </c>
      <c r="I10" s="593">
        <v>1845</v>
      </c>
      <c r="J10" s="639">
        <v>55.65610859728507</v>
      </c>
      <c r="K10" s="593">
        <v>4343</v>
      </c>
      <c r="L10" s="593">
        <v>3996</v>
      </c>
      <c r="M10" s="639">
        <v>92.0101312456827</v>
      </c>
      <c r="N10" s="593">
        <v>2804</v>
      </c>
      <c r="O10" s="593">
        <v>2528</v>
      </c>
      <c r="P10" s="593">
        <v>90.15691868758915</v>
      </c>
      <c r="Q10" s="593">
        <v>885</v>
      </c>
      <c r="R10" s="593">
        <v>867</v>
      </c>
      <c r="S10" s="593">
        <v>97.96610169491525</v>
      </c>
      <c r="T10" s="593">
        <v>140</v>
      </c>
      <c r="U10" s="593">
        <v>129</v>
      </c>
      <c r="V10" s="593">
        <v>92.14285714285714</v>
      </c>
      <c r="W10" s="593">
        <v>11411</v>
      </c>
      <c r="X10" s="593">
        <v>10957</v>
      </c>
      <c r="Y10" s="593">
        <v>96.02138287617211</v>
      </c>
      <c r="Z10" s="391" t="s">
        <v>883</v>
      </c>
    </row>
    <row r="11" spans="1:26" s="392" customFormat="1" ht="41.25" customHeight="1">
      <c r="A11" s="390" t="s">
        <v>1276</v>
      </c>
      <c r="B11" s="593">
        <v>27294</v>
      </c>
      <c r="C11" s="593">
        <v>24603</v>
      </c>
      <c r="D11" s="639">
        <v>90.14069026159596</v>
      </c>
      <c r="E11" s="593">
        <v>221</v>
      </c>
      <c r="F11" s="593">
        <v>192</v>
      </c>
      <c r="G11" s="639">
        <v>86.87782805429865</v>
      </c>
      <c r="H11" s="593">
        <v>3827</v>
      </c>
      <c r="I11" s="593">
        <v>2480</v>
      </c>
      <c r="J11" s="639">
        <v>64.80271753331591</v>
      </c>
      <c r="K11" s="593">
        <v>5142</v>
      </c>
      <c r="L11" s="593">
        <v>4660</v>
      </c>
      <c r="M11" s="639">
        <v>90.62621548035784</v>
      </c>
      <c r="N11" s="593">
        <v>3094</v>
      </c>
      <c r="O11" s="593">
        <v>2535</v>
      </c>
      <c r="P11" s="593">
        <v>81.9327731092437</v>
      </c>
      <c r="Q11" s="593">
        <v>1105</v>
      </c>
      <c r="R11" s="593">
        <v>1041</v>
      </c>
      <c r="S11" s="593">
        <v>94.20814479638008</v>
      </c>
      <c r="T11" s="593">
        <v>156</v>
      </c>
      <c r="U11" s="593">
        <v>136</v>
      </c>
      <c r="V11" s="593">
        <v>87.17948717948718</v>
      </c>
      <c r="W11" s="593">
        <v>13749</v>
      </c>
      <c r="X11" s="593">
        <v>13559</v>
      </c>
      <c r="Y11" s="593">
        <v>98.61808131500473</v>
      </c>
      <c r="Z11" s="391" t="s">
        <v>1276</v>
      </c>
    </row>
    <row r="12" spans="1:26" s="98" customFormat="1" ht="41.25" customHeight="1">
      <c r="A12" s="446" t="s">
        <v>770</v>
      </c>
      <c r="B12" s="440">
        <f>SUM(B13:B16)</f>
        <v>24104</v>
      </c>
      <c r="C12" s="407">
        <f>SUM(C13:C16)</f>
        <v>21477</v>
      </c>
      <c r="D12" s="640">
        <f>C12/B12*100</f>
        <v>89.10139395950878</v>
      </c>
      <c r="E12" s="407">
        <f>SUM(E13:E16)</f>
        <v>239</v>
      </c>
      <c r="F12" s="407">
        <f>SUM(F13:F16)</f>
        <v>215</v>
      </c>
      <c r="G12" s="640">
        <f>F12/E12*100</f>
        <v>89.9581589958159</v>
      </c>
      <c r="H12" s="407">
        <f>SUM(H13:H16)</f>
        <v>3241</v>
      </c>
      <c r="I12" s="407">
        <f>SUM(I13:I16)</f>
        <v>2113</v>
      </c>
      <c r="J12" s="640">
        <f>I12/H12*100</f>
        <v>65.19592718296822</v>
      </c>
      <c r="K12" s="407">
        <f>SUM(K13:K16)</f>
        <v>4965</v>
      </c>
      <c r="L12" s="407">
        <f>SUM(L13:L16)</f>
        <v>4374</v>
      </c>
      <c r="M12" s="640">
        <f>L12/K12*100</f>
        <v>88.09667673716012</v>
      </c>
      <c r="N12" s="407">
        <f>SUM(N13:N16)</f>
        <v>2953</v>
      </c>
      <c r="O12" s="407">
        <f>SUM(O13:O16)</f>
        <v>2606</v>
      </c>
      <c r="P12" s="640">
        <f>O12/N12*100</f>
        <v>88.24923806298679</v>
      </c>
      <c r="Q12" s="407">
        <f>SUM(Q13:Q16)</f>
        <v>783</v>
      </c>
      <c r="R12" s="407">
        <f>SUM(R13:R16)</f>
        <v>709</v>
      </c>
      <c r="S12" s="640">
        <f>R12/Q12*100</f>
        <v>90.54916985951469</v>
      </c>
      <c r="T12" s="407">
        <f>SUM(T13:T16)</f>
        <v>501</v>
      </c>
      <c r="U12" s="407">
        <f>SUM(U13:U16)</f>
        <v>419</v>
      </c>
      <c r="V12" s="640">
        <f>U12/T12*100</f>
        <v>83.63273453093812</v>
      </c>
      <c r="W12" s="407">
        <f>SUM(W13:W16)</f>
        <v>11422</v>
      </c>
      <c r="X12" s="407">
        <f>SUM(X13:X16)</f>
        <v>11041</v>
      </c>
      <c r="Y12" s="641">
        <f>X12/W12*100</f>
        <v>96.66433199089477</v>
      </c>
      <c r="Z12" s="447" t="s">
        <v>770</v>
      </c>
    </row>
    <row r="13" spans="1:26" s="98" customFormat="1" ht="51" customHeight="1">
      <c r="A13" s="448" t="s">
        <v>638</v>
      </c>
      <c r="B13" s="547">
        <v>205</v>
      </c>
      <c r="C13" s="548">
        <v>202</v>
      </c>
      <c r="D13" s="687">
        <f>C13/B13*100</f>
        <v>98.53658536585365</v>
      </c>
      <c r="E13" s="491">
        <v>3</v>
      </c>
      <c r="F13" s="491">
        <v>3</v>
      </c>
      <c r="G13" s="687">
        <f>F13/E13*100</f>
        <v>100</v>
      </c>
      <c r="H13" s="491">
        <v>1</v>
      </c>
      <c r="I13" s="491">
        <v>1</v>
      </c>
      <c r="J13" s="687">
        <f>I13/H13*100</f>
        <v>100</v>
      </c>
      <c r="K13" s="491">
        <v>21</v>
      </c>
      <c r="L13" s="491">
        <v>21</v>
      </c>
      <c r="M13" s="687">
        <f>L13/K13*100</f>
        <v>100</v>
      </c>
      <c r="N13" s="491">
        <v>34</v>
      </c>
      <c r="O13" s="491">
        <v>35</v>
      </c>
      <c r="P13" s="687">
        <f>O13/N13*100</f>
        <v>102.94117647058823</v>
      </c>
      <c r="Q13" s="491">
        <v>3</v>
      </c>
      <c r="R13" s="491">
        <v>3</v>
      </c>
      <c r="S13" s="687">
        <f>R13/Q13*100</f>
        <v>100</v>
      </c>
      <c r="T13" s="491">
        <v>3</v>
      </c>
      <c r="U13" s="491">
        <v>3</v>
      </c>
      <c r="V13" s="687">
        <f>U13/T13*100</f>
        <v>100</v>
      </c>
      <c r="W13" s="491">
        <v>140</v>
      </c>
      <c r="X13" s="491">
        <v>136</v>
      </c>
      <c r="Y13" s="687">
        <f>X13/W13*100</f>
        <v>97.14285714285714</v>
      </c>
      <c r="Z13" s="451" t="s">
        <v>103</v>
      </c>
    </row>
    <row r="14" spans="1:26" ht="51" customHeight="1">
      <c r="A14" s="448" t="s">
        <v>639</v>
      </c>
      <c r="B14" s="547">
        <v>9528</v>
      </c>
      <c r="C14" s="548">
        <v>8683</v>
      </c>
      <c r="D14" s="687">
        <f>C14/B14*100</f>
        <v>91.13140218303947</v>
      </c>
      <c r="E14" s="491">
        <v>98</v>
      </c>
      <c r="F14" s="491">
        <v>89</v>
      </c>
      <c r="G14" s="687">
        <f>F14/E14*100</f>
        <v>90.81632653061224</v>
      </c>
      <c r="H14" s="491">
        <v>1261</v>
      </c>
      <c r="I14" s="491">
        <v>905</v>
      </c>
      <c r="J14" s="687">
        <f>I14/H14*100</f>
        <v>71.76843774781919</v>
      </c>
      <c r="K14" s="491">
        <v>2017</v>
      </c>
      <c r="L14" s="491">
        <v>1845</v>
      </c>
      <c r="M14" s="687">
        <f>L14/K14*100</f>
        <v>91.47248388696083</v>
      </c>
      <c r="N14" s="491">
        <v>1177</v>
      </c>
      <c r="O14" s="491">
        <v>1068</v>
      </c>
      <c r="P14" s="687">
        <f>O14/N14*100</f>
        <v>90.7391673746814</v>
      </c>
      <c r="Q14" s="491">
        <v>398</v>
      </c>
      <c r="R14" s="491">
        <v>377</v>
      </c>
      <c r="S14" s="687">
        <f>R14/Q14*100</f>
        <v>94.72361809045226</v>
      </c>
      <c r="T14" s="491">
        <v>121</v>
      </c>
      <c r="U14" s="491">
        <v>83</v>
      </c>
      <c r="V14" s="687">
        <f>U14/T14*100</f>
        <v>68.59504132231406</v>
      </c>
      <c r="W14" s="491">
        <v>4456</v>
      </c>
      <c r="X14" s="491">
        <v>4316</v>
      </c>
      <c r="Y14" s="687">
        <f>X14/W14*100</f>
        <v>96.85816876122082</v>
      </c>
      <c r="Z14" s="451" t="s">
        <v>104</v>
      </c>
    </row>
    <row r="15" spans="1:26" ht="41.25" customHeight="1">
      <c r="A15" s="448" t="s">
        <v>640</v>
      </c>
      <c r="B15" s="547">
        <v>8569</v>
      </c>
      <c r="C15" s="548">
        <v>7435</v>
      </c>
      <c r="D15" s="687">
        <f>C15/B15*100</f>
        <v>86.766250437624</v>
      </c>
      <c r="E15" s="491">
        <v>101</v>
      </c>
      <c r="F15" s="491">
        <v>91</v>
      </c>
      <c r="G15" s="687">
        <f>F15/E15*100</f>
        <v>90.0990099009901</v>
      </c>
      <c r="H15" s="491">
        <v>1219</v>
      </c>
      <c r="I15" s="491">
        <v>726</v>
      </c>
      <c r="J15" s="687">
        <f>I15/H15*100</f>
        <v>59.557013945857264</v>
      </c>
      <c r="K15" s="491">
        <v>1832</v>
      </c>
      <c r="L15" s="491">
        <v>1502</v>
      </c>
      <c r="M15" s="687">
        <f>L15/K15*100</f>
        <v>81.98689956331879</v>
      </c>
      <c r="N15" s="491">
        <v>1024</v>
      </c>
      <c r="O15" s="491">
        <v>884</v>
      </c>
      <c r="P15" s="687">
        <f>O15/N15*100</f>
        <v>86.328125</v>
      </c>
      <c r="Q15" s="491">
        <v>325</v>
      </c>
      <c r="R15" s="491">
        <v>306</v>
      </c>
      <c r="S15" s="687">
        <f>R15/Q15*100</f>
        <v>94.15384615384616</v>
      </c>
      <c r="T15" s="491">
        <v>175</v>
      </c>
      <c r="U15" s="491">
        <v>129</v>
      </c>
      <c r="V15" s="687">
        <f>U15/T15*100</f>
        <v>73.71428571428571</v>
      </c>
      <c r="W15" s="491">
        <v>3893</v>
      </c>
      <c r="X15" s="491">
        <v>3797</v>
      </c>
      <c r="Y15" s="687">
        <f>X15/W15*100</f>
        <v>97.53403544824043</v>
      </c>
      <c r="Z15" s="451" t="s">
        <v>105</v>
      </c>
    </row>
    <row r="16" spans="1:26" ht="41.25" customHeight="1">
      <c r="A16" s="450" t="s">
        <v>641</v>
      </c>
      <c r="B16" s="642">
        <v>5802</v>
      </c>
      <c r="C16" s="643">
        <v>5157</v>
      </c>
      <c r="D16" s="688">
        <f>C16/B16*100</f>
        <v>88.8831437435367</v>
      </c>
      <c r="E16" s="644">
        <v>37</v>
      </c>
      <c r="F16" s="644">
        <v>32</v>
      </c>
      <c r="G16" s="688">
        <f>F16/E16*100</f>
        <v>86.48648648648648</v>
      </c>
      <c r="H16" s="644">
        <v>760</v>
      </c>
      <c r="I16" s="644">
        <v>481</v>
      </c>
      <c r="J16" s="688">
        <f>I16/H16*100</f>
        <v>63.28947368421053</v>
      </c>
      <c r="K16" s="644">
        <v>1095</v>
      </c>
      <c r="L16" s="644">
        <v>1006</v>
      </c>
      <c r="M16" s="688">
        <f>L16/K16*100</f>
        <v>91.87214611872146</v>
      </c>
      <c r="N16" s="644">
        <v>718</v>
      </c>
      <c r="O16" s="644">
        <v>619</v>
      </c>
      <c r="P16" s="688">
        <f>O16/N16*100</f>
        <v>86.2116991643454</v>
      </c>
      <c r="Q16" s="644">
        <v>57</v>
      </c>
      <c r="R16" s="644">
        <v>23</v>
      </c>
      <c r="S16" s="688">
        <f>R16/Q16*100</f>
        <v>40.35087719298245</v>
      </c>
      <c r="T16" s="644">
        <v>202</v>
      </c>
      <c r="U16" s="644">
        <v>204</v>
      </c>
      <c r="V16" s="688">
        <f>U16/T16*100</f>
        <v>100.99009900990099</v>
      </c>
      <c r="W16" s="644">
        <v>2933</v>
      </c>
      <c r="X16" s="644">
        <v>2792</v>
      </c>
      <c r="Y16" s="689">
        <f>X16/W16*100</f>
        <v>95.1926355267644</v>
      </c>
      <c r="Z16" s="453" t="s">
        <v>106</v>
      </c>
    </row>
    <row r="17" spans="1:26" ht="18" customHeight="1">
      <c r="A17" s="923" t="s">
        <v>1131</v>
      </c>
      <c r="B17" s="924"/>
      <c r="C17" s="924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925" t="s">
        <v>1132</v>
      </c>
      <c r="V17" s="925"/>
      <c r="W17" s="925"/>
      <c r="X17" s="925"/>
      <c r="Y17" s="925"/>
      <c r="Z17" s="925"/>
    </row>
  </sheetData>
  <mergeCells count="21">
    <mergeCell ref="A1:Y1"/>
    <mergeCell ref="B4:D4"/>
    <mergeCell ref="E4:G4"/>
    <mergeCell ref="H4:J4"/>
    <mergeCell ref="K4:M4"/>
    <mergeCell ref="N4:P4"/>
    <mergeCell ref="Q4:S4"/>
    <mergeCell ref="Z3:Z6"/>
    <mergeCell ref="W3:Y3"/>
    <mergeCell ref="W4:Y4"/>
    <mergeCell ref="T4:V4"/>
    <mergeCell ref="B3:D3"/>
    <mergeCell ref="H3:J3"/>
    <mergeCell ref="A17:C17"/>
    <mergeCell ref="U17:Z17"/>
    <mergeCell ref="K3:M3"/>
    <mergeCell ref="N3:P3"/>
    <mergeCell ref="Q3:S3"/>
    <mergeCell ref="T3:V3"/>
    <mergeCell ref="A3:A6"/>
    <mergeCell ref="E3:G3"/>
  </mergeCells>
  <printOptions/>
  <pageMargins left="0.7480314960629921" right="0.7480314960629921" top="0.984251968503937" bottom="0.55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의법=3</dc:creator>
  <cp:keywords/>
  <dc:description/>
  <cp:lastModifiedBy>양현주</cp:lastModifiedBy>
  <cp:lastPrinted>2011-01-03T09:13:38Z</cp:lastPrinted>
  <dcterms:created xsi:type="dcterms:W3CDTF">2007-11-18T06:12:09Z</dcterms:created>
  <dcterms:modified xsi:type="dcterms:W3CDTF">2011-02-22T07:43:27Z</dcterms:modified>
  <cp:category/>
  <cp:version/>
  <cp:contentType/>
  <cp:contentStatus/>
</cp:coreProperties>
</file>