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1000" firstSheet="4" activeTab="4"/>
  </bookViews>
  <sheets>
    <sheet name="1.환경오염물질 배출사업장" sheetId="1" r:id="rId1"/>
    <sheet name="2.환경오염배출사업장 단속 및 행정조치" sheetId="2" r:id="rId2"/>
    <sheet name="3.보건환경 검사실적" sheetId="3" r:id="rId3"/>
    <sheet name="4.대기오염" sheetId="4" r:id="rId4"/>
    <sheet name="5.쓰레기수거" sheetId="5" r:id="rId5"/>
    <sheet name="6.생활폐기물 매립지" sheetId="6" r:id="rId6"/>
    <sheet name="7.하수 및 분뇨발생량 및 처리현황(1)" sheetId="7" r:id="rId7"/>
    <sheet name="7.하수 및 분뇨발생량 및 처리현황(2)" sheetId="8" r:id="rId8"/>
    <sheet name="8.하수종말처리장(1)" sheetId="9" r:id="rId9"/>
    <sheet name="8.하수종말처리장 (2)" sheetId="10" r:id="rId10"/>
    <sheet name="9. 수질오염" sheetId="11" r:id="rId11"/>
  </sheets>
  <definedNames>
    <definedName name="_xlnm.Print_Area" localSheetId="0">'1.환경오염물질 배출사업장'!$A$1:$O$13</definedName>
    <definedName name="_xlnm.Print_Area" localSheetId="4">'5.쓰레기수거'!$A$1:$AA$28</definedName>
    <definedName name="_xlnm.Print_Area" localSheetId="5">'6.생활폐기물 매립지'!$A$1:$G$13</definedName>
    <definedName name="_xlnm.Print_Area" localSheetId="7">'7.하수 및 분뇨발생량 및 처리현황(2)'!$A$1:$O$26</definedName>
    <definedName name="_xlnm.Print_Area" localSheetId="9">'8.하수종말처리장 (2)'!$A$1:$O$35</definedName>
  </definedNames>
  <calcPr calcMode="manual" fullCalcOnLoad="1"/>
</workbook>
</file>

<file path=xl/comments5.xml><?xml version="1.0" encoding="utf-8"?>
<comments xmlns="http://schemas.openxmlformats.org/spreadsheetml/2006/main">
  <authors>
    <author>SEC</author>
  </authors>
  <commentList>
    <comment ref="J10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</t>
        </r>
        <r>
          <rPr>
            <sz val="12"/>
            <rFont val="굴림"/>
            <family val="3"/>
          </rPr>
          <t>생활폐기물 값과 같음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<sst xmlns="http://schemas.openxmlformats.org/spreadsheetml/2006/main" count="1218" uniqueCount="568">
  <si>
    <t>연계처리량(㎥/일)</t>
  </si>
  <si>
    <t>가동</t>
  </si>
  <si>
    <t>사업비</t>
  </si>
  <si>
    <t>운영</t>
  </si>
  <si>
    <t>(하수/마을)</t>
  </si>
  <si>
    <t>개시일</t>
  </si>
  <si>
    <t>(백만원)</t>
  </si>
  <si>
    <t>분뇨</t>
  </si>
  <si>
    <t>축산</t>
  </si>
  <si>
    <t>침출수</t>
  </si>
  <si>
    <t>기타</t>
  </si>
  <si>
    <t>operation start</t>
  </si>
  <si>
    <t>Operat-ion method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</si>
  <si>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</si>
  <si>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(Unit : number)</t>
  </si>
  <si>
    <t>2 0 0 4</t>
  </si>
  <si>
    <t>2 0 0 5</t>
  </si>
  <si>
    <t>2 0 0 6</t>
  </si>
  <si>
    <t>연    별</t>
  </si>
  <si>
    <t>Year</t>
  </si>
  <si>
    <t>1종
Class 1</t>
  </si>
  <si>
    <t>2종
Class 2</t>
  </si>
  <si>
    <t>3종
Class 3</t>
  </si>
  <si>
    <t>4종
Class 4</t>
  </si>
  <si>
    <t>5종
Class 5</t>
  </si>
  <si>
    <t>-</t>
  </si>
  <si>
    <t>2004(북제주군)</t>
  </si>
  <si>
    <t>2 0 0 5</t>
  </si>
  <si>
    <r>
      <t>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  (</t>
    </r>
    <r>
      <rPr>
        <sz val="10"/>
        <rFont val="돋움"/>
        <family val="3"/>
      </rPr>
      <t>가스</t>
    </r>
    <r>
      <rPr>
        <sz val="10"/>
        <rFont val="Arial"/>
        <family val="2"/>
      </rPr>
      <t xml:space="preserve">· </t>
    </r>
    <r>
      <rPr>
        <sz val="10"/>
        <rFont val="돋움"/>
        <family val="3"/>
      </rPr>
      <t>먼지</t>
    </r>
    <r>
      <rPr>
        <sz val="10"/>
        <rFont val="Arial"/>
        <family val="2"/>
      </rPr>
      <t xml:space="preserve">· </t>
    </r>
    <r>
      <rPr>
        <sz val="10"/>
        <rFont val="돋움"/>
        <family val="3"/>
      </rPr>
      <t>매연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악취</t>
    </r>
    <r>
      <rPr>
        <sz val="10"/>
        <rFont val="Arial"/>
        <family val="2"/>
      </rPr>
      <t>)
Air pollution(gas, dust, Soot and bad smell)</t>
    </r>
  </si>
  <si>
    <r>
      <t>수</t>
    </r>
    <r>
      <rPr>
        <sz val="10"/>
        <rFont val="Arial"/>
        <family val="2"/>
      </rPr>
      <t xml:space="preserve">            질  (폐          수)
Water pollution(Waste Water)</t>
    </r>
  </si>
  <si>
    <r>
      <t>소음</t>
    </r>
    <r>
      <rPr>
        <sz val="10"/>
        <rFont val="Arial"/>
        <family val="2"/>
      </rPr>
      <t xml:space="preserve"> 및 진동
Noises and
Vibration</t>
    </r>
  </si>
  <si>
    <r>
      <t xml:space="preserve">계
</t>
    </r>
    <r>
      <rPr>
        <sz val="10"/>
        <rFont val="Arial"/>
        <family val="2"/>
      </rPr>
      <t>Total</t>
    </r>
  </si>
  <si>
    <t>1종
Class 1</t>
  </si>
  <si>
    <t>2종
Class 2</t>
  </si>
  <si>
    <t>3종
Class 3</t>
  </si>
  <si>
    <t>4종
Class 4</t>
  </si>
  <si>
    <t>5종
Class 5</t>
  </si>
  <si>
    <r>
      <t xml:space="preserve">계
</t>
    </r>
    <r>
      <rPr>
        <sz val="10"/>
        <rFont val="Arial"/>
        <family val="2"/>
      </rPr>
      <t>Total</t>
    </r>
  </si>
  <si>
    <t>Year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</si>
  <si>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건</t>
    </r>
    <r>
      <rPr>
        <sz val="10"/>
        <rFont val="Arial"/>
        <family val="2"/>
      </rPr>
      <t>)</t>
    </r>
  </si>
  <si>
    <t>(Unit : number(place), case)</t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</si>
  <si>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</si>
  <si>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 xml:space="preserve">3. </t>
    </r>
    <r>
      <rPr>
        <b/>
        <sz val="18"/>
        <rFont val="굴림"/>
        <family val="3"/>
      </rPr>
      <t>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경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  Health &amp; Environmental Inspection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</si>
  <si>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</si>
  <si>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</si>
  <si>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r>
      <t xml:space="preserve">계
</t>
    </r>
    <r>
      <rPr>
        <sz val="10"/>
        <rFont val="Arial"/>
        <family val="2"/>
      </rPr>
      <t>Total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</si>
  <si>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야</t>
    </r>
    <r>
      <rPr>
        <sz val="10"/>
        <rFont val="Arial"/>
        <family val="2"/>
      </rPr>
      <t xml:space="preserve">                               Health fields</t>
    </r>
  </si>
  <si>
    <r>
      <t>소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Sub-total</t>
    </r>
  </si>
  <si>
    <r>
      <t>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Epidemiotogy
research</t>
    </r>
  </si>
  <si>
    <r>
      <t>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Microbiology
test</t>
    </r>
  </si>
  <si>
    <r>
      <t>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Drug analysis</t>
    </r>
  </si>
  <si>
    <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Food analysis</t>
    </r>
  </si>
  <si>
    <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Livestock product
analysis</t>
    </r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</si>
  <si>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</si>
  <si>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>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</si>
  <si>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</si>
  <si>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Seogwipo-si</t>
  </si>
  <si>
    <r>
      <t>기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타</t>
    </r>
  </si>
  <si>
    <t>Others</t>
  </si>
  <si>
    <r>
      <t>환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야</t>
    </r>
    <r>
      <rPr>
        <sz val="10"/>
        <rFont val="Arial"/>
        <family val="2"/>
      </rPr>
      <t xml:space="preserve">                              Environment  fields</t>
    </r>
  </si>
  <si>
    <r>
      <t>소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Sub-total</t>
    </r>
  </si>
  <si>
    <r>
      <t>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Environment 
research</t>
    </r>
  </si>
  <si>
    <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전
</t>
    </r>
    <r>
      <rPr>
        <sz val="10"/>
        <rFont val="Arial"/>
        <family val="2"/>
      </rPr>
      <t>Air quality
preservation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</si>
  <si>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전
</t>
    </r>
    <r>
      <rPr>
        <sz val="10"/>
        <rFont val="Arial"/>
        <family val="2"/>
      </rPr>
      <t>Water quality 
preservation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</si>
  <si>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Potable water
analysis</t>
    </r>
  </si>
  <si>
    <r>
      <t>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Waste analysis</t>
    </r>
  </si>
  <si>
    <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Marine investigation</t>
    </r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</si>
  <si>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</si>
  <si>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>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</si>
  <si>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</si>
  <si>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Seogwipo-si</t>
  </si>
  <si>
    <r>
      <t>기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타</t>
    </r>
  </si>
  <si>
    <t>Others</t>
  </si>
  <si>
    <r>
      <t>3</t>
    </r>
    <r>
      <rPr>
        <sz val="10"/>
        <rFont val="굴림"/>
        <family val="3"/>
      </rPr>
      <t>월</t>
    </r>
  </si>
  <si>
    <r>
      <t>4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</si>
  <si>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</si>
  <si>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r>
      <t>6</t>
    </r>
    <r>
      <rPr>
        <sz val="10"/>
        <rFont val="굴림"/>
        <family val="3"/>
      </rPr>
      <t>월</t>
    </r>
  </si>
  <si>
    <r>
      <t>7</t>
    </r>
    <r>
      <rPr>
        <sz val="10"/>
        <rFont val="굴림"/>
        <family val="3"/>
      </rPr>
      <t>월</t>
    </r>
  </si>
  <si>
    <r>
      <t>8</t>
    </r>
    <r>
      <rPr>
        <sz val="10"/>
        <rFont val="굴림"/>
        <family val="3"/>
      </rPr>
      <t>월</t>
    </r>
  </si>
  <si>
    <r>
      <t>9</t>
    </r>
    <r>
      <rPr>
        <sz val="10"/>
        <rFont val="굴림"/>
        <family val="3"/>
      </rPr>
      <t>월</t>
    </r>
  </si>
  <si>
    <r>
      <t>10</t>
    </r>
    <r>
      <rPr>
        <sz val="10"/>
        <rFont val="굴림"/>
        <family val="3"/>
      </rPr>
      <t>월</t>
    </r>
  </si>
  <si>
    <r>
      <t>11</t>
    </r>
    <r>
      <rPr>
        <sz val="10"/>
        <rFont val="굴림"/>
        <family val="3"/>
      </rPr>
      <t>월</t>
    </r>
  </si>
  <si>
    <r>
      <t>12</t>
    </r>
    <r>
      <rPr>
        <sz val="10"/>
        <rFont val="굴림"/>
        <family val="3"/>
      </rPr>
      <t>월</t>
    </r>
  </si>
  <si>
    <t>(Unit : person, ton, each)</t>
  </si>
  <si>
    <t>수거지
인구율</t>
  </si>
  <si>
    <t>매립</t>
  </si>
  <si>
    <t>소각</t>
  </si>
  <si>
    <t>재활용</t>
  </si>
  <si>
    <t>해역
배출</t>
  </si>
  <si>
    <t>기타</t>
  </si>
  <si>
    <t>Population 
ratio in the</t>
  </si>
  <si>
    <t>Amount of</t>
  </si>
  <si>
    <t xml:space="preserve">Amount of </t>
  </si>
  <si>
    <t>waste-
collected</t>
  </si>
  <si>
    <t xml:space="preserve"> dis-charged </t>
  </si>
  <si>
    <t xml:space="preserve">waste </t>
  </si>
  <si>
    <t>Disposal</t>
  </si>
  <si>
    <t>발
생
량</t>
  </si>
  <si>
    <t>재
활
용</t>
  </si>
  <si>
    <t>전년도
이월량</t>
  </si>
  <si>
    <t>기타
보관량</t>
  </si>
  <si>
    <t>Area</t>
  </si>
  <si>
    <t>Pop.</t>
  </si>
  <si>
    <t>area</t>
  </si>
  <si>
    <t>waste</t>
  </si>
  <si>
    <t>disposal</t>
  </si>
  <si>
    <t xml:space="preserve"> ratio</t>
  </si>
  <si>
    <t>Landfill</t>
  </si>
  <si>
    <t>Inciner
-ation</t>
  </si>
  <si>
    <t>Re-
cycling</t>
  </si>
  <si>
    <t>Others</t>
  </si>
  <si>
    <t>Generation</t>
  </si>
  <si>
    <t>Incineration</t>
  </si>
  <si>
    <t>Recycling</t>
  </si>
  <si>
    <t>Dumping
at sea</t>
  </si>
  <si>
    <t>-</t>
  </si>
  <si>
    <t>-</t>
  </si>
  <si>
    <t>인원</t>
  </si>
  <si>
    <t>차량</t>
  </si>
  <si>
    <t>손수레</t>
  </si>
  <si>
    <t>중장비</t>
  </si>
  <si>
    <t>Workers</t>
  </si>
  <si>
    <t>Motor
cars</t>
  </si>
  <si>
    <t>Hand
cars</t>
  </si>
  <si>
    <t>Heavy
Equipment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</si>
  <si>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</si>
  <si>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r>
      <t xml:space="preserve">배출량
</t>
    </r>
    <r>
      <rPr>
        <sz val="10"/>
        <rFont val="Arial"/>
        <family val="2"/>
      </rPr>
      <t>(c)</t>
    </r>
  </si>
  <si>
    <r>
      <t xml:space="preserve">처리량
</t>
    </r>
    <r>
      <rPr>
        <sz val="10"/>
        <rFont val="Arial"/>
        <family val="2"/>
      </rPr>
      <t>(d)</t>
    </r>
  </si>
  <si>
    <r>
      <t xml:space="preserve">수거율
</t>
    </r>
    <r>
      <rPr>
        <sz val="10"/>
        <rFont val="Arial"/>
        <family val="2"/>
      </rPr>
      <t>(d/c)</t>
    </r>
  </si>
  <si>
    <r>
      <t xml:space="preserve">5. </t>
    </r>
    <r>
      <rPr>
        <b/>
        <sz val="18"/>
        <rFont val="굴림"/>
        <family val="3"/>
      </rPr>
      <t>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거</t>
    </r>
    <r>
      <rPr>
        <b/>
        <sz val="18"/>
        <rFont val="Arial"/>
        <family val="2"/>
      </rPr>
      <t xml:space="preserve">    Waste Collection and Disposal</t>
    </r>
  </si>
  <si>
    <r>
      <t xml:space="preserve">행정구역
</t>
    </r>
    <r>
      <rPr>
        <sz val="10"/>
        <rFont val="Arial"/>
        <family val="2"/>
      </rPr>
      <t>Administrative area</t>
    </r>
  </si>
  <si>
    <r>
      <t xml:space="preserve">청소구역
</t>
    </r>
    <r>
      <rPr>
        <sz val="9"/>
        <rFont val="Arial"/>
        <family val="2"/>
      </rPr>
      <t>Waste-collected area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</si>
  <si>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리
</t>
    </r>
    <r>
      <rPr>
        <sz val="10"/>
        <rFont val="Arial"/>
        <family val="2"/>
      </rPr>
      <t>By type of waste disposal</t>
    </r>
  </si>
  <si>
    <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</si>
  <si>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</si>
  <si>
    <r>
      <t>계</t>
    </r>
    <r>
      <rPr>
        <vertAlign val="superscript"/>
        <sz val="10"/>
        <rFont val="Arial"/>
        <family val="2"/>
      </rPr>
      <t>1)</t>
    </r>
  </si>
  <si>
    <r>
      <t>매립</t>
    </r>
    <r>
      <rPr>
        <vertAlign val="superscript"/>
        <sz val="9"/>
        <rFont val="Arial"/>
        <family val="2"/>
      </rPr>
      <t>1)</t>
    </r>
  </si>
  <si>
    <r>
      <t>소각</t>
    </r>
    <r>
      <rPr>
        <vertAlign val="superscript"/>
        <sz val="9"/>
        <rFont val="Arial"/>
        <family val="2"/>
      </rPr>
      <t>1)</t>
    </r>
  </si>
  <si>
    <r>
      <t>재활용</t>
    </r>
    <r>
      <rPr>
        <vertAlign val="superscript"/>
        <sz val="9"/>
        <rFont val="Arial"/>
        <family val="2"/>
      </rPr>
      <t>1)</t>
    </r>
  </si>
  <si>
    <r>
      <t>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Wastes</t>
    </r>
  </si>
  <si>
    <r>
      <t xml:space="preserve">생활폐기물
</t>
    </r>
    <r>
      <rPr>
        <sz val="10"/>
        <rFont val="Arial"/>
        <family val="2"/>
      </rPr>
      <t>Domestic wastes</t>
    </r>
  </si>
  <si>
    <r>
      <t>사업장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배출시설계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Industrial wastes</t>
    </r>
  </si>
  <si>
    <r>
      <t>건설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Construction wastes</t>
    </r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</si>
  <si>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체
</t>
    </r>
    <r>
      <rPr>
        <sz val="10"/>
        <rFont val="Arial"/>
        <family val="2"/>
      </rPr>
      <t>Local Gov.</t>
    </r>
  </si>
  <si>
    <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체
</t>
    </r>
    <r>
      <rPr>
        <sz val="10"/>
        <rFont val="Arial"/>
        <family val="2"/>
      </rPr>
      <t>Service company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</si>
  <si>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소
</t>
    </r>
    <r>
      <rPr>
        <sz val="10"/>
        <rFont val="Arial"/>
        <family val="2"/>
      </rPr>
      <t>Self-managed workplace</t>
    </r>
  </si>
  <si>
    <r>
      <t>지정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Specified wastes</t>
    </r>
  </si>
  <si>
    <r>
      <t>장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비
</t>
    </r>
    <r>
      <rPr>
        <sz val="10"/>
        <rFont val="Arial"/>
        <family val="2"/>
      </rPr>
      <t>Equipment</t>
    </r>
  </si>
  <si>
    <t>Carry-over</t>
  </si>
  <si>
    <t>Custody</t>
  </si>
  <si>
    <t xml:space="preserve"> </t>
  </si>
  <si>
    <t>2 0 0 5</t>
  </si>
  <si>
    <t>-</t>
  </si>
  <si>
    <r>
      <t xml:space="preserve">6. </t>
    </r>
    <r>
      <rPr>
        <b/>
        <sz val="18"/>
        <rFont val="굴림"/>
        <family val="3"/>
      </rPr>
      <t>생활폐기물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매립지</t>
    </r>
    <r>
      <rPr>
        <b/>
        <sz val="18"/>
        <rFont val="Arial"/>
        <family val="2"/>
      </rPr>
      <t xml:space="preserve">        General Waste Landfill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</si>
  <si>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</si>
  <si>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</si>
  <si>
    <r>
      <t>면적</t>
    </r>
    <r>
      <rPr>
        <sz val="10"/>
        <rFont val="Arial"/>
        <family val="2"/>
      </rPr>
      <t>(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</si>
  <si>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>총매립용량</t>
    </r>
    <r>
      <rPr>
        <sz val="10"/>
        <rFont val="Arial"/>
        <family val="2"/>
      </rP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</si>
  <si>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기매립량</t>
    </r>
    <r>
      <rPr>
        <sz val="10"/>
        <rFont val="Arial"/>
        <family val="2"/>
      </rP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</si>
  <si>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잔여매립가능량</t>
    </r>
    <r>
      <rPr>
        <sz val="10"/>
        <rFont val="Arial"/>
        <family val="2"/>
      </rP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</si>
  <si>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t>Number of</t>
  </si>
  <si>
    <t>Area of</t>
  </si>
  <si>
    <t>Total landfill</t>
  </si>
  <si>
    <t>Current landfill</t>
  </si>
  <si>
    <t>Residual landfill</t>
  </si>
  <si>
    <t>landfills</t>
  </si>
  <si>
    <t>capacity</t>
  </si>
  <si>
    <t>amount</t>
  </si>
  <si>
    <r>
      <t xml:space="preserve">  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</si>
  <si>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Out of Treatment</t>
  </si>
  <si>
    <t>계</t>
  </si>
  <si>
    <t>수거식</t>
  </si>
  <si>
    <t>수세식</t>
  </si>
  <si>
    <t>수거분뇨</t>
  </si>
  <si>
    <t>정화조오니</t>
  </si>
  <si>
    <t>(B)</t>
  </si>
  <si>
    <t>(C)</t>
  </si>
  <si>
    <t>Total</t>
  </si>
  <si>
    <t>inner area of sewage treatment</t>
  </si>
  <si>
    <t>Outer area of sewage treatment</t>
  </si>
  <si>
    <t>Squat toilet</t>
  </si>
  <si>
    <t>Flush toilet</t>
  </si>
  <si>
    <t>Sludge from septic tank</t>
  </si>
  <si>
    <t>night soil of the back country</t>
  </si>
  <si>
    <t xml:space="preserve">Treatment of Sludge </t>
  </si>
  <si>
    <r>
      <t>분뇨처리시설</t>
    </r>
    <r>
      <rPr>
        <sz val="10"/>
        <color indexed="8"/>
        <rFont val="Arial"/>
        <family val="2"/>
      </rPr>
      <t xml:space="preserve"> Night soil treatment facility</t>
    </r>
  </si>
  <si>
    <t>시설명</t>
  </si>
  <si>
    <r>
      <t>시설용량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</t>
    </r>
  </si>
  <si>
    <r>
      <t>처리량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 </t>
    </r>
  </si>
  <si>
    <t>연계</t>
  </si>
  <si>
    <t>방류수역</t>
  </si>
  <si>
    <t>Capacity</t>
  </si>
  <si>
    <t xml:space="preserve">Amount of waste disposal </t>
  </si>
  <si>
    <t>처리장명</t>
  </si>
  <si>
    <t>방법</t>
  </si>
  <si>
    <t>Waters of disposal</t>
  </si>
  <si>
    <t>물리적</t>
  </si>
  <si>
    <t>생물학적</t>
  </si>
  <si>
    <t>고도</t>
  </si>
  <si>
    <t>Relative treatment plants</t>
  </si>
  <si>
    <t>Operation expense</t>
  </si>
  <si>
    <t>지류</t>
  </si>
  <si>
    <t>본류</t>
  </si>
  <si>
    <t>수계</t>
  </si>
  <si>
    <t>facility</t>
  </si>
  <si>
    <t>Advanced</t>
  </si>
  <si>
    <t>(Million won)</t>
  </si>
  <si>
    <t>Operati-on method</t>
  </si>
  <si>
    <t>Branch stream</t>
  </si>
  <si>
    <t>Main stream</t>
  </si>
  <si>
    <t>Water System</t>
  </si>
  <si>
    <t>Company of night soil collection &amp; delivery</t>
  </si>
  <si>
    <t>업체수</t>
  </si>
  <si>
    <r>
      <t>시설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차량</t>
    </r>
    <r>
      <rPr>
        <sz val="10"/>
        <color indexed="8"/>
        <rFont val="Arial"/>
        <family val="2"/>
      </rPr>
      <t>)</t>
    </r>
    <r>
      <rPr>
        <sz val="10"/>
        <color indexed="8"/>
        <rFont val="한양신명조,한컴돋움"/>
        <family val="3"/>
      </rPr>
      <t>현황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대수</t>
    </r>
    <r>
      <rPr>
        <sz val="10"/>
        <color indexed="8"/>
        <rFont val="Arial"/>
        <family val="2"/>
      </rPr>
      <t>)</t>
    </r>
  </si>
  <si>
    <t>종사인원</t>
  </si>
  <si>
    <t>Facility(Vehicles)</t>
  </si>
  <si>
    <t>No. of company</t>
  </si>
  <si>
    <t>Others</t>
  </si>
  <si>
    <t>No. of worker</t>
  </si>
  <si>
    <t>-</t>
  </si>
  <si>
    <t>8. 하수종말처리장   Sewage Treatment Plants</t>
  </si>
  <si>
    <t>소재지</t>
  </si>
  <si>
    <t>Capacity of plants</t>
  </si>
  <si>
    <t>Treatment amount</t>
  </si>
  <si>
    <t>Mechanical</t>
  </si>
  <si>
    <t>Biological</t>
  </si>
  <si>
    <t>Treatm-ent method</t>
  </si>
  <si>
    <t>2004(Jejusi)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</si>
  <si>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생활환경과</t>
    </r>
  </si>
  <si>
    <t>Source : Jeju Special Self-Governing Province Living Environment Div.</t>
  </si>
  <si>
    <t>2004(Jejusi)</t>
  </si>
  <si>
    <t>2004(Jejusi)</t>
  </si>
  <si>
    <t>2004(Bukjeju)</t>
  </si>
  <si>
    <t>(하수/
마을)</t>
  </si>
  <si>
    <t xml:space="preserve"> </t>
  </si>
  <si>
    <t>-</t>
  </si>
  <si>
    <t>방류수
소독방법</t>
  </si>
  <si>
    <t>Branch stream</t>
  </si>
  <si>
    <t>Main stream</t>
  </si>
  <si>
    <t>직영</t>
  </si>
  <si>
    <r>
      <t>UV</t>
    </r>
    <r>
      <rPr>
        <sz val="10"/>
        <rFont val="돋움"/>
        <family val="3"/>
      </rPr>
      <t>소독</t>
    </r>
  </si>
  <si>
    <r>
      <t>연안</t>
    </r>
    <r>
      <rPr>
        <sz val="10"/>
        <rFont val="Arial"/>
        <family val="2"/>
      </rPr>
      <t>(</t>
    </r>
    <r>
      <rPr>
        <sz val="10"/>
        <rFont val="돋움"/>
        <family val="3"/>
      </rPr>
      <t>제주</t>
    </r>
    <r>
      <rPr>
        <sz val="10"/>
        <rFont val="Arial"/>
        <family val="2"/>
      </rPr>
      <t>)</t>
    </r>
  </si>
  <si>
    <t>8. 하수종말처리장(계속)   Sewage Treatment Plants(Cont'd)</t>
  </si>
  <si>
    <t>2004(Bukjeju)</t>
  </si>
  <si>
    <t>2004(제  주 시)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</si>
  <si>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</si>
  <si>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 xml:space="preserve">배출업소
</t>
    </r>
    <r>
      <rPr>
        <sz val="10"/>
        <rFont val="Arial"/>
        <family val="2"/>
      </rPr>
      <t>Number of
pollutant
emitting
facilities</t>
    </r>
  </si>
  <si>
    <r>
      <t xml:space="preserve">단속업소
</t>
    </r>
    <r>
      <rPr>
        <sz val="10"/>
        <rFont val="Arial"/>
        <family val="2"/>
      </rPr>
      <t>Number of
establishment
inspected</t>
    </r>
  </si>
  <si>
    <r>
      <t xml:space="preserve">위반업소
</t>
    </r>
    <r>
      <rPr>
        <sz val="10"/>
        <rFont val="Arial"/>
        <family val="2"/>
      </rPr>
      <t>Number
of
violations</t>
    </r>
  </si>
  <si>
    <r>
      <t>행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처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분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  Administrative actions taken</t>
    </r>
  </si>
  <si>
    <t>Year</t>
  </si>
  <si>
    <r>
      <t>경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 xml:space="preserve">고
</t>
    </r>
    <r>
      <rPr>
        <sz val="10"/>
        <rFont val="Arial"/>
        <family val="2"/>
      </rPr>
      <t>Warnings</t>
    </r>
  </si>
  <si>
    <r>
      <t xml:space="preserve">개선명령
</t>
    </r>
    <r>
      <rPr>
        <sz val="10"/>
        <rFont val="Arial"/>
        <family val="2"/>
      </rPr>
      <t>Order of repair</t>
    </r>
  </si>
  <si>
    <r>
      <t xml:space="preserve">조업정지
</t>
    </r>
    <r>
      <rPr>
        <sz val="10"/>
        <rFont val="Arial"/>
        <family val="2"/>
      </rPr>
      <t>Temporary
suspension</t>
    </r>
  </si>
  <si>
    <r>
      <t xml:space="preserve">허가취소
</t>
    </r>
    <r>
      <rPr>
        <sz val="10"/>
        <rFont val="Arial"/>
        <family val="2"/>
      </rPr>
      <t>License revoked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</si>
  <si>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</si>
  <si>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- (1)</t>
  </si>
  <si>
    <t>2004(Bukjeju)</t>
  </si>
  <si>
    <t>2 0 0 5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</si>
  <si>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</si>
  <si>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Y</t>
    </r>
    <r>
      <rPr>
        <sz val="10"/>
        <rFont val="Arial"/>
        <family val="2"/>
      </rPr>
      <t>ear</t>
    </r>
  </si>
  <si>
    <t>해당
년도
발생량</t>
  </si>
  <si>
    <r>
      <t xml:space="preserve">  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</si>
  <si>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2004(Bukjeju)</t>
  </si>
  <si>
    <t>Year</t>
  </si>
  <si>
    <r>
      <t>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별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</si>
  <si>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'05,06</t>
    </r>
    <r>
      <rPr>
        <sz val="10"/>
        <rFont val="돋움"/>
        <family val="3"/>
      </rPr>
      <t>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마을하수도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시설포함됨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</si>
  <si>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</si>
  <si>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-</t>
  </si>
  <si>
    <t>Water 
System</t>
  </si>
  <si>
    <t>2004(Bukjeju)</t>
  </si>
  <si>
    <t>2 0 0 5</t>
  </si>
  <si>
    <r>
      <t xml:space="preserve">7. </t>
    </r>
    <r>
      <rPr>
        <b/>
        <sz val="18"/>
        <color indexed="8"/>
        <rFont val="한양신명조,한컴돋움"/>
        <family val="3"/>
      </rPr>
      <t>하수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분뇨발생량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처리현황</t>
    </r>
    <r>
      <rPr>
        <b/>
        <sz val="18"/>
        <color indexed="8"/>
        <rFont val="Arial"/>
        <family val="2"/>
      </rPr>
      <t>  
Sewage &amp; Night Soil Discharge and Treatment</t>
    </r>
  </si>
  <si>
    <r>
      <t>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한양신명조,한컴돋움"/>
        <family val="3"/>
      </rPr>
      <t>별</t>
    </r>
  </si>
  <si>
    <r>
      <t>하수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분뇨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발생량</t>
    </r>
    <r>
      <rPr>
        <sz val="10"/>
        <color indexed="8"/>
        <rFont val="Arial"/>
        <family val="2"/>
      </rPr>
      <t xml:space="preserve"> Amount of Sewage &amp; night soil generated</t>
    </r>
  </si>
  <si>
    <r>
      <t>하수</t>
    </r>
    <r>
      <rPr>
        <sz val="10"/>
        <color indexed="8"/>
        <rFont val="Arial"/>
        <family val="2"/>
      </rPr>
      <t xml:space="preserve"> sewage</t>
    </r>
  </si>
  <si>
    <r>
      <t>분뇨</t>
    </r>
    <r>
      <rPr>
        <sz val="10"/>
        <color indexed="8"/>
        <rFont val="Arial"/>
        <family val="2"/>
      </rPr>
      <t xml:space="preserve"> night soil</t>
    </r>
  </si>
  <si>
    <r>
      <t>발생량</t>
    </r>
    <r>
      <rPr>
        <sz val="10"/>
        <color indexed="8"/>
        <rFont val="Arial"/>
        <family val="2"/>
      </rPr>
      <t xml:space="preserve"> Amount generated </t>
    </r>
  </si>
  <si>
    <r>
      <t>처리대상량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 </t>
    </r>
  </si>
  <si>
    <r>
      <t>처리대상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제외</t>
    </r>
  </si>
  <si>
    <r>
      <t>Target treatment  volume(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/day)</t>
    </r>
  </si>
  <si>
    <r>
      <t>하수처리구역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내</t>
    </r>
  </si>
  <si>
    <r>
      <t>하수처리구역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외</t>
    </r>
  </si>
  <si>
    <t>계</t>
  </si>
  <si>
    <r>
      <t>오</t>
    </r>
    <r>
      <rPr>
        <sz val="10"/>
        <color indexed="8"/>
        <rFont val="Arial"/>
        <family val="2"/>
      </rPr>
      <t>·</t>
    </r>
    <r>
      <rPr>
        <sz val="10"/>
        <color indexed="8"/>
        <rFont val="한양신명조,한컴돋움"/>
        <family val="3"/>
      </rPr>
      <t>벽지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분뇨</t>
    </r>
  </si>
  <si>
    <r>
      <t>정화조등에서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처리</t>
    </r>
  </si>
  <si>
    <t>(A)</t>
  </si>
  <si>
    <t>(D)</t>
  </si>
  <si>
    <t xml:space="preserve"> </t>
  </si>
  <si>
    <t>Night soil
Collected</t>
  </si>
  <si>
    <t>-</t>
  </si>
  <si>
    <t>계</t>
  </si>
  <si>
    <r>
      <t>3</t>
    </r>
    <r>
      <rPr>
        <sz val="10"/>
        <color indexed="8"/>
        <rFont val="한양신명조,한컴돋움"/>
        <family val="3"/>
      </rPr>
      <t>톤이하</t>
    </r>
  </si>
  <si>
    <r>
      <t>4.5</t>
    </r>
    <r>
      <rPr>
        <sz val="10"/>
        <color indexed="8"/>
        <rFont val="한양신명조,한컴돋움"/>
        <family val="3"/>
      </rPr>
      <t>톤이하</t>
    </r>
  </si>
  <si>
    <r>
      <t>8</t>
    </r>
    <r>
      <rPr>
        <sz val="10"/>
        <color indexed="8"/>
        <rFont val="한양신명조,한컴돋움"/>
        <family val="3"/>
      </rPr>
      <t>톤이하</t>
    </r>
  </si>
  <si>
    <t>기타</t>
  </si>
  <si>
    <t>Less than 3ton</t>
  </si>
  <si>
    <t xml:space="preserve">Less than
4.5ton </t>
  </si>
  <si>
    <t>Less than
8ton</t>
  </si>
  <si>
    <t>사업비</t>
  </si>
  <si>
    <t>운영</t>
  </si>
  <si>
    <r>
      <t>(</t>
    </r>
    <r>
      <rPr>
        <sz val="10"/>
        <color indexed="8"/>
        <rFont val="한양신명조,한컴돋움"/>
        <family val="3"/>
      </rPr>
      <t>백만원</t>
    </r>
    <r>
      <rPr>
        <sz val="10"/>
        <color indexed="8"/>
        <rFont val="Arial"/>
        <family val="2"/>
      </rPr>
      <t>)</t>
    </r>
  </si>
  <si>
    <t>Mechanical</t>
  </si>
  <si>
    <t>Biological</t>
  </si>
  <si>
    <r>
      <t>5</t>
    </r>
    <r>
      <rPr>
        <sz val="10"/>
        <color indexed="8"/>
        <rFont val="돋움"/>
        <family val="3"/>
      </rPr>
      <t>개소</t>
    </r>
  </si>
  <si>
    <t>-</t>
  </si>
  <si>
    <t>2 0 0 5</t>
  </si>
  <si>
    <r>
      <t>분뇨수집</t>
    </r>
    <r>
      <rPr>
        <sz val="10"/>
        <color indexed="8"/>
        <rFont val="Arial"/>
        <family val="2"/>
      </rPr>
      <t>·</t>
    </r>
    <r>
      <rPr>
        <sz val="10"/>
        <color indexed="8"/>
        <rFont val="한양신명조,한컴돋움"/>
        <family val="3"/>
      </rPr>
      <t>운반업체</t>
    </r>
  </si>
  <si>
    <t>Year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</si>
  <si>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</si>
  <si>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2 0 0 5</t>
  </si>
  <si>
    <r>
      <t>시설용량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하수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마을</t>
    </r>
    <r>
      <rPr>
        <sz val="10"/>
        <color indexed="8"/>
        <rFont val="Arial"/>
        <family val="2"/>
      </rPr>
      <t>)</t>
    </r>
  </si>
  <si>
    <r>
      <t>처리량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하수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마을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</si>
  <si>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한양신명조,한컴돋움"/>
        <family val="3"/>
      </rPr>
      <t>하수</t>
    </r>
    <r>
      <rPr>
        <sz val="10"/>
        <color indexed="8"/>
        <rFont val="Arial"/>
        <family val="2"/>
      </rPr>
      <t xml:space="preserve">/
</t>
    </r>
    <r>
      <rPr>
        <sz val="10"/>
        <color indexed="8"/>
        <rFont val="한양신명조,한컴돋움"/>
        <family val="3"/>
      </rPr>
      <t>마을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</si>
  <si>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</t>
    </r>
  </si>
  <si>
    <t xml:space="preserve"> 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</si>
  <si>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'05,06</t>
    </r>
    <r>
      <rPr>
        <sz val="10"/>
        <rFont val="돋움"/>
        <family val="3"/>
      </rPr>
      <t>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마을하수도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시설포함됨</t>
    </r>
  </si>
  <si>
    <r>
      <t>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별</t>
    </r>
  </si>
  <si>
    <t>처리</t>
  </si>
  <si>
    <r>
      <t>ⅩⅢ</t>
    </r>
    <r>
      <rPr>
        <b/>
        <sz val="22"/>
        <rFont val="Arial"/>
        <family val="2"/>
      </rPr>
      <t xml:space="preserve">. </t>
    </r>
    <r>
      <rPr>
        <b/>
        <sz val="22"/>
        <rFont val="돋움"/>
        <family val="3"/>
      </rPr>
      <t>환</t>
    </r>
    <r>
      <rPr>
        <b/>
        <sz val="22"/>
        <rFont val="Arial"/>
        <family val="2"/>
      </rPr>
      <t xml:space="preserve">      </t>
    </r>
    <r>
      <rPr>
        <b/>
        <sz val="22"/>
        <rFont val="돋움"/>
        <family val="3"/>
      </rPr>
      <t>경</t>
    </r>
    <r>
      <rPr>
        <b/>
        <sz val="22"/>
        <rFont val="Arial"/>
        <family val="2"/>
      </rPr>
      <t xml:space="preserve">        ENVIRONMENT</t>
    </r>
  </si>
  <si>
    <r>
      <t>(</t>
    </r>
    <r>
      <rPr>
        <sz val="10"/>
        <rFont val="Arial"/>
        <family val="2"/>
      </rPr>
      <t>Unit : rerson,ton,each)</t>
    </r>
  </si>
  <si>
    <r>
      <t xml:space="preserve">7. </t>
    </r>
    <r>
      <rPr>
        <b/>
        <sz val="18"/>
        <color indexed="8"/>
        <rFont val="한양신명조,한컴돋움"/>
        <family val="3"/>
      </rPr>
      <t>하수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분뇨발생량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처리현황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계속</t>
    </r>
    <r>
      <rPr>
        <b/>
        <sz val="18"/>
        <color indexed="8"/>
        <rFont val="Arial"/>
        <family val="2"/>
      </rPr>
      <t>) 
 Sewage &amp; Night Soil Discharge and Treatment(Cont'd)</t>
    </r>
  </si>
  <si>
    <t>2 0 0 6</t>
  </si>
  <si>
    <r>
      <t>5</t>
    </r>
    <r>
      <rPr>
        <sz val="10"/>
        <color indexed="8"/>
        <rFont val="돋움"/>
        <family val="3"/>
      </rPr>
      <t>개소</t>
    </r>
  </si>
  <si>
    <t>제주</t>
  </si>
  <si>
    <t>도두2동 849</t>
  </si>
  <si>
    <t>동부</t>
  </si>
  <si>
    <t>구좌읍 월정리 1544-1</t>
  </si>
  <si>
    <t>서부</t>
  </si>
  <si>
    <t>한경면 판포리 1608</t>
  </si>
  <si>
    <t>금악</t>
  </si>
  <si>
    <t>월림</t>
  </si>
  <si>
    <t>유수암</t>
  </si>
  <si>
    <t>하귀1</t>
  </si>
  <si>
    <t>신엄</t>
  </si>
  <si>
    <t>수산</t>
  </si>
  <si>
    <t>동복</t>
  </si>
  <si>
    <t>송당</t>
  </si>
  <si>
    <t>행원</t>
  </si>
  <si>
    <t>김녕</t>
  </si>
  <si>
    <t>한동</t>
  </si>
  <si>
    <t>선흘2</t>
  </si>
  <si>
    <t>대흘2</t>
  </si>
  <si>
    <t>신흥</t>
  </si>
  <si>
    <t>판포문화마을</t>
  </si>
  <si>
    <t>대서리</t>
  </si>
  <si>
    <t>영흥</t>
  </si>
  <si>
    <t>1994.3.1</t>
  </si>
  <si>
    <t>직영</t>
  </si>
  <si>
    <t>UV소독</t>
  </si>
  <si>
    <t xml:space="preserve">연안(제주) </t>
  </si>
  <si>
    <t>2007.7.1</t>
  </si>
  <si>
    <t>00. 2. 1</t>
  </si>
  <si>
    <t>위탁</t>
  </si>
  <si>
    <t>염소소독</t>
  </si>
  <si>
    <t>01.11.30</t>
  </si>
  <si>
    <t>98.11.30</t>
  </si>
  <si>
    <t>99.12.30</t>
  </si>
  <si>
    <t>02. 1. 1</t>
  </si>
  <si>
    <t>01.12.1</t>
  </si>
  <si>
    <t>99. 3. 1</t>
  </si>
  <si>
    <t>00. 3. 1</t>
  </si>
  <si>
    <t>01. 2. 3</t>
  </si>
  <si>
    <t>01.12.27</t>
  </si>
  <si>
    <t>99. 2. 1</t>
  </si>
  <si>
    <t>01.11.22</t>
  </si>
  <si>
    <t>04. 8. 1</t>
  </si>
  <si>
    <t>07. 3. 1</t>
  </si>
  <si>
    <t>06. 3. 1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</si>
  <si>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생활환경과</t>
    </r>
  </si>
  <si>
    <r>
      <t xml:space="preserve">Source : </t>
    </r>
    <r>
      <rPr>
        <sz val="10"/>
        <rFont val="Arial"/>
        <family val="2"/>
      </rPr>
      <t>Jeju Special Self-Governing Province</t>
    </r>
    <r>
      <rPr>
        <sz val="10"/>
        <rFont val="Arial"/>
        <family val="2"/>
      </rPr>
      <t xml:space="preserve">Living Environment Div. </t>
    </r>
  </si>
  <si>
    <r>
      <t xml:space="preserve">1. </t>
    </r>
    <r>
      <rPr>
        <b/>
        <sz val="18"/>
        <rFont val="굴림"/>
        <family val="3"/>
      </rPr>
      <t>환경오염물질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배출사업장</t>
    </r>
    <r>
      <rPr>
        <b/>
        <sz val="18"/>
        <rFont val="Arial"/>
        <family val="2"/>
      </rPr>
      <t xml:space="preserve">       Environmental Pollutant Emitting Facilities</t>
    </r>
  </si>
  <si>
    <t>2 0 0 7</t>
  </si>
  <si>
    <r>
      <t xml:space="preserve">2. </t>
    </r>
    <r>
      <rPr>
        <b/>
        <sz val="18"/>
        <rFont val="돋움"/>
        <family val="3"/>
      </rPr>
      <t>환경오염배출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사업장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단속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행정조치</t>
    </r>
    <r>
      <rPr>
        <b/>
        <sz val="18"/>
        <rFont val="Arial"/>
        <family val="2"/>
      </rPr>
      <t xml:space="preserve">   
 Inspection and Administrative Measures for Environmental Pollutant Emitting Facilities</t>
    </r>
  </si>
  <si>
    <r>
      <t xml:space="preserve">폐쇄명령
</t>
    </r>
    <r>
      <rPr>
        <sz val="10"/>
        <rFont val="Arial"/>
        <family val="2"/>
      </rPr>
      <t>Abolish</t>
    </r>
  </si>
  <si>
    <r>
      <t xml:space="preserve">순수고발
</t>
    </r>
    <r>
      <rPr>
        <sz val="10"/>
        <rFont val="Arial"/>
        <family val="2"/>
      </rPr>
      <t>Accusation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</si>
  <si>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타
</t>
    </r>
    <r>
      <rPr>
        <sz val="10"/>
        <rFont val="Arial"/>
        <family val="2"/>
      </rPr>
      <t>Others</t>
    </r>
  </si>
  <si>
    <t xml:space="preserve">2 0 0 7 </t>
  </si>
  <si>
    <t xml:space="preserve">2 0 0 7 </t>
  </si>
  <si>
    <t>5개소</t>
  </si>
  <si>
    <t>20(3/17)</t>
  </si>
  <si>
    <r>
      <t>아황산가스</t>
    </r>
    <r>
      <rPr>
        <sz val="10"/>
        <rFont val="Arial"/>
        <family val="2"/>
      </rPr>
      <t>(SO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
ppm/year</t>
    </r>
  </si>
  <si>
    <r>
      <t>이산화질소</t>
    </r>
    <r>
      <rPr>
        <sz val="10"/>
        <rFont val="Arial"/>
        <family val="2"/>
      </rPr>
      <t>(NO</t>
    </r>
    <r>
      <rPr>
        <sz val="10"/>
        <rFont val="굴림"/>
        <family val="3"/>
      </rPr>
      <t>₂</t>
    </r>
    <r>
      <rPr>
        <sz val="10"/>
        <rFont val="Arial"/>
        <family val="2"/>
      </rPr>
      <t>)
ppm/year</t>
    </r>
  </si>
  <si>
    <r>
      <t>먼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지</t>
    </r>
    <r>
      <rPr>
        <sz val="10"/>
        <rFont val="Arial"/>
        <family val="2"/>
      </rPr>
      <t>(Dust)
(</t>
    </r>
    <r>
      <rPr>
        <sz val="10"/>
        <rFont val="굴림"/>
        <family val="3"/>
      </rPr>
      <t>㎍</t>
    </r>
    <r>
      <rPr>
        <sz val="10"/>
        <rFont val="Arial"/>
        <family val="2"/>
      </rPr>
      <t>/</t>
    </r>
    <r>
      <rPr>
        <sz val="10"/>
        <rFont val="굴림"/>
        <family val="3"/>
      </rPr>
      <t>㎥</t>
    </r>
    <r>
      <rPr>
        <sz val="10"/>
        <rFont val="Arial"/>
        <family val="2"/>
      </rPr>
      <t>)/year</t>
    </r>
  </si>
  <si>
    <r>
      <t>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존</t>
    </r>
    <r>
      <rPr>
        <sz val="10"/>
        <rFont val="Arial"/>
        <family val="2"/>
      </rPr>
      <t>(O</t>
    </r>
    <r>
      <rPr>
        <sz val="10"/>
        <rFont val="굴림"/>
        <family val="3"/>
      </rPr>
      <t>₃</t>
    </r>
    <r>
      <rPr>
        <sz val="10"/>
        <rFont val="Arial"/>
        <family val="2"/>
      </rPr>
      <t>)
ppm/8hours</t>
    </r>
  </si>
  <si>
    <r>
      <t>산성비</t>
    </r>
    <r>
      <rPr>
        <sz val="10"/>
        <rFont val="Arial"/>
        <family val="2"/>
      </rPr>
      <t>(Acid rain)
PH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</si>
  <si>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</si>
  <si>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Year</t>
  </si>
  <si>
    <t>월    별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</si>
  <si>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Jeju</t>
    </r>
  </si>
  <si>
    <t>서 귀 포
Seogwipo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</si>
  <si>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주
</t>
    </r>
    <r>
      <rPr>
        <sz val="10"/>
        <rFont val="Arial"/>
        <family val="2"/>
      </rPr>
      <t>Jeju</t>
    </r>
  </si>
  <si>
    <t>Month</t>
  </si>
  <si>
    <t>이도동</t>
  </si>
  <si>
    <t>연동</t>
  </si>
  <si>
    <t>2 0 0 6</t>
  </si>
  <si>
    <t>2 0 0 7</t>
  </si>
  <si>
    <r>
      <t>1</t>
    </r>
    <r>
      <rPr>
        <sz val="10"/>
        <rFont val="돋움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</si>
  <si>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</si>
  <si>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</si>
  <si>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</si>
  <si>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</si>
  <si>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</si>
  <si>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</si>
  <si>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</si>
  <si>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</si>
  <si>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</si>
  <si>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</si>
  <si>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</si>
  <si>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</si>
  <si>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</si>
  <si>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r>
      <t xml:space="preserve">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    -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</si>
  <si>
    <t xml:space="preserve">               · 제주시 연동 제주자치도 제2청사 옥상</t>
  </si>
  <si>
    <r>
      <t xml:space="preserve">             - </t>
    </r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</si>
  <si>
    <r>
      <t xml:space="preserve">               </t>
    </r>
    <r>
      <rPr>
        <sz val="10"/>
        <rFont val="돋움"/>
        <family val="3"/>
      </rPr>
      <t>·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동홍동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서귀포소방서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옥상 </t>
    </r>
  </si>
  <si>
    <t>주 : 1) 생활폐기물 기준임</t>
  </si>
  <si>
    <t xml:space="preserve">       2) 폐기물분야 잠정치임</t>
  </si>
  <si>
    <t>제주</t>
  </si>
  <si>
    <t>도두2동 849</t>
  </si>
  <si>
    <t>동부</t>
  </si>
  <si>
    <t>구좌읍 월정리 1544-1</t>
  </si>
  <si>
    <t>SBR</t>
  </si>
  <si>
    <t>서부</t>
  </si>
  <si>
    <t>한경면 판포리 1608</t>
  </si>
  <si>
    <t>금악</t>
  </si>
  <si>
    <t>토양피복</t>
  </si>
  <si>
    <t>월림</t>
  </si>
  <si>
    <t>IC-SBR</t>
  </si>
  <si>
    <t>유수암</t>
  </si>
  <si>
    <t>하귀1</t>
  </si>
  <si>
    <t>신엄</t>
  </si>
  <si>
    <t>수산</t>
  </si>
  <si>
    <t>막공법</t>
  </si>
  <si>
    <t>동복</t>
  </si>
  <si>
    <t>송당</t>
  </si>
  <si>
    <t>행원</t>
  </si>
  <si>
    <t>고효율오수처리</t>
  </si>
  <si>
    <t>김녕</t>
  </si>
  <si>
    <t>한동</t>
  </si>
  <si>
    <t>선흘2</t>
  </si>
  <si>
    <t>대흘2</t>
  </si>
  <si>
    <t>신흥</t>
  </si>
  <si>
    <t>접촉산화방식</t>
  </si>
  <si>
    <t>판포문화마을</t>
  </si>
  <si>
    <t>흡수성바이오휠타</t>
  </si>
  <si>
    <t>대서리</t>
  </si>
  <si>
    <t>영흥</t>
  </si>
  <si>
    <t>장기폭기식</t>
  </si>
  <si>
    <t xml:space="preserve">9. 수질오염 Water Pollution by Rivers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</si>
  <si>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, %)</t>
    </r>
  </si>
  <si>
    <t>(Unit : person, %)</t>
  </si>
  <si>
    <t>연   별</t>
  </si>
  <si>
    <r>
      <t>월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</si>
  <si>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Month</t>
  </si>
  <si>
    <t>(℃)</t>
  </si>
  <si>
    <t>(pH)</t>
  </si>
  <si>
    <t>(㎎/ℓ)</t>
  </si>
  <si>
    <t>(MPL/100)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</si>
  <si>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</si>
  <si>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</si>
  <si>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</si>
  <si>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</si>
  <si>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</si>
  <si>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</si>
  <si>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</si>
  <si>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</si>
  <si>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</si>
  <si>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</si>
  <si>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</si>
  <si>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</si>
  <si>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</si>
  <si>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</si>
  <si>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</si>
  <si>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</si>
  <si>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</si>
  <si>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</si>
  <si>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</si>
  <si>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</si>
  <si>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</si>
  <si>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</si>
  <si>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</si>
  <si>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</si>
  <si>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r>
      <t>자료</t>
    </r>
    <r>
      <rPr>
        <sz val="10"/>
        <rFont val="Arial"/>
        <family val="2"/>
      </rPr>
      <t xml:space="preserve"> :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생활환경과</t>
    </r>
  </si>
  <si>
    <r>
      <t>주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병과고발은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행정처분과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고발이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병행된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것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</si>
  <si>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생활환경과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</si>
  <si>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환경자원연구원</t>
    </r>
  </si>
  <si>
    <t>Source : institute of Environmental Resource Research</t>
  </si>
  <si>
    <t>제주시 외도천</t>
  </si>
  <si>
    <t>제주시 옹포천</t>
  </si>
  <si>
    <t xml:space="preserve">온도 
Temperature   </t>
  </si>
  <si>
    <t>수소이온
농도
Hydrogenion concentration</t>
  </si>
  <si>
    <t xml:space="preserve">용존산소
Demand Oxygen         </t>
  </si>
  <si>
    <t>생화학적
산소
요구량
Biological
Oxygen
Demand</t>
  </si>
  <si>
    <r>
      <t>화학적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 xml:space="preserve">요구량
</t>
    </r>
    <r>
      <rPr>
        <sz val="10"/>
        <color indexed="8"/>
        <rFont val="Arial"/>
        <family val="2"/>
      </rPr>
      <t>Chemical Oxygen 
Demand</t>
    </r>
  </si>
  <si>
    <r>
      <t xml:space="preserve">부유물질
</t>
    </r>
    <r>
      <rPr>
        <sz val="10"/>
        <color indexed="8"/>
        <rFont val="Arial"/>
        <family val="2"/>
      </rPr>
      <t>Suspended Solid</t>
    </r>
  </si>
  <si>
    <t>총대장균군
Total coliform</t>
  </si>
  <si>
    <t>부유물질
Suspended Solid</t>
  </si>
  <si>
    <t>서귀포시 동홍천</t>
  </si>
  <si>
    <r>
      <t xml:space="preserve">사용금지
</t>
    </r>
    <r>
      <rPr>
        <sz val="10"/>
        <rFont val="Arial"/>
        <family val="2"/>
      </rPr>
      <t>Prohibition on use</t>
    </r>
  </si>
  <si>
    <r>
      <t>병과고발</t>
    </r>
    <r>
      <rPr>
        <sz val="10"/>
        <rFont val="Arial"/>
        <family val="2"/>
      </rPr>
      <t xml:space="preserve">
Accusation </t>
    </r>
  </si>
  <si>
    <r>
      <t>일산화탄소</t>
    </r>
    <r>
      <rPr>
        <sz val="10"/>
        <rFont val="Arial"/>
        <family val="2"/>
      </rPr>
      <t>(CO)
ppm/8hours</t>
    </r>
  </si>
  <si>
    <r>
      <t xml:space="preserve">4. </t>
    </r>
    <r>
      <rPr>
        <b/>
        <sz val="18"/>
        <color indexed="8"/>
        <rFont val="굴림"/>
        <family val="3"/>
      </rPr>
      <t>대</t>
    </r>
    <r>
      <rPr>
        <b/>
        <sz val="18"/>
        <color indexed="8"/>
        <rFont val="Arial"/>
        <family val="2"/>
      </rPr>
      <t xml:space="preserve">   </t>
    </r>
    <r>
      <rPr>
        <b/>
        <sz val="18"/>
        <color indexed="8"/>
        <rFont val="굴림"/>
        <family val="3"/>
      </rPr>
      <t>기</t>
    </r>
    <r>
      <rPr>
        <b/>
        <sz val="18"/>
        <color indexed="8"/>
        <rFont val="Arial"/>
        <family val="2"/>
      </rPr>
      <t xml:space="preserve">   </t>
    </r>
    <r>
      <rPr>
        <b/>
        <sz val="18"/>
        <color indexed="8"/>
        <rFont val="굴림"/>
        <family val="3"/>
      </rPr>
      <t>오</t>
    </r>
    <r>
      <rPr>
        <b/>
        <sz val="18"/>
        <color indexed="8"/>
        <rFont val="Arial"/>
        <family val="2"/>
      </rPr>
      <t xml:space="preserve">   </t>
    </r>
    <r>
      <rPr>
        <b/>
        <sz val="18"/>
        <color indexed="8"/>
        <rFont val="굴림"/>
        <family val="3"/>
      </rPr>
      <t>염</t>
    </r>
    <r>
      <rPr>
        <b/>
        <sz val="18"/>
        <color indexed="8"/>
        <rFont val="Arial"/>
        <family val="2"/>
      </rPr>
      <t xml:space="preserve">        Air Pollutant Emission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</si>
  <si>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생활환경과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환경자원연구원</t>
    </r>
  </si>
  <si>
    <r>
      <t xml:space="preserve">Source : </t>
    </r>
    <r>
      <rPr>
        <sz val="10"/>
        <rFont val="Arial"/>
        <family val="2"/>
      </rPr>
      <t xml:space="preserve">Jeju Special Self-Governing Province  </t>
    </r>
    <r>
      <rPr>
        <sz val="10"/>
        <rFont val="Arial"/>
        <family val="2"/>
      </rPr>
      <t>Living Environment Div., institute of Environmental Resource Research</t>
    </r>
  </si>
  <si>
    <r>
      <t>자료</t>
    </r>
    <r>
      <rPr>
        <sz val="10"/>
        <rFont val="Arial"/>
        <family val="2"/>
      </rPr>
      <t xml:space="preserve"> :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상하수도본부</t>
    </r>
  </si>
  <si>
    <r>
      <t xml:space="preserve">Source : 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 xml:space="preserve">Water Supply </t>
    </r>
    <r>
      <rPr>
        <sz val="10"/>
        <rFont val="돋움"/>
        <family val="3"/>
      </rPr>
      <t>＆</t>
    </r>
    <r>
      <rPr>
        <sz val="10"/>
        <rFont val="Arial"/>
        <family val="2"/>
      </rPr>
      <t xml:space="preserve"> Drainage Management Headquarters                                          </t>
    </r>
  </si>
  <si>
    <r>
      <t>자료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상하수도본부</t>
    </r>
  </si>
  <si>
    <t>한림읍 금악 3453</t>
  </si>
  <si>
    <t>한림읍 월림 291-8</t>
  </si>
  <si>
    <t>애월읍 유수암 1034-3</t>
  </si>
  <si>
    <t>애월읍 하귀1 613-16</t>
  </si>
  <si>
    <t>애월읍 신엄 1369-14</t>
  </si>
  <si>
    <t>애월읍 수산 962-4</t>
  </si>
  <si>
    <t>구좌읍 동복 1699</t>
  </si>
  <si>
    <t>구좌읍 송당 1230-5</t>
  </si>
  <si>
    <t>구좌읍 행원 1537-8</t>
  </si>
  <si>
    <t>구좌읍 김녕 1223-12</t>
  </si>
  <si>
    <t>구좌읍 한동 10-91</t>
  </si>
  <si>
    <t>조천읍 선흘2 1834-7</t>
  </si>
  <si>
    <t>조천읍 함덕 20-4</t>
  </si>
  <si>
    <t>조천읍 신흥 193-12</t>
  </si>
  <si>
    <t>한경면 판포 2984-2</t>
  </si>
  <si>
    <t>추자면 대서 2</t>
  </si>
  <si>
    <t>추자면 영흥 2-1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</si>
  <si>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상하수도본부</t>
    </r>
  </si>
  <si>
    <t>한림읍 금악 3453</t>
  </si>
  <si>
    <t>애월읍 유수암 1034-3</t>
  </si>
  <si>
    <t>애월읍 하귀1 613-16</t>
  </si>
  <si>
    <t>애월읍 신엄 1369-14</t>
  </si>
  <si>
    <t>구좌읍 김녕 1223-12</t>
  </si>
  <si>
    <t>조천읍 선흘2 1834-7</t>
  </si>
  <si>
    <t>2 0 0 8</t>
  </si>
  <si>
    <t>2 0 0 9</t>
  </si>
  <si>
    <t>2 0 0 9</t>
  </si>
  <si>
    <t xml:space="preserve">2 0 0 8 </t>
  </si>
  <si>
    <t xml:space="preserve">2 0 0 9 </t>
  </si>
  <si>
    <t>2 0 0 9</t>
  </si>
  <si>
    <t>2 0 0 9</t>
  </si>
  <si>
    <t>제주</t>
  </si>
  <si>
    <t>위탁 3,자체2</t>
  </si>
  <si>
    <t>18(3/15)</t>
  </si>
  <si>
    <t>142,856
(142,000/
856)</t>
  </si>
  <si>
    <t>130,856
(130,000/
856)</t>
  </si>
  <si>
    <t>12,000
(12,000/0)</t>
  </si>
  <si>
    <t>105,081
(104,558/
523)</t>
  </si>
  <si>
    <t>99,511
(98,988/
523)</t>
  </si>
  <si>
    <t>5,570
(5,570/0)</t>
  </si>
  <si>
    <t xml:space="preserve">2 0 0 9 </t>
  </si>
  <si>
    <t>연안(제주)</t>
  </si>
  <si>
    <r>
      <t>하수</t>
    </r>
    <r>
      <rPr>
        <sz val="10"/>
        <color indexed="8"/>
        <rFont val="Arial"/>
        <family val="2"/>
      </rPr>
      <t>-</t>
    </r>
    <r>
      <rPr>
        <sz val="10"/>
        <color indexed="8"/>
        <rFont val="돋움"/>
        <family val="3"/>
      </rPr>
      <t>자체
마을</t>
    </r>
    <r>
      <rPr>
        <sz val="10"/>
        <color indexed="8"/>
        <rFont val="Arial"/>
        <family val="2"/>
      </rPr>
      <t>-</t>
    </r>
    <r>
      <rPr>
        <sz val="10"/>
        <color indexed="8"/>
        <rFont val="돋움"/>
        <family val="3"/>
      </rPr>
      <t>위탁</t>
    </r>
  </si>
  <si>
    <r>
      <t>하수</t>
    </r>
    <r>
      <rPr>
        <sz val="10"/>
        <color indexed="8"/>
        <rFont val="Arial"/>
        <family val="2"/>
      </rPr>
      <t>-UV</t>
    </r>
    <r>
      <rPr>
        <sz val="10"/>
        <color indexed="8"/>
        <rFont val="돋움"/>
        <family val="3"/>
      </rPr>
      <t>소독
마을</t>
    </r>
    <r>
      <rPr>
        <sz val="10"/>
        <color indexed="8"/>
        <rFont val="Arial"/>
        <family val="2"/>
      </rPr>
      <t>-</t>
    </r>
    <r>
      <rPr>
        <sz val="10"/>
        <color indexed="8"/>
        <rFont val="돋움"/>
        <family val="3"/>
      </rPr>
      <t>염소소독</t>
    </r>
  </si>
  <si>
    <t>2  0  0  8</t>
  </si>
  <si>
    <t>2  0  0 9</t>
  </si>
  <si>
    <t>2  0  0  9</t>
  </si>
  <si>
    <t>5개소</t>
  </si>
  <si>
    <t>-</t>
  </si>
  <si>
    <t>16(3/13)</t>
  </si>
  <si>
    <t>142,752
(142,000/
752)</t>
  </si>
  <si>
    <t>752
( - /
752)</t>
  </si>
  <si>
    <t>142,000
(142,000/
- )</t>
  </si>
  <si>
    <t>102,878
(102,359/
519)</t>
  </si>
  <si>
    <t>519
( - /
519)</t>
  </si>
  <si>
    <t>102,359
(102,359/
- )</t>
  </si>
  <si>
    <t>-</t>
  </si>
  <si>
    <t>1(1)</t>
  </si>
  <si>
    <r>
      <t xml:space="preserve">               ·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이도</t>
    </r>
    <r>
      <rPr>
        <sz val="10"/>
        <rFont val="Arial"/>
        <family val="2"/>
      </rPr>
      <t>2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제주시청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옥상</t>
    </r>
    <r>
      <rPr>
        <sz val="10"/>
        <rFont val="Arial"/>
        <family val="2"/>
      </rPr>
      <t>(</t>
    </r>
    <r>
      <rPr>
        <sz val="10"/>
        <rFont val="돋움"/>
        <family val="3"/>
      </rPr>
      <t>산성비인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경우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연동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어승생</t>
    </r>
    <r>
      <rPr>
        <sz val="10"/>
        <rFont val="Arial"/>
        <family val="2"/>
      </rPr>
      <t>)</t>
    </r>
  </si>
  <si>
    <t>표준활성
슬러지법</t>
  </si>
  <si>
    <r>
      <t>표준활성
슬러지법</t>
    </r>
    <r>
      <rPr>
        <sz val="10"/>
        <color indexed="8"/>
        <rFont val="Arial"/>
        <family val="2"/>
      </rPr>
      <t xml:space="preserve">,
 SBR </t>
    </r>
    <r>
      <rPr>
        <sz val="10"/>
        <color indexed="8"/>
        <rFont val="돋움"/>
        <family val="3"/>
      </rPr>
      <t>외</t>
    </r>
  </si>
</sst>
</file>

<file path=xl/styles.xml><?xml version="1.0" encoding="utf-8"?>
<styleSheet xmlns="http://schemas.openxmlformats.org/spreadsheetml/2006/main">
  <numFmts count="4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;"/>
    <numFmt numFmtId="177" formatCode="0_ "/>
    <numFmt numFmtId="178" formatCode="#,##0;;\-"/>
    <numFmt numFmtId="179" formatCode="_ * #,##0_ ;_ * \-#,##0_ ;_ * &quot;-&quot;_ ;_ @_ "/>
    <numFmt numFmtId="180" formatCode="#,##0_);[Red]\(#,##0\)"/>
    <numFmt numFmtId="181" formatCode="0.000"/>
    <numFmt numFmtId="182" formatCode="#,##0.0;[Red]#,##0.0"/>
    <numFmt numFmtId="183" formatCode="#,##0;[Red]#,##0"/>
    <numFmt numFmtId="184" formatCode="0.0"/>
    <numFmt numFmtId="185" formatCode="#,##0.000;;\-;"/>
    <numFmt numFmtId="186" formatCode="#,##0.0;;\-;"/>
    <numFmt numFmtId="187" formatCode="0.00_);[Red]\(0.00\)"/>
    <numFmt numFmtId="188" formatCode="0_);[Red]\(0\)"/>
    <numFmt numFmtId="189" formatCode="0.0_);[Red]\(0.0\)"/>
    <numFmt numFmtId="190" formatCode="#,##0_ "/>
    <numFmt numFmtId="191" formatCode="#,##0.0"/>
    <numFmt numFmtId="192" formatCode="0.0;;\-;"/>
    <numFmt numFmtId="193" formatCode="0.0;[Red]0.0"/>
    <numFmt numFmtId="194" formatCode="0.0_ "/>
    <numFmt numFmtId="195" formatCode="#,##0.00_);[Red]\(#,##0.00\)"/>
    <numFmt numFmtId="196" formatCode="0.00_ "/>
    <numFmt numFmtId="197" formatCode="#,##0.0_ "/>
    <numFmt numFmtId="198" formatCode="#,##0.00_ "/>
    <numFmt numFmtId="199" formatCode="0.0000000000000_);[Red]\(0.0000000000000\)"/>
    <numFmt numFmtId="200" formatCode="_-* #,##0.0_-;\-* #,##0.0_-;_-* &quot;-&quot;_-;_-@_-"/>
    <numFmt numFmtId="201" formatCode="#,##0\ \ \ \ \ ;\-#,##0\ \ \ \ \ ;\ \-\ \ \ \ \ \ ;"/>
    <numFmt numFmtId="202" formatCode="#,##0.0\ \ \ \ \ ;\-#,##0.0\ \ \ \ \ ;\ \-\ \ \ \ \ \ ;"/>
    <numFmt numFmtId="203" formatCode="#,##0.00\ \ \ \ \ ;\-#,##0.00\ \ \ \ \ ;\ \-\ \ \ \ \ \ 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_ "/>
    <numFmt numFmtId="209" formatCode="#,##0.0_);[Red]\(#,##0.0\)"/>
    <numFmt numFmtId="210" formatCode="&quot;(&quot;#,##0&quot;)&quot;;;\-;"/>
    <numFmt numFmtId="211" formatCode="0.000_);[Red]\(0.000\)"/>
    <numFmt numFmtId="212" formatCode="_-* #,##0.0_-;\-* #,##0_-;_-* &quot;-&quot;_-;_-@_-"/>
  </numFmts>
  <fonts count="41">
    <font>
      <sz val="10"/>
      <name val="Arial"/>
      <family val="2"/>
    </font>
    <font>
      <sz val="8"/>
      <name val="돋움"/>
      <family val="3"/>
    </font>
    <font>
      <b/>
      <sz val="18"/>
      <name val="Arial"/>
      <family val="2"/>
    </font>
    <font>
      <b/>
      <sz val="18"/>
      <name val="굴림"/>
      <family val="3"/>
    </font>
    <font>
      <sz val="10"/>
      <name val="굴림"/>
      <family val="3"/>
    </font>
    <font>
      <b/>
      <sz val="10"/>
      <color indexed="10"/>
      <name val="Arial"/>
      <family val="2"/>
    </font>
    <font>
      <sz val="11"/>
      <color indexed="8"/>
      <name val="돋움"/>
      <family val="3"/>
    </font>
    <font>
      <sz val="12"/>
      <name val="바탕체"/>
      <family val="1"/>
    </font>
    <font>
      <sz val="10"/>
      <name val="돋움"/>
      <family val="3"/>
    </font>
    <font>
      <sz val="10"/>
      <color indexed="8"/>
      <name val="Arial"/>
      <family val="2"/>
    </font>
    <font>
      <b/>
      <sz val="18"/>
      <name val="돋움"/>
      <family val="3"/>
    </font>
    <font>
      <sz val="11"/>
      <name val="돋움"/>
      <family val="3"/>
    </font>
    <font>
      <sz val="1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8"/>
      <name val="돋움"/>
      <family val="3"/>
    </font>
    <font>
      <vertAlign val="subscript"/>
      <sz val="10"/>
      <name val="Arial"/>
      <family val="2"/>
    </font>
    <font>
      <sz val="14"/>
      <name val="바탕체"/>
      <family val="1"/>
    </font>
    <font>
      <b/>
      <sz val="9"/>
      <name val="굴림"/>
      <family val="3"/>
    </font>
    <font>
      <sz val="9"/>
      <name val="굴림"/>
      <family val="3"/>
    </font>
    <font>
      <sz val="12"/>
      <name val="굴림"/>
      <family val="3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0"/>
      <color indexed="63"/>
      <name val="Arial"/>
      <family val="2"/>
    </font>
    <font>
      <b/>
      <sz val="18"/>
      <color indexed="8"/>
      <name val="한양신명조,한컴돋움"/>
      <family val="3"/>
    </font>
    <font>
      <sz val="10"/>
      <color indexed="8"/>
      <name val="한양신명조,한컴돋움"/>
      <family val="3"/>
    </font>
    <font>
      <b/>
      <sz val="18"/>
      <color indexed="8"/>
      <name val="Arial"/>
      <family val="2"/>
    </font>
    <font>
      <sz val="6"/>
      <name val="Arial"/>
      <family val="2"/>
    </font>
    <font>
      <sz val="8"/>
      <color indexed="8"/>
      <name val="돋움"/>
      <family val="3"/>
    </font>
    <font>
      <b/>
      <sz val="10"/>
      <color indexed="10"/>
      <name val="돋움"/>
      <family val="3"/>
    </font>
    <font>
      <sz val="10"/>
      <name val="굴림체"/>
      <family val="3"/>
    </font>
    <font>
      <b/>
      <sz val="22"/>
      <name val="돋움"/>
      <family val="3"/>
    </font>
    <font>
      <b/>
      <sz val="2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굴림체"/>
      <family val="3"/>
    </font>
    <font>
      <sz val="10"/>
      <color indexed="8"/>
      <name val="굴림"/>
      <family val="3"/>
    </font>
    <font>
      <b/>
      <sz val="18"/>
      <color indexed="8"/>
      <name val="굴림"/>
      <family val="3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7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 vertical="center"/>
      <protection/>
    </xf>
  </cellStyleXfs>
  <cellXfs count="695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 vertical="center" shrinkToFit="1"/>
    </xf>
    <xf numFmtId="0" fontId="0" fillId="0" borderId="0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 shrinkToFit="1"/>
    </xf>
    <xf numFmtId="178" fontId="9" fillId="0" borderId="0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 quotePrefix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8" xfId="0" applyFont="1" applyFill="1" applyBorder="1" applyAlignment="1" quotePrefix="1">
      <alignment horizontal="right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indent="1" shrinkToFit="1"/>
    </xf>
    <xf numFmtId="0" fontId="0" fillId="0" borderId="0" xfId="0" applyFont="1" applyFill="1" applyBorder="1" applyAlignment="1">
      <alignment vertical="center"/>
    </xf>
    <xf numFmtId="0" fontId="9" fillId="0" borderId="9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 shrinkToFit="1"/>
    </xf>
    <xf numFmtId="0" fontId="9" fillId="0" borderId="1" xfId="0" applyFont="1" applyBorder="1" applyAlignment="1" quotePrefix="1">
      <alignment horizontal="left" vertical="center" indent="1" shrinkToFi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 quotePrefix="1">
      <alignment horizontal="left" vertical="center" shrinkToFit="1"/>
    </xf>
    <xf numFmtId="0" fontId="16" fillId="0" borderId="1" xfId="0" applyFont="1" applyFill="1" applyBorder="1" applyAlignment="1">
      <alignment horizontal="center" vertical="center"/>
    </xf>
    <xf numFmtId="186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 quotePrefix="1">
      <alignment horizontal="left" vertical="center"/>
    </xf>
    <xf numFmtId="186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/>
    </xf>
    <xf numFmtId="0" fontId="0" fillId="0" borderId="1" xfId="0" applyFont="1" applyFill="1" applyBorder="1" applyAlignment="1" quotePrefix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shrinkToFit="1"/>
    </xf>
    <xf numFmtId="190" fontId="0" fillId="0" borderId="0" xfId="17" applyNumberFormat="1" applyFont="1" applyFill="1" applyBorder="1" applyAlignment="1">
      <alignment horizontal="right" vertical="center" indent="2"/>
    </xf>
    <xf numFmtId="0" fontId="9" fillId="0" borderId="9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1" fontId="0" fillId="0" borderId="0" xfId="17" applyFont="1" applyFill="1" applyBorder="1" applyAlignment="1">
      <alignment horizontal="center" vertical="center"/>
    </xf>
    <xf numFmtId="200" fontId="24" fillId="0" borderId="0" xfId="17" applyNumberFormat="1" applyFont="1" applyFill="1" applyBorder="1" applyAlignment="1">
      <alignment horizontal="center" vertical="center"/>
    </xf>
    <xf numFmtId="194" fontId="24" fillId="0" borderId="0" xfId="0" applyNumberFormat="1" applyFont="1" applyFill="1" applyBorder="1" applyAlignment="1">
      <alignment horizontal="center" vertical="center"/>
    </xf>
    <xf numFmtId="200" fontId="0" fillId="0" borderId="0" xfId="17" applyNumberFormat="1" applyFont="1" applyFill="1" applyBorder="1" applyAlignment="1">
      <alignment horizontal="center" vertical="center"/>
    </xf>
    <xf numFmtId="189" fontId="0" fillId="0" borderId="0" xfId="17" applyNumberFormat="1" applyFont="1" applyFill="1" applyBorder="1" applyAlignment="1">
      <alignment horizontal="center" vertical="center"/>
    </xf>
    <xf numFmtId="0" fontId="0" fillId="0" borderId="0" xfId="17" applyNumberFormat="1" applyFont="1" applyFill="1" applyBorder="1" applyAlignment="1">
      <alignment horizontal="center" vertical="center"/>
    </xf>
    <xf numFmtId="194" fontId="0" fillId="0" borderId="0" xfId="17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201" fontId="0" fillId="0" borderId="0" xfId="0" applyNumberFormat="1" applyFont="1" applyFill="1" applyAlignment="1">
      <alignment vertical="center"/>
    </xf>
    <xf numFmtId="203" fontId="0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41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41" fontId="0" fillId="0" borderId="0" xfId="17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Continuous" vertical="center" wrapText="1"/>
    </xf>
    <xf numFmtId="0" fontId="0" fillId="2" borderId="7" xfId="0" applyFont="1" applyFill="1" applyBorder="1" applyAlignment="1">
      <alignment horizontal="centerContinuous" vertical="center" wrapText="1"/>
    </xf>
    <xf numFmtId="0" fontId="0" fillId="2" borderId="7" xfId="0" applyFont="1" applyFill="1" applyBorder="1" applyAlignment="1">
      <alignment horizontal="centerContinuous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 quotePrefix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 shrinkToFit="1"/>
    </xf>
    <xf numFmtId="0" fontId="13" fillId="2" borderId="1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 wrapText="1"/>
    </xf>
    <xf numFmtId="0" fontId="4" fillId="2" borderId="13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shrinkToFit="1"/>
    </xf>
    <xf numFmtId="0" fontId="14" fillId="2" borderId="16" xfId="0" applyFont="1" applyFill="1" applyBorder="1" applyAlignment="1">
      <alignment horizontal="center" vertical="center" wrapText="1" shrinkToFit="1"/>
    </xf>
    <xf numFmtId="0" fontId="13" fillId="2" borderId="16" xfId="0" applyFont="1" applyFill="1" applyBorder="1" applyAlignment="1">
      <alignment horizontal="center" vertical="center" wrapText="1" shrinkToFit="1"/>
    </xf>
    <xf numFmtId="0" fontId="23" fillId="2" borderId="16" xfId="0" applyFont="1" applyFill="1" applyBorder="1" applyAlignment="1">
      <alignment horizontal="center" vertical="center" shrinkToFit="1"/>
    </xf>
    <xf numFmtId="0" fontId="28" fillId="2" borderId="1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/>
    </xf>
    <xf numFmtId="186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4" xfId="0" applyFont="1" applyFill="1" applyBorder="1" applyAlignment="1">
      <alignment horizontal="centerContinuous" vertical="center"/>
    </xf>
    <xf numFmtId="0" fontId="4" fillId="2" borderId="13" xfId="0" applyFont="1" applyFill="1" applyBorder="1" applyAlignment="1" quotePrefix="1">
      <alignment horizontal="center" vertical="center"/>
    </xf>
    <xf numFmtId="0" fontId="4" fillId="2" borderId="13" xfId="0" applyFont="1" applyFill="1" applyBorder="1" applyAlignment="1" quotePrefix="1">
      <alignment horizontal="center" vertical="center" shrinkToFit="1"/>
    </xf>
    <xf numFmtId="0" fontId="0" fillId="2" borderId="14" xfId="0" applyFont="1" applyFill="1" applyBorder="1" applyAlignment="1" quotePrefix="1">
      <alignment horizontal="center" vertical="center"/>
    </xf>
    <xf numFmtId="0" fontId="0" fillId="2" borderId="14" xfId="0" applyFont="1" applyFill="1" applyBorder="1" applyAlignment="1" quotePrefix="1">
      <alignment horizontal="center" vertical="center" shrinkToFi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26" fillId="2" borderId="17" xfId="0" applyFont="1" applyFill="1" applyBorder="1" applyAlignment="1">
      <alignment horizontal="center" wrapText="1"/>
    </xf>
    <xf numFmtId="0" fontId="26" fillId="2" borderId="18" xfId="0" applyFont="1" applyFill="1" applyBorder="1" applyAlignment="1">
      <alignment horizontal="center" wrapText="1"/>
    </xf>
    <xf numFmtId="0" fontId="0" fillId="2" borderId="0" xfId="0" applyFont="1" applyFill="1" applyAlignment="1">
      <alignment vertical="center"/>
    </xf>
    <xf numFmtId="0" fontId="9" fillId="2" borderId="19" xfId="0" applyFont="1" applyFill="1" applyBorder="1" applyAlignment="1">
      <alignment horizontal="center" wrapText="1"/>
    </xf>
    <xf numFmtId="0" fontId="26" fillId="2" borderId="20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0" fillId="2" borderId="0" xfId="0" applyFont="1" applyFill="1" applyAlignment="1">
      <alignment vertical="center"/>
    </xf>
    <xf numFmtId="0" fontId="0" fillId="2" borderId="21" xfId="0" applyFont="1" applyFill="1" applyBorder="1" applyAlignment="1">
      <alignment horizontal="center" wrapText="1"/>
    </xf>
    <xf numFmtId="0" fontId="26" fillId="2" borderId="22" xfId="0" applyFont="1" applyFill="1" applyBorder="1" applyAlignment="1">
      <alignment horizontal="center" wrapText="1"/>
    </xf>
    <xf numFmtId="0" fontId="0" fillId="2" borderId="20" xfId="0" applyFont="1" applyFill="1" applyBorder="1" applyAlignment="1">
      <alignment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26" fillId="2" borderId="26" xfId="0" applyFont="1" applyFill="1" applyBorder="1" applyAlignment="1">
      <alignment horizontal="center" wrapText="1"/>
    </xf>
    <xf numFmtId="0" fontId="0" fillId="2" borderId="19" xfId="0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0" fontId="9" fillId="2" borderId="27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180" fontId="9" fillId="2" borderId="0" xfId="0" applyNumberFormat="1" applyFont="1" applyFill="1" applyBorder="1" applyAlignment="1">
      <alignment horizontal="center" vertical="center"/>
    </xf>
    <xf numFmtId="209" fontId="9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9" fillId="2" borderId="2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wrapText="1" shrinkToFit="1"/>
    </xf>
    <xf numFmtId="0" fontId="0" fillId="2" borderId="16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 wrapText="1" shrinkToFit="1"/>
    </xf>
    <xf numFmtId="0" fontId="0" fillId="2" borderId="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wrapText="1"/>
    </xf>
    <xf numFmtId="0" fontId="0" fillId="2" borderId="20" xfId="0" applyFill="1" applyBorder="1" applyAlignment="1">
      <alignment wrapText="1"/>
    </xf>
    <xf numFmtId="0" fontId="26" fillId="2" borderId="24" xfId="0" applyFont="1" applyFill="1" applyBorder="1" applyAlignment="1">
      <alignment horizontal="center" wrapText="1"/>
    </xf>
    <xf numFmtId="0" fontId="0" fillId="2" borderId="24" xfId="0" applyFill="1" applyBorder="1" applyAlignment="1">
      <alignment wrapText="1"/>
    </xf>
    <xf numFmtId="0" fontId="16" fillId="0" borderId="9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41" fontId="9" fillId="0" borderId="0" xfId="17" applyFont="1" applyFill="1" applyBorder="1" applyAlignment="1">
      <alignment horizontal="center" vertical="center"/>
    </xf>
    <xf numFmtId="200" fontId="9" fillId="0" borderId="0" xfId="17" applyNumberFormat="1" applyFont="1" applyFill="1" applyBorder="1" applyAlignment="1">
      <alignment horizontal="center" vertical="center"/>
    </xf>
    <xf numFmtId="189" fontId="9" fillId="0" borderId="0" xfId="17" applyNumberFormat="1" applyFont="1" applyFill="1" applyBorder="1" applyAlignment="1">
      <alignment horizontal="center" vertical="center"/>
    </xf>
    <xf numFmtId="0" fontId="9" fillId="0" borderId="0" xfId="17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180" fontId="9" fillId="0" borderId="2" xfId="0" applyNumberFormat="1" applyFont="1" applyFill="1" applyBorder="1" applyAlignment="1">
      <alignment horizontal="center" vertical="center"/>
    </xf>
    <xf numFmtId="180" fontId="9" fillId="0" borderId="1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 shrinkToFit="1"/>
    </xf>
    <xf numFmtId="176" fontId="5" fillId="2" borderId="2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indent="1" shrinkToFit="1"/>
    </xf>
    <xf numFmtId="0" fontId="9" fillId="0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center" vertical="center" shrinkToFit="1"/>
    </xf>
    <xf numFmtId="180" fontId="9" fillId="0" borderId="1" xfId="0" applyNumberFormat="1" applyFont="1" applyFill="1" applyBorder="1" applyAlignment="1">
      <alignment horizontal="center" vertical="center" shrinkToFit="1"/>
    </xf>
    <xf numFmtId="180" fontId="9" fillId="2" borderId="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/>
    </xf>
    <xf numFmtId="180" fontId="9" fillId="2" borderId="0" xfId="17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shrinkToFit="1"/>
    </xf>
    <xf numFmtId="0" fontId="11" fillId="2" borderId="0" xfId="0" applyFont="1" applyFill="1" applyBorder="1" applyAlignment="1">
      <alignment horizontal="left" shrinkToFit="1"/>
    </xf>
    <xf numFmtId="0" fontId="11" fillId="2" borderId="8" xfId="0" applyFont="1" applyFill="1" applyBorder="1" applyAlignment="1">
      <alignment horizontal="center" shrinkToFit="1"/>
    </xf>
    <xf numFmtId="0" fontId="11" fillId="2" borderId="8" xfId="0" applyFont="1" applyFill="1" applyBorder="1" applyAlignment="1">
      <alignment horizontal="left" shrinkToFit="1"/>
    </xf>
    <xf numFmtId="41" fontId="31" fillId="2" borderId="0" xfId="0" applyNumberFormat="1" applyFont="1" applyFill="1" applyBorder="1" applyAlignment="1">
      <alignment horizontal="center" vertical="center" wrapText="1"/>
    </xf>
    <xf numFmtId="41" fontId="31" fillId="2" borderId="1" xfId="0" applyNumberFormat="1" applyFont="1" applyFill="1" applyBorder="1" applyAlignment="1">
      <alignment horizontal="center" vertical="center" wrapText="1"/>
    </xf>
    <xf numFmtId="41" fontId="31" fillId="2" borderId="8" xfId="0" applyNumberFormat="1" applyFont="1" applyFill="1" applyBorder="1" applyAlignment="1">
      <alignment horizontal="center" vertical="center" wrapText="1"/>
    </xf>
    <xf numFmtId="41" fontId="31" fillId="2" borderId="5" xfId="0" applyNumberFormat="1" applyFont="1" applyFill="1" applyBorder="1" applyAlignment="1">
      <alignment horizontal="center" vertical="center" wrapText="1"/>
    </xf>
    <xf numFmtId="180" fontId="0" fillId="0" borderId="2" xfId="0" applyNumberFormat="1" applyFont="1" applyFill="1" applyBorder="1" applyAlignment="1">
      <alignment horizontal="center" vertical="center"/>
    </xf>
    <xf numFmtId="185" fontId="5" fillId="2" borderId="0" xfId="0" applyNumberFormat="1" applyFont="1" applyFill="1" applyBorder="1" applyAlignment="1">
      <alignment horizontal="center" vertical="center"/>
    </xf>
    <xf numFmtId="186" fontId="5" fillId="2" borderId="0" xfId="0" applyNumberFormat="1" applyFont="1" applyFill="1" applyBorder="1" applyAlignment="1">
      <alignment horizontal="center" vertical="center"/>
    </xf>
    <xf numFmtId="189" fontId="5" fillId="2" borderId="0" xfId="0" applyNumberFormat="1" applyFont="1" applyFill="1" applyBorder="1" applyAlignment="1">
      <alignment horizontal="center" vertical="center"/>
    </xf>
    <xf numFmtId="211" fontId="5" fillId="2" borderId="0" xfId="0" applyNumberFormat="1" applyFont="1" applyFill="1" applyBorder="1" applyAlignment="1">
      <alignment horizontal="center" vertical="center"/>
    </xf>
    <xf numFmtId="185" fontId="0" fillId="2" borderId="0" xfId="0" applyNumberFormat="1" applyFont="1" applyFill="1" applyBorder="1" applyAlignment="1">
      <alignment horizontal="center" vertical="center"/>
    </xf>
    <xf numFmtId="186" fontId="0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85" fontId="0" fillId="2" borderId="8" xfId="0" applyNumberFormat="1" applyFont="1" applyFill="1" applyBorder="1" applyAlignment="1">
      <alignment horizontal="center" vertical="center"/>
    </xf>
    <xf numFmtId="186" fontId="0" fillId="2" borderId="8" xfId="0" applyNumberFormat="1" applyFont="1" applyFill="1" applyBorder="1" applyAlignment="1">
      <alignment horizontal="center" vertical="center"/>
    </xf>
    <xf numFmtId="211" fontId="0" fillId="2" borderId="8" xfId="0" applyNumberFormat="1" applyFont="1" applyFill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/>
    </xf>
    <xf numFmtId="188" fontId="0" fillId="2" borderId="8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 indent="2"/>
    </xf>
    <xf numFmtId="0" fontId="9" fillId="0" borderId="0" xfId="0" applyFont="1" applyFill="1" applyAlignment="1">
      <alignment vertical="center"/>
    </xf>
    <xf numFmtId="176" fontId="0" fillId="2" borderId="2" xfId="0" applyNumberFormat="1" applyFont="1" applyFill="1" applyBorder="1" applyAlignment="1">
      <alignment horizontal="center" vertical="center"/>
    </xf>
    <xf numFmtId="180" fontId="0" fillId="2" borderId="0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/>
    </xf>
    <xf numFmtId="180" fontId="0" fillId="2" borderId="8" xfId="0" applyNumberFormat="1" applyFont="1" applyFill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80" fontId="0" fillId="2" borderId="0" xfId="0" applyNumberFormat="1" applyFont="1" applyFill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181" fontId="0" fillId="2" borderId="0" xfId="0" applyNumberFormat="1" applyFont="1" applyFill="1" applyBorder="1" applyAlignment="1">
      <alignment horizontal="center" vertical="center"/>
    </xf>
    <xf numFmtId="182" fontId="0" fillId="2" borderId="0" xfId="0" applyNumberFormat="1" applyFont="1" applyFill="1" applyBorder="1" applyAlignment="1">
      <alignment horizontal="center" vertical="center"/>
    </xf>
    <xf numFmtId="183" fontId="0" fillId="2" borderId="0" xfId="0" applyNumberFormat="1" applyFont="1" applyFill="1" applyBorder="1" applyAlignment="1">
      <alignment horizontal="center" vertical="center"/>
    </xf>
    <xf numFmtId="184" fontId="0" fillId="2" borderId="0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185" fontId="9" fillId="2" borderId="0" xfId="0" applyNumberFormat="1" applyFont="1" applyFill="1" applyBorder="1" applyAlignment="1">
      <alignment horizontal="center" vertical="center"/>
    </xf>
    <xf numFmtId="186" fontId="9" fillId="2" borderId="0" xfId="0" applyNumberFormat="1" applyFont="1" applyFill="1" applyBorder="1" applyAlignment="1">
      <alignment horizontal="center" vertical="center"/>
    </xf>
    <xf numFmtId="189" fontId="9" fillId="2" borderId="0" xfId="0" applyNumberFormat="1" applyFont="1" applyFill="1" applyBorder="1" applyAlignment="1">
      <alignment horizontal="center" vertical="center"/>
    </xf>
    <xf numFmtId="211" fontId="9" fillId="2" borderId="0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center" vertical="center"/>
    </xf>
    <xf numFmtId="185" fontId="9" fillId="2" borderId="0" xfId="0" applyNumberFormat="1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197" fontId="5" fillId="2" borderId="0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 quotePrefix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86" fontId="4" fillId="2" borderId="0" xfId="0" applyNumberFormat="1" applyFont="1" applyFill="1" applyAlignment="1">
      <alignment vertical="center"/>
    </xf>
    <xf numFmtId="189" fontId="4" fillId="2" borderId="0" xfId="0" applyNumberFormat="1" applyFont="1" applyFill="1" applyAlignment="1">
      <alignment vertical="center"/>
    </xf>
    <xf numFmtId="209" fontId="9" fillId="0" borderId="0" xfId="0" applyNumberFormat="1" applyFont="1" applyFill="1" applyBorder="1" applyAlignment="1">
      <alignment horizontal="center" vertical="center" shrinkToFit="1"/>
    </xf>
    <xf numFmtId="191" fontId="16" fillId="0" borderId="0" xfId="18" applyNumberFormat="1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left" vertical="center"/>
    </xf>
    <xf numFmtId="0" fontId="0" fillId="0" borderId="1" xfId="0" applyFont="1" applyFill="1" applyBorder="1" applyAlignment="1" quotePrefix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1" xfId="0" applyFont="1" applyFill="1" applyBorder="1" applyAlignment="1" quotePrefix="1">
      <alignment horizontal="left" vertical="center" shrinkToFit="1"/>
    </xf>
    <xf numFmtId="0" fontId="8" fillId="2" borderId="8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212" fontId="36" fillId="2" borderId="0" xfId="17" applyNumberFormat="1" applyFont="1" applyFill="1" applyBorder="1" applyAlignment="1">
      <alignment horizontal="right" vertical="center" wrapText="1"/>
    </xf>
    <xf numFmtId="0" fontId="0" fillId="2" borderId="8" xfId="0" applyFont="1" applyFill="1" applyBorder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2" borderId="8" xfId="0" applyFont="1" applyFill="1" applyBorder="1" applyAlignment="1">
      <alignment horizontal="right" vertical="center"/>
    </xf>
    <xf numFmtId="0" fontId="0" fillId="2" borderId="31" xfId="0" applyFont="1" applyFill="1" applyBorder="1" applyAlignment="1">
      <alignment vertical="center" shrinkToFit="1"/>
    </xf>
    <xf numFmtId="0" fontId="0" fillId="2" borderId="12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37" fillId="0" borderId="13" xfId="0" applyFont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shrinkToFit="1"/>
    </xf>
    <xf numFmtId="0" fontId="37" fillId="0" borderId="24" xfId="0" applyFont="1" applyBorder="1" applyAlignment="1">
      <alignment horizontal="center" wrapTex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182" fontId="0" fillId="2" borderId="8" xfId="0" applyNumberFormat="1" applyFont="1" applyFill="1" applyBorder="1" applyAlignment="1">
      <alignment horizontal="center" vertical="center" shrinkToFit="1"/>
    </xf>
    <xf numFmtId="41" fontId="0" fillId="2" borderId="0" xfId="0" applyNumberFormat="1" applyFill="1" applyBorder="1" applyAlignment="1">
      <alignment vertical="center"/>
    </xf>
    <xf numFmtId="0" fontId="1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 vertical="center" shrinkToFit="1"/>
    </xf>
    <xf numFmtId="0" fontId="0" fillId="2" borderId="0" xfId="0" applyFont="1" applyFill="1" applyBorder="1" applyAlignment="1" quotePrefix="1">
      <alignment/>
    </xf>
    <xf numFmtId="0" fontId="0" fillId="2" borderId="0" xfId="0" applyFont="1" applyFill="1" applyAlignment="1" quotePrefix="1">
      <alignment horizontal="left"/>
    </xf>
    <xf numFmtId="0" fontId="0" fillId="2" borderId="0" xfId="0" applyFont="1" applyFill="1" applyAlignment="1">
      <alignment/>
    </xf>
    <xf numFmtId="0" fontId="4" fillId="2" borderId="1" xfId="0" applyFont="1" applyFill="1" applyBorder="1" applyAlignment="1" quotePrefix="1">
      <alignment horizontal="left" vertical="center"/>
    </xf>
    <xf numFmtId="0" fontId="0" fillId="2" borderId="0" xfId="0" applyFont="1" applyFill="1" applyBorder="1" applyAlignment="1" quotePrefix="1">
      <alignment horizontal="right" vertical="center"/>
    </xf>
    <xf numFmtId="0" fontId="0" fillId="2" borderId="11" xfId="0" applyFont="1" applyFill="1" applyBorder="1" applyAlignment="1" quotePrefix="1">
      <alignment horizontal="right" vertical="center"/>
    </xf>
    <xf numFmtId="0" fontId="16" fillId="2" borderId="13" xfId="0" applyFont="1" applyFill="1" applyBorder="1" applyAlignment="1">
      <alignment horizontal="center" vertical="top" wrapText="1" shrinkToFit="1"/>
    </xf>
    <xf numFmtId="0" fontId="37" fillId="2" borderId="13" xfId="0" applyFont="1" applyFill="1" applyBorder="1" applyAlignment="1">
      <alignment horizontal="center" vertical="top" wrapText="1" shrinkToFit="1"/>
    </xf>
    <xf numFmtId="0" fontId="5" fillId="0" borderId="6" xfId="0" applyFont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vertical="center"/>
    </xf>
    <xf numFmtId="0" fontId="0" fillId="0" borderId="5" xfId="0" applyFont="1" applyFill="1" applyBorder="1" applyAlignment="1" quotePrefix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right" vertical="center"/>
    </xf>
    <xf numFmtId="41" fontId="9" fillId="0" borderId="0" xfId="17" applyFont="1" applyFill="1" applyBorder="1" applyAlignment="1">
      <alignment horizontal="right" vertical="center"/>
    </xf>
    <xf numFmtId="188" fontId="16" fillId="0" borderId="0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horizontal="center" vertical="center" shrinkToFit="1"/>
    </xf>
    <xf numFmtId="179" fontId="16" fillId="0" borderId="1" xfId="18" applyFont="1" applyFill="1" applyBorder="1" applyAlignment="1">
      <alignment horizontal="center" vertical="center" shrinkToFit="1"/>
    </xf>
    <xf numFmtId="189" fontId="16" fillId="0" borderId="0" xfId="0" applyNumberFormat="1" applyFont="1" applyFill="1" applyBorder="1" applyAlignment="1">
      <alignment horizontal="center" vertical="center" shrinkToFit="1"/>
    </xf>
    <xf numFmtId="194" fontId="16" fillId="0" borderId="0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197" fontId="24" fillId="0" borderId="0" xfId="0" applyNumberFormat="1" applyFont="1" applyFill="1" applyBorder="1" applyAlignment="1">
      <alignment horizontal="center" vertical="center"/>
    </xf>
    <xf numFmtId="198" fontId="24" fillId="0" borderId="0" xfId="0" applyNumberFormat="1" applyFont="1" applyFill="1" applyBorder="1" applyAlignment="1">
      <alignment horizontal="center" vertical="center"/>
    </xf>
    <xf numFmtId="190" fontId="24" fillId="0" borderId="0" xfId="0" applyNumberFormat="1" applyFont="1" applyFill="1" applyBorder="1" applyAlignment="1">
      <alignment horizontal="center" vertical="center"/>
    </xf>
    <xf numFmtId="186" fontId="24" fillId="0" borderId="1" xfId="0" applyNumberFormat="1" applyFont="1" applyFill="1" applyBorder="1" applyAlignment="1">
      <alignment horizontal="center" vertical="center"/>
    </xf>
    <xf numFmtId="196" fontId="16" fillId="0" borderId="0" xfId="0" applyNumberFormat="1" applyFont="1" applyFill="1" applyBorder="1" applyAlignment="1">
      <alignment horizontal="center" vertical="center" shrinkToFit="1"/>
    </xf>
    <xf numFmtId="0" fontId="24" fillId="0" borderId="1" xfId="0" applyNumberFormat="1" applyFont="1" applyFill="1" applyBorder="1" applyAlignment="1">
      <alignment horizontal="center" vertical="center"/>
    </xf>
    <xf numFmtId="186" fontId="16" fillId="0" borderId="0" xfId="0" applyNumberFormat="1" applyFont="1" applyFill="1" applyBorder="1" applyAlignment="1">
      <alignment horizontal="center" vertical="center" shrinkToFit="1"/>
    </xf>
    <xf numFmtId="186" fontId="16" fillId="0" borderId="1" xfId="0" applyNumberFormat="1" applyFont="1" applyFill="1" applyBorder="1" applyAlignment="1">
      <alignment horizontal="center" vertical="center" shrinkToFit="1"/>
    </xf>
    <xf numFmtId="186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187" fontId="16" fillId="0" borderId="0" xfId="17" applyNumberFormat="1" applyFont="1" applyFill="1" applyBorder="1" applyAlignment="1">
      <alignment horizontal="center" vertical="center"/>
    </xf>
    <xf numFmtId="180" fontId="16" fillId="0" borderId="0" xfId="17" applyNumberFormat="1" applyFont="1" applyFill="1" applyBorder="1" applyAlignment="1">
      <alignment horizontal="center" vertical="center"/>
    </xf>
    <xf numFmtId="180" fontId="16" fillId="0" borderId="0" xfId="0" applyNumberFormat="1" applyFont="1" applyFill="1" applyBorder="1" applyAlignment="1">
      <alignment horizontal="center" vertical="center"/>
    </xf>
    <xf numFmtId="209" fontId="16" fillId="0" borderId="0" xfId="0" applyNumberFormat="1" applyFont="1" applyFill="1" applyBorder="1" applyAlignment="1">
      <alignment horizontal="center" vertical="center"/>
    </xf>
    <xf numFmtId="209" fontId="16" fillId="0" borderId="0" xfId="0" applyNumberFormat="1" applyFont="1" applyFill="1" applyBorder="1" applyAlignment="1">
      <alignment horizontal="center" vertical="center" shrinkToFit="1"/>
    </xf>
    <xf numFmtId="193" fontId="16" fillId="0" borderId="0" xfId="0" applyNumberFormat="1" applyFont="1" applyFill="1" applyBorder="1" applyAlignment="1">
      <alignment horizontal="center" vertical="center"/>
    </xf>
    <xf numFmtId="189" fontId="16" fillId="0" borderId="0" xfId="0" applyNumberFormat="1" applyFont="1" applyFill="1" applyBorder="1" applyAlignment="1">
      <alignment horizontal="center" vertical="center"/>
    </xf>
    <xf numFmtId="186" fontId="16" fillId="0" borderId="2" xfId="0" applyNumberFormat="1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186" fontId="16" fillId="0" borderId="0" xfId="0" applyNumberFormat="1" applyFont="1" applyFill="1" applyBorder="1" applyAlignment="1">
      <alignment horizontal="center" vertical="center"/>
    </xf>
    <xf numFmtId="192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86" fontId="9" fillId="0" borderId="2" xfId="0" applyNumberFormat="1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horizontal="center" vertical="center"/>
    </xf>
    <xf numFmtId="192" fontId="9" fillId="0" borderId="0" xfId="0" applyNumberFormat="1" applyFont="1" applyFill="1" applyBorder="1" applyAlignment="1">
      <alignment horizontal="center" vertical="center"/>
    </xf>
    <xf numFmtId="209" fontId="9" fillId="0" borderId="0" xfId="0" applyNumberFormat="1" applyFont="1" applyFill="1" applyBorder="1" applyAlignment="1">
      <alignment horizontal="center" vertical="center"/>
    </xf>
    <xf numFmtId="195" fontId="16" fillId="0" borderId="0" xfId="0" applyNumberFormat="1" applyFont="1" applyFill="1" applyBorder="1" applyAlignment="1">
      <alignment horizontal="center" vertical="center" shrinkToFit="1"/>
    </xf>
    <xf numFmtId="187" fontId="16" fillId="0" borderId="0" xfId="0" applyNumberFormat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41" fontId="0" fillId="2" borderId="0" xfId="0" applyNumberFormat="1" applyFont="1" applyFill="1" applyBorder="1" applyAlignment="1">
      <alignment vertical="center"/>
    </xf>
    <xf numFmtId="41" fontId="0" fillId="2" borderId="8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1" fontId="9" fillId="0" borderId="0" xfId="17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wrapText="1"/>
    </xf>
    <xf numFmtId="177" fontId="8" fillId="2" borderId="1" xfId="0" applyNumberFormat="1" applyFont="1" applyFill="1" applyBorder="1" applyAlignment="1">
      <alignment horizontal="center" vertical="center" shrinkToFit="1"/>
    </xf>
    <xf numFmtId="177" fontId="37" fillId="0" borderId="0" xfId="0" applyNumberFormat="1" applyFont="1" applyBorder="1" applyAlignment="1">
      <alignment horizontal="center" wrapText="1"/>
    </xf>
    <xf numFmtId="177" fontId="0" fillId="2" borderId="2" xfId="0" applyNumberFormat="1" applyFont="1" applyFill="1" applyBorder="1" applyAlignment="1">
      <alignment horizontal="center" vertical="center" shrinkToFit="1"/>
    </xf>
    <xf numFmtId="177" fontId="0" fillId="0" borderId="0" xfId="0" applyNumberFormat="1" applyAlignment="1">
      <alignment vertical="center"/>
    </xf>
    <xf numFmtId="189" fontId="37" fillId="0" borderId="0" xfId="0" applyNumberFormat="1" applyFont="1" applyBorder="1" applyAlignment="1">
      <alignment horizontal="center" wrapText="1"/>
    </xf>
    <xf numFmtId="41" fontId="37" fillId="0" borderId="0" xfId="17" applyFont="1" applyBorder="1" applyAlignment="1">
      <alignment horizontal="center" wrapText="1"/>
    </xf>
    <xf numFmtId="194" fontId="37" fillId="0" borderId="0" xfId="0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194" fontId="8" fillId="2" borderId="1" xfId="0" applyNumberFormat="1" applyFont="1" applyFill="1" applyBorder="1" applyAlignment="1">
      <alignment horizontal="center" vertical="center" shrinkToFit="1"/>
    </xf>
    <xf numFmtId="194" fontId="0" fillId="2" borderId="2" xfId="0" applyNumberFormat="1" applyFont="1" applyFill="1" applyBorder="1" applyAlignment="1">
      <alignment horizontal="center" vertical="center" shrinkToFit="1"/>
    </xf>
    <xf numFmtId="194" fontId="0" fillId="0" borderId="0" xfId="0" applyNumberFormat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186" fontId="0" fillId="2" borderId="10" xfId="0" applyNumberFormat="1" applyFont="1" applyFill="1" applyBorder="1" applyAlignment="1">
      <alignment horizontal="center" vertical="center"/>
    </xf>
    <xf numFmtId="192" fontId="0" fillId="2" borderId="8" xfId="0" applyNumberFormat="1" applyFont="1" applyFill="1" applyBorder="1" applyAlignment="1">
      <alignment horizontal="center" vertical="center" shrinkToFit="1"/>
    </xf>
    <xf numFmtId="0" fontId="0" fillId="2" borderId="8" xfId="0" applyNumberFormat="1" applyFont="1" applyFill="1" applyBorder="1" applyAlignment="1">
      <alignment horizontal="center" vertical="center"/>
    </xf>
    <xf numFmtId="186" fontId="0" fillId="2" borderId="8" xfId="0" applyNumberFormat="1" applyFont="1" applyFill="1" applyBorder="1" applyAlignment="1">
      <alignment horizontal="center" vertical="center" shrinkToFit="1"/>
    </xf>
    <xf numFmtId="186" fontId="39" fillId="2" borderId="8" xfId="0" applyNumberFormat="1" applyFont="1" applyFill="1" applyBorder="1" applyAlignment="1">
      <alignment horizontal="center" vertical="center" shrinkToFit="1"/>
    </xf>
    <xf numFmtId="186" fontId="0" fillId="2" borderId="5" xfId="0" applyNumberFormat="1" applyFont="1" applyFill="1" applyBorder="1" applyAlignment="1">
      <alignment horizontal="center" vertical="center"/>
    </xf>
    <xf numFmtId="186" fontId="39" fillId="2" borderId="10" xfId="0" applyNumberFormat="1" applyFont="1" applyFill="1" applyBorder="1" applyAlignment="1">
      <alignment horizontal="center" vertical="center" shrinkToFit="1"/>
    </xf>
    <xf numFmtId="176" fontId="39" fillId="2" borderId="8" xfId="0" applyNumberFormat="1" applyFont="1" applyFill="1" applyBorder="1" applyAlignment="1">
      <alignment horizontal="center" vertical="center"/>
    </xf>
    <xf numFmtId="176" fontId="39" fillId="2" borderId="5" xfId="0" applyNumberFormat="1" applyFont="1" applyFill="1" applyBorder="1" applyAlignment="1">
      <alignment horizontal="center" vertical="center"/>
    </xf>
    <xf numFmtId="41" fontId="0" fillId="2" borderId="8" xfId="17" applyFont="1" applyFill="1" applyBorder="1" applyAlignment="1">
      <alignment vertical="center"/>
    </xf>
    <xf numFmtId="200" fontId="0" fillId="2" borderId="8" xfId="17" applyNumberFormat="1" applyFont="1" applyFill="1" applyBorder="1" applyAlignment="1">
      <alignment vertical="center"/>
    </xf>
    <xf numFmtId="200" fontId="0" fillId="2" borderId="32" xfId="17" applyNumberFormat="1" applyFont="1" applyFill="1" applyBorder="1" applyAlignment="1">
      <alignment vertical="center"/>
    </xf>
    <xf numFmtId="200" fontId="0" fillId="2" borderId="33" xfId="17" applyNumberFormat="1" applyFont="1" applyFill="1" applyBorder="1" applyAlignment="1">
      <alignment vertical="center"/>
    </xf>
    <xf numFmtId="200" fontId="0" fillId="2" borderId="8" xfId="17" applyNumberFormat="1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/>
    </xf>
    <xf numFmtId="180" fontId="0" fillId="2" borderId="8" xfId="0" applyNumberFormat="1" applyFont="1" applyFill="1" applyBorder="1" applyAlignment="1">
      <alignment vertical="center"/>
    </xf>
    <xf numFmtId="41" fontId="0" fillId="2" borderId="2" xfId="17" applyFont="1" applyFill="1" applyBorder="1" applyAlignment="1">
      <alignment horizontal="center" vertical="center"/>
    </xf>
    <xf numFmtId="41" fontId="0" fillId="2" borderId="0" xfId="17" applyFont="1" applyFill="1" applyBorder="1" applyAlignment="1">
      <alignment horizontal="center" vertical="center"/>
    </xf>
    <xf numFmtId="41" fontId="0" fillId="2" borderId="0" xfId="17" applyFont="1" applyFill="1" applyBorder="1" applyAlignment="1">
      <alignment horizontal="center" vertical="center" wrapText="1"/>
    </xf>
    <xf numFmtId="183" fontId="39" fillId="2" borderId="0" xfId="0" applyNumberFormat="1" applyFont="1" applyFill="1" applyAlignment="1">
      <alignment horizontal="center" vertical="center" shrinkToFit="1"/>
    </xf>
    <xf numFmtId="182" fontId="39" fillId="2" borderId="0" xfId="0" applyNumberFormat="1" applyFont="1" applyFill="1" applyAlignment="1">
      <alignment horizontal="center" vertical="center" shrinkToFit="1"/>
    </xf>
    <xf numFmtId="182" fontId="0" fillId="2" borderId="0" xfId="17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 vertical="center"/>
    </xf>
    <xf numFmtId="182" fontId="0" fillId="2" borderId="8" xfId="0" applyNumberFormat="1" applyFont="1" applyFill="1" applyBorder="1" applyAlignment="1">
      <alignment horizontal="center" vertical="center"/>
    </xf>
    <xf numFmtId="182" fontId="0" fillId="2" borderId="8" xfId="17" applyNumberFormat="1" applyFont="1" applyFill="1" applyBorder="1" applyAlignment="1">
      <alignment horizontal="center" vertical="center"/>
    </xf>
    <xf numFmtId="41" fontId="0" fillId="2" borderId="5" xfId="17" applyFont="1" applyFill="1" applyBorder="1" applyAlignment="1">
      <alignment horizontal="center" vertical="center"/>
    </xf>
    <xf numFmtId="212" fontId="0" fillId="2" borderId="0" xfId="0" applyNumberFormat="1" applyFont="1" applyFill="1" applyBorder="1" applyAlignment="1">
      <alignment horizontal="center" vertical="center"/>
    </xf>
    <xf numFmtId="212" fontId="0" fillId="2" borderId="0" xfId="0" applyNumberFormat="1" applyFont="1" applyFill="1" applyBorder="1" applyAlignment="1">
      <alignment horizontal="center" vertical="center" wrapText="1"/>
    </xf>
    <xf numFmtId="212" fontId="39" fillId="2" borderId="0" xfId="0" applyNumberFormat="1" applyFont="1" applyFill="1" applyBorder="1" applyAlignment="1">
      <alignment horizontal="center" vertical="center" wrapText="1"/>
    </xf>
    <xf numFmtId="41" fontId="0" fillId="2" borderId="0" xfId="17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5" xfId="0" applyFont="1" applyBorder="1" applyAlignment="1" quotePrefix="1">
      <alignment horizontal="center" vertical="center" wrapText="1"/>
    </xf>
    <xf numFmtId="0" fontId="0" fillId="2" borderId="34" xfId="0" applyFont="1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8" xfId="0" applyFont="1" applyBorder="1" applyAlignment="1" quotePrefix="1">
      <alignment horizontal="right" vertical="center"/>
    </xf>
    <xf numFmtId="0" fontId="0" fillId="0" borderId="8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 wrapText="1"/>
    </xf>
    <xf numFmtId="0" fontId="4" fillId="2" borderId="34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 quotePrefix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194" fontId="9" fillId="0" borderId="0" xfId="0" applyNumberFormat="1" applyFont="1" applyFill="1" applyBorder="1" applyAlignment="1">
      <alignment horizontal="center" vertical="center" shrinkToFit="1"/>
    </xf>
    <xf numFmtId="176" fontId="0" fillId="2" borderId="10" xfId="0" applyNumberFormat="1" applyFont="1" applyFill="1" applyBorder="1" applyAlignment="1">
      <alignment horizontal="center" vertical="center" shrinkToFit="1"/>
    </xf>
    <xf numFmtId="3" fontId="9" fillId="2" borderId="8" xfId="21" applyNumberFormat="1" applyFont="1" applyFill="1" applyBorder="1" applyAlignment="1">
      <alignment horizontal="center" vertical="center" wrapText="1"/>
      <protection/>
    </xf>
    <xf numFmtId="3" fontId="9" fillId="2" borderId="5" xfId="21" applyNumberFormat="1" applyFont="1" applyFill="1" applyBorder="1" applyAlignment="1">
      <alignment horizontal="center" vertical="center" wrapText="1"/>
      <protection/>
    </xf>
    <xf numFmtId="0" fontId="16" fillId="0" borderId="0" xfId="0" applyNumberFormat="1" applyFont="1" applyFill="1" applyBorder="1" applyAlignment="1">
      <alignment vertical="center" wrapText="1"/>
    </xf>
    <xf numFmtId="41" fontId="0" fillId="2" borderId="1" xfId="17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183" fontId="39" fillId="2" borderId="0" xfId="0" applyNumberFormat="1" applyFont="1" applyFill="1" applyAlignment="1">
      <alignment horizontal="right" vertical="center" shrinkToFit="1"/>
    </xf>
    <xf numFmtId="0" fontId="32" fillId="2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3" xfId="0" applyFont="1" applyBorder="1" applyAlignment="1" quotePrefix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 quotePrefix="1">
      <alignment horizontal="center" vertical="center" wrapText="1"/>
    </xf>
    <xf numFmtId="0" fontId="4" fillId="0" borderId="14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 quotePrefix="1">
      <alignment horizontal="center" vertical="center" wrapText="1"/>
    </xf>
    <xf numFmtId="0" fontId="4" fillId="0" borderId="3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4" fillId="2" borderId="13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indent="1" shrinkToFit="1"/>
    </xf>
    <xf numFmtId="0" fontId="16" fillId="0" borderId="0" xfId="0" applyFont="1" applyFill="1" applyBorder="1" applyAlignment="1">
      <alignment horizontal="left" vertical="center" indent="1" shrinkToFit="1"/>
    </xf>
    <xf numFmtId="3" fontId="16" fillId="0" borderId="2" xfId="0" applyNumberFormat="1" applyFont="1" applyFill="1" applyBorder="1" applyAlignment="1">
      <alignment horizontal="left" vertical="center" indent="1" shrinkToFit="1"/>
    </xf>
    <xf numFmtId="3" fontId="16" fillId="0" borderId="0" xfId="0" applyNumberFormat="1" applyFont="1" applyFill="1" applyBorder="1" applyAlignment="1" quotePrefix="1">
      <alignment horizontal="left" vertical="center" indent="1" shrinkToFit="1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29" fillId="0" borderId="2" xfId="0" applyFont="1" applyFill="1" applyBorder="1" applyAlignment="1">
      <alignment horizontal="left" vertical="center" shrinkToFit="1"/>
    </xf>
    <xf numFmtId="0" fontId="13" fillId="0" borderId="0" xfId="0" applyFont="1" applyFill="1" applyAlignment="1">
      <alignment horizontal="left" vertical="center"/>
    </xf>
    <xf numFmtId="3" fontId="29" fillId="0" borderId="2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indent="1" shrinkToFit="1"/>
    </xf>
    <xf numFmtId="0" fontId="16" fillId="0" borderId="0" xfId="0" applyFont="1" applyBorder="1" applyAlignment="1">
      <alignment horizontal="left" vertical="center" indent="1" shrinkToFit="1"/>
    </xf>
    <xf numFmtId="3" fontId="16" fillId="0" borderId="2" xfId="0" applyNumberFormat="1" applyFont="1" applyBorder="1" applyAlignment="1">
      <alignment horizontal="left" vertical="center" indent="1" shrinkToFit="1"/>
    </xf>
    <xf numFmtId="3" fontId="16" fillId="0" borderId="0" xfId="0" applyNumberFormat="1" applyFont="1" applyBorder="1" applyAlignment="1" quotePrefix="1">
      <alignment horizontal="left" vertical="center" indent="1" shrinkToFit="1"/>
    </xf>
    <xf numFmtId="0" fontId="2" fillId="0" borderId="0" xfId="0" applyFont="1" applyAlignment="1">
      <alignment horizontal="center" vertical="center"/>
    </xf>
    <xf numFmtId="0" fontId="4" fillId="2" borderId="3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26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26" fillId="2" borderId="42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26" fillId="2" borderId="4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shrinkToFit="1"/>
    </xf>
    <xf numFmtId="0" fontId="0" fillId="2" borderId="0" xfId="0" applyFont="1" applyFill="1" applyBorder="1" applyAlignment="1">
      <alignment horizontal="left" vertical="center" shrinkToFit="1"/>
    </xf>
    <xf numFmtId="0" fontId="15" fillId="2" borderId="3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6" fillId="2" borderId="2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26" fillId="2" borderId="38" xfId="0" applyFont="1" applyFill="1" applyBorder="1" applyAlignment="1">
      <alignment horizontal="center" vertical="center" wrapText="1"/>
    </xf>
    <xf numFmtId="0" fontId="26" fillId="2" borderId="37" xfId="0" applyFont="1" applyFill="1" applyBorder="1" applyAlignment="1">
      <alignment horizontal="center" wrapText="1"/>
    </xf>
    <xf numFmtId="0" fontId="9" fillId="2" borderId="38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0" fillId="2" borderId="20" xfId="0" applyFont="1" applyFill="1" applyBorder="1" applyAlignment="1">
      <alignment horizontal="center" wrapText="1"/>
    </xf>
    <xf numFmtId="0" fontId="0" fillId="2" borderId="27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wrapText="1"/>
    </xf>
    <xf numFmtId="0" fontId="9" fillId="2" borderId="40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26" fillId="2" borderId="49" xfId="0" applyFont="1" applyFill="1" applyBorder="1" applyAlignment="1">
      <alignment horizontal="center" vertical="center" wrapText="1"/>
    </xf>
    <xf numFmtId="0" fontId="26" fillId="2" borderId="36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49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8" fillId="2" borderId="49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wrapText="1"/>
    </xf>
    <xf numFmtId="0" fontId="26" fillId="2" borderId="18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wrapText="1"/>
    </xf>
    <xf numFmtId="0" fontId="26" fillId="2" borderId="49" xfId="0" applyFont="1" applyFill="1" applyBorder="1" applyAlignment="1">
      <alignment horizontal="center" wrapText="1"/>
    </xf>
    <xf numFmtId="0" fontId="26" fillId="2" borderId="18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center" wrapText="1"/>
    </xf>
    <xf numFmtId="0" fontId="26" fillId="2" borderId="19" xfId="0" applyFont="1" applyFill="1" applyBorder="1" applyAlignment="1">
      <alignment horizontal="center" wrapText="1"/>
    </xf>
    <xf numFmtId="0" fontId="26" fillId="2" borderId="39" xfId="0" applyFont="1" applyFill="1" applyBorder="1" applyAlignment="1">
      <alignment horizontal="center" wrapText="1"/>
    </xf>
    <xf numFmtId="0" fontId="26" fillId="2" borderId="40" xfId="0" applyFont="1" applyFill="1" applyBorder="1" applyAlignment="1">
      <alignment horizontal="center" wrapText="1"/>
    </xf>
    <xf numFmtId="0" fontId="26" fillId="2" borderId="25" xfId="0" applyFont="1" applyFill="1" applyBorder="1" applyAlignment="1">
      <alignment horizontal="center" wrapText="1"/>
    </xf>
    <xf numFmtId="0" fontId="0" fillId="2" borderId="39" xfId="0" applyFill="1" applyBorder="1" applyAlignment="1">
      <alignment wrapText="1"/>
    </xf>
    <xf numFmtId="0" fontId="0" fillId="2" borderId="40" xfId="0" applyFill="1" applyBorder="1" applyAlignment="1">
      <alignment wrapText="1"/>
    </xf>
    <xf numFmtId="0" fontId="0" fillId="2" borderId="25" xfId="0" applyFill="1" applyBorder="1" applyAlignment="1">
      <alignment wrapText="1"/>
    </xf>
    <xf numFmtId="0" fontId="37" fillId="2" borderId="12" xfId="0" applyFont="1" applyFill="1" applyBorder="1" applyAlignment="1">
      <alignment horizontal="center" vertical="center" shrinkToFit="1"/>
    </xf>
    <xf numFmtId="0" fontId="37" fillId="2" borderId="11" xfId="0" applyFont="1" applyFill="1" applyBorder="1" applyAlignment="1">
      <alignment horizontal="center" vertical="center" shrinkToFit="1"/>
    </xf>
    <xf numFmtId="0" fontId="37" fillId="2" borderId="31" xfId="0" applyFont="1" applyFill="1" applyBorder="1" applyAlignment="1">
      <alignment horizontal="center" vertical="center" shrinkToFit="1"/>
    </xf>
    <xf numFmtId="0" fontId="37" fillId="2" borderId="10" xfId="0" applyFont="1" applyFill="1" applyBorder="1" applyAlignment="1">
      <alignment horizontal="center" vertical="center" shrinkToFit="1"/>
    </xf>
    <xf numFmtId="0" fontId="37" fillId="2" borderId="8" xfId="0" applyFont="1" applyFill="1" applyBorder="1" applyAlignment="1">
      <alignment horizontal="center" vertical="center" shrinkToFit="1"/>
    </xf>
    <xf numFmtId="0" fontId="37" fillId="2" borderId="5" xfId="0" applyFont="1" applyFill="1" applyBorder="1" applyAlignment="1">
      <alignment horizontal="center" vertical="center" shrinkToFit="1"/>
    </xf>
    <xf numFmtId="0" fontId="25" fillId="2" borderId="0" xfId="0" applyFont="1" applyFill="1" applyAlignment="1">
      <alignment horizontal="center"/>
    </xf>
  </cellXfs>
  <cellStyles count="8">
    <cellStyle name="Normal" xfId="0"/>
    <cellStyle name="Percent" xfId="15"/>
    <cellStyle name="Comma" xfId="16"/>
    <cellStyle name="Comma [0]" xfId="17"/>
    <cellStyle name="콤마 [0]_해안선및도서" xfId="18"/>
    <cellStyle name="Currency" xfId="19"/>
    <cellStyle name="Currency [0]" xfId="20"/>
    <cellStyle name="표준_6.생활폐기물매립지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zoomScaleSheetLayoutView="100" workbookViewId="0" topLeftCell="A7">
      <selection activeCell="N24" sqref="N24"/>
    </sheetView>
  </sheetViews>
  <sheetFormatPr defaultColWidth="9.140625" defaultRowHeight="12.75"/>
  <cols>
    <col min="1" max="1" width="16.28125" style="2" customWidth="1"/>
    <col min="2" max="13" width="7.421875" style="2" customWidth="1"/>
    <col min="14" max="14" width="12.7109375" style="2" customWidth="1"/>
    <col min="15" max="15" width="14.28125" style="2" customWidth="1"/>
    <col min="16" max="16384" width="9.140625" style="2" customWidth="1"/>
  </cols>
  <sheetData>
    <row r="1" spans="1:29" s="125" customFormat="1" ht="35.25" customHeight="1">
      <c r="A1" s="505" t="s">
        <v>319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4"/>
    </row>
    <row r="2" spans="1:15" s="6" customFormat="1" ht="22.5" customHeight="1">
      <c r="A2" s="1" t="s">
        <v>371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0.25" customHeight="1">
      <c r="A3" s="2" t="s">
        <v>13</v>
      </c>
      <c r="O3" s="3" t="s">
        <v>14</v>
      </c>
    </row>
    <row r="4" spans="1:16" s="8" customFormat="1" ht="45" customHeight="1">
      <c r="A4" s="506" t="s">
        <v>18</v>
      </c>
      <c r="B4" s="512" t="s">
        <v>28</v>
      </c>
      <c r="C4" s="513"/>
      <c r="D4" s="513"/>
      <c r="E4" s="513"/>
      <c r="F4" s="513"/>
      <c r="G4" s="514"/>
      <c r="H4" s="515" t="s">
        <v>29</v>
      </c>
      <c r="I4" s="515"/>
      <c r="J4" s="515"/>
      <c r="K4" s="515"/>
      <c r="L4" s="515"/>
      <c r="M4" s="516"/>
      <c r="N4" s="508" t="s">
        <v>30</v>
      </c>
      <c r="O4" s="510" t="s">
        <v>19</v>
      </c>
      <c r="P4" s="7"/>
    </row>
    <row r="5" spans="1:16" s="8" customFormat="1" ht="45" customHeight="1">
      <c r="A5" s="507"/>
      <c r="B5" s="19" t="s">
        <v>31</v>
      </c>
      <c r="C5" s="19" t="s">
        <v>32</v>
      </c>
      <c r="D5" s="19" t="s">
        <v>33</v>
      </c>
      <c r="E5" s="19" t="s">
        <v>34</v>
      </c>
      <c r="F5" s="19" t="s">
        <v>35</v>
      </c>
      <c r="G5" s="21" t="s">
        <v>36</v>
      </c>
      <c r="H5" s="51" t="s">
        <v>37</v>
      </c>
      <c r="I5" s="20" t="s">
        <v>20</v>
      </c>
      <c r="J5" s="20" t="s">
        <v>21</v>
      </c>
      <c r="K5" s="20" t="s">
        <v>22</v>
      </c>
      <c r="L5" s="19" t="s">
        <v>23</v>
      </c>
      <c r="M5" s="21" t="s">
        <v>24</v>
      </c>
      <c r="N5" s="509"/>
      <c r="O5" s="511"/>
      <c r="P5" s="7"/>
    </row>
    <row r="6" spans="1:16" s="12" customFormat="1" ht="27.75" customHeight="1">
      <c r="A6" s="9" t="s">
        <v>244</v>
      </c>
      <c r="B6" s="236">
        <v>95</v>
      </c>
      <c r="C6" s="99" t="s">
        <v>25</v>
      </c>
      <c r="D6" s="99" t="s">
        <v>25</v>
      </c>
      <c r="E6" s="99" t="s">
        <v>25</v>
      </c>
      <c r="F6" s="237">
        <v>54</v>
      </c>
      <c r="G6" s="238">
        <v>41</v>
      </c>
      <c r="H6" s="237">
        <v>276</v>
      </c>
      <c r="I6" s="23" t="s">
        <v>25</v>
      </c>
      <c r="J6" s="23" t="s">
        <v>25</v>
      </c>
      <c r="K6" s="23" t="s">
        <v>25</v>
      </c>
      <c r="L6" s="237">
        <v>7</v>
      </c>
      <c r="M6" s="237">
        <v>269</v>
      </c>
      <c r="N6" s="237">
        <v>48</v>
      </c>
      <c r="O6" s="65" t="s">
        <v>227</v>
      </c>
      <c r="P6" s="10"/>
    </row>
    <row r="7" spans="1:16" s="12" customFormat="1" ht="27.75" customHeight="1">
      <c r="A7" s="11" t="s">
        <v>26</v>
      </c>
      <c r="B7" s="236">
        <v>81</v>
      </c>
      <c r="C7" s="22">
        <v>0</v>
      </c>
      <c r="D7" s="22">
        <v>0</v>
      </c>
      <c r="E7" s="22">
        <v>0</v>
      </c>
      <c r="F7" s="237">
        <v>45</v>
      </c>
      <c r="G7" s="238">
        <v>36</v>
      </c>
      <c r="H7" s="237">
        <v>148</v>
      </c>
      <c r="I7" s="22">
        <v>0</v>
      </c>
      <c r="J7" s="22">
        <v>0</v>
      </c>
      <c r="K7" s="22">
        <v>0</v>
      </c>
      <c r="L7" s="237">
        <v>6</v>
      </c>
      <c r="M7" s="237">
        <v>142</v>
      </c>
      <c r="N7" s="237">
        <v>80</v>
      </c>
      <c r="O7" s="65" t="s">
        <v>270</v>
      </c>
      <c r="P7" s="10"/>
    </row>
    <row r="8" spans="1:16" s="17" customFormat="1" ht="27.75" customHeight="1">
      <c r="A8" s="13" t="s">
        <v>27</v>
      </c>
      <c r="B8" s="239">
        <f>SUM(C8:G8)</f>
        <v>151</v>
      </c>
      <c r="C8" s="14">
        <v>0</v>
      </c>
      <c r="D8" s="14">
        <v>0</v>
      </c>
      <c r="E8" s="14">
        <v>0</v>
      </c>
      <c r="F8" s="219">
        <v>79</v>
      </c>
      <c r="G8" s="240">
        <v>72</v>
      </c>
      <c r="H8" s="219">
        <f>SUM(I8:M8)</f>
        <v>390</v>
      </c>
      <c r="I8" s="14">
        <v>0</v>
      </c>
      <c r="J8" s="14">
        <v>0</v>
      </c>
      <c r="K8" s="14">
        <v>0</v>
      </c>
      <c r="L8" s="219">
        <v>19</v>
      </c>
      <c r="M8" s="219">
        <v>371</v>
      </c>
      <c r="N8" s="240">
        <v>123</v>
      </c>
      <c r="O8" s="102" t="s">
        <v>271</v>
      </c>
      <c r="P8" s="16"/>
    </row>
    <row r="9" spans="1:16" s="17" customFormat="1" ht="27.75" customHeight="1">
      <c r="A9" s="13" t="s">
        <v>322</v>
      </c>
      <c r="B9" s="239">
        <f>SUM(C9:G9)</f>
        <v>177</v>
      </c>
      <c r="C9" s="14">
        <v>0</v>
      </c>
      <c r="D9" s="14">
        <v>0</v>
      </c>
      <c r="E9" s="14">
        <v>0</v>
      </c>
      <c r="F9" s="219">
        <v>91</v>
      </c>
      <c r="G9" s="240">
        <v>86</v>
      </c>
      <c r="H9" s="219">
        <f>SUM(I9:M9)</f>
        <v>495</v>
      </c>
      <c r="I9" s="14">
        <v>0</v>
      </c>
      <c r="J9" s="14">
        <v>0</v>
      </c>
      <c r="K9" s="14">
        <v>0</v>
      </c>
      <c r="L9" s="219">
        <v>22</v>
      </c>
      <c r="M9" s="219">
        <v>473</v>
      </c>
      <c r="N9" s="240">
        <v>115</v>
      </c>
      <c r="O9" s="215" t="s">
        <v>322</v>
      </c>
      <c r="P9" s="16"/>
    </row>
    <row r="10" spans="1:16" s="17" customFormat="1" ht="27.75" customHeight="1">
      <c r="A10" s="13" t="s">
        <v>372</v>
      </c>
      <c r="B10" s="239">
        <v>182</v>
      </c>
      <c r="C10" s="14">
        <v>0</v>
      </c>
      <c r="D10" s="14">
        <v>0</v>
      </c>
      <c r="E10" s="14">
        <v>0</v>
      </c>
      <c r="F10" s="219">
        <v>93</v>
      </c>
      <c r="G10" s="219">
        <v>89</v>
      </c>
      <c r="H10" s="239">
        <v>508</v>
      </c>
      <c r="I10" s="14">
        <v>0</v>
      </c>
      <c r="J10" s="14">
        <v>0</v>
      </c>
      <c r="K10" s="14">
        <v>0</v>
      </c>
      <c r="L10" s="219">
        <v>26</v>
      </c>
      <c r="M10" s="219">
        <v>482</v>
      </c>
      <c r="N10" s="219">
        <v>115</v>
      </c>
      <c r="O10" s="215" t="s">
        <v>372</v>
      </c>
      <c r="P10" s="16"/>
    </row>
    <row r="11" spans="1:16" s="17" customFormat="1" ht="27.75" customHeight="1">
      <c r="A11" s="13" t="s">
        <v>531</v>
      </c>
      <c r="B11" s="239">
        <v>183</v>
      </c>
      <c r="C11" s="14">
        <v>0</v>
      </c>
      <c r="D11" s="14">
        <v>0</v>
      </c>
      <c r="E11" s="14">
        <v>0</v>
      </c>
      <c r="F11" s="219">
        <v>95</v>
      </c>
      <c r="G11" s="219">
        <v>88</v>
      </c>
      <c r="H11" s="239">
        <v>506</v>
      </c>
      <c r="I11" s="14">
        <v>0</v>
      </c>
      <c r="J11" s="14">
        <v>0</v>
      </c>
      <c r="K11" s="14">
        <v>0</v>
      </c>
      <c r="L11" s="219">
        <v>28</v>
      </c>
      <c r="M11" s="219">
        <v>478</v>
      </c>
      <c r="N11" s="219">
        <v>134</v>
      </c>
      <c r="O11" s="215" t="s">
        <v>531</v>
      </c>
      <c r="P11" s="16"/>
    </row>
    <row r="12" spans="1:15" s="18" customFormat="1" ht="27.75" customHeight="1">
      <c r="A12" s="327" t="s">
        <v>532</v>
      </c>
      <c r="B12" s="283">
        <v>186</v>
      </c>
      <c r="C12" s="449">
        <v>0</v>
      </c>
      <c r="D12" s="449">
        <v>0</v>
      </c>
      <c r="E12" s="449">
        <v>0</v>
      </c>
      <c r="F12" s="275">
        <v>94</v>
      </c>
      <c r="G12" s="285">
        <v>92</v>
      </c>
      <c r="H12" s="275">
        <v>516</v>
      </c>
      <c r="I12" s="275">
        <v>0</v>
      </c>
      <c r="J12" s="275">
        <v>0</v>
      </c>
      <c r="K12" s="275">
        <v>0</v>
      </c>
      <c r="L12" s="275">
        <v>29</v>
      </c>
      <c r="M12" s="275">
        <v>487</v>
      </c>
      <c r="N12" s="275">
        <v>135</v>
      </c>
      <c r="O12" s="495" t="s">
        <v>533</v>
      </c>
    </row>
    <row r="13" spans="1:15" s="6" customFormat="1" ht="15.75" customHeight="1">
      <c r="A13" s="4" t="s">
        <v>482</v>
      </c>
      <c r="O13" s="48" t="s">
        <v>229</v>
      </c>
    </row>
  </sheetData>
  <mergeCells count="6">
    <mergeCell ref="A1:O1"/>
    <mergeCell ref="A4:A5"/>
    <mergeCell ref="N4:N5"/>
    <mergeCell ref="O4:O5"/>
    <mergeCell ref="B4:G4"/>
    <mergeCell ref="H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4"/>
  <sheetViews>
    <sheetView zoomScaleSheetLayoutView="100" workbookViewId="0" topLeftCell="D1">
      <selection activeCell="O16" sqref="O16"/>
    </sheetView>
  </sheetViews>
  <sheetFormatPr defaultColWidth="9.140625" defaultRowHeight="12.75"/>
  <cols>
    <col min="1" max="1" width="9.140625" style="83" customWidth="1"/>
    <col min="2" max="2" width="13.140625" style="92" customWidth="1"/>
    <col min="3" max="3" width="18.28125" style="92" customWidth="1"/>
    <col min="4" max="4" width="7.8515625" style="92" customWidth="1"/>
    <col min="5" max="5" width="6.421875" style="92" customWidth="1"/>
    <col min="6" max="6" width="9.140625" style="83" customWidth="1"/>
    <col min="7" max="7" width="9.421875" style="83" bestFit="1" customWidth="1"/>
    <col min="8" max="8" width="10.57421875" style="92" customWidth="1"/>
    <col min="9" max="9" width="14.8515625" style="83" customWidth="1"/>
    <col min="10" max="10" width="11.57421875" style="92" customWidth="1"/>
    <col min="11" max="11" width="14.57421875" style="83" customWidth="1"/>
    <col min="12" max="12" width="7.00390625" style="83" customWidth="1"/>
    <col min="13" max="13" width="6.8515625" style="83" customWidth="1"/>
    <col min="14" max="14" width="12.8515625" style="83" customWidth="1"/>
    <col min="15" max="16384" width="9.140625" style="83" customWidth="1"/>
  </cols>
  <sheetData>
    <row r="1" spans="1:15" s="82" customFormat="1" ht="32.25" customHeight="1">
      <c r="A1" s="658" t="s">
        <v>242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</row>
    <row r="2" spans="2:10" s="170" customFormat="1" ht="12.75">
      <c r="B2" s="171"/>
      <c r="C2" s="171"/>
      <c r="D2" s="171"/>
      <c r="E2" s="171"/>
      <c r="H2" s="171"/>
      <c r="J2" s="171"/>
    </row>
    <row r="3" spans="1:15" s="170" customFormat="1" ht="15.75" customHeight="1">
      <c r="A3" s="665" t="s">
        <v>267</v>
      </c>
      <c r="B3" s="173" t="s">
        <v>186</v>
      </c>
      <c r="C3" s="674" t="s">
        <v>221</v>
      </c>
      <c r="D3" s="661" t="s">
        <v>0</v>
      </c>
      <c r="E3" s="676"/>
      <c r="F3" s="676"/>
      <c r="G3" s="677"/>
      <c r="H3" s="173" t="s">
        <v>1</v>
      </c>
      <c r="I3" s="173" t="s">
        <v>2</v>
      </c>
      <c r="J3" s="173" t="s">
        <v>3</v>
      </c>
      <c r="K3" s="678" t="s">
        <v>236</v>
      </c>
      <c r="L3" s="661" t="s">
        <v>190</v>
      </c>
      <c r="M3" s="676"/>
      <c r="N3" s="677"/>
      <c r="O3" s="668" t="s">
        <v>19</v>
      </c>
    </row>
    <row r="4" spans="1:15" s="170" customFormat="1" ht="15.75" customHeight="1">
      <c r="A4" s="666"/>
      <c r="B4" s="673" t="s">
        <v>233</v>
      </c>
      <c r="C4" s="675"/>
      <c r="D4" s="679" t="s">
        <v>4</v>
      </c>
      <c r="E4" s="680"/>
      <c r="F4" s="680"/>
      <c r="G4" s="681"/>
      <c r="H4" s="176" t="s">
        <v>5</v>
      </c>
      <c r="I4" s="176" t="s">
        <v>6</v>
      </c>
      <c r="J4" s="176" t="s">
        <v>194</v>
      </c>
      <c r="K4" s="673"/>
      <c r="L4" s="679" t="s">
        <v>195</v>
      </c>
      <c r="M4" s="680"/>
      <c r="N4" s="681"/>
      <c r="O4" s="669"/>
    </row>
    <row r="5" spans="1:15" s="170" customFormat="1" ht="15.75" customHeight="1">
      <c r="A5" s="666"/>
      <c r="B5" s="673"/>
      <c r="C5" s="675"/>
      <c r="D5" s="682" t="s">
        <v>199</v>
      </c>
      <c r="E5" s="683"/>
      <c r="F5" s="683"/>
      <c r="G5" s="684"/>
      <c r="H5" s="176"/>
      <c r="I5" s="176"/>
      <c r="J5" s="176"/>
      <c r="K5" s="673"/>
      <c r="L5" s="685"/>
      <c r="M5" s="686"/>
      <c r="N5" s="687"/>
      <c r="O5" s="669"/>
    </row>
    <row r="6" spans="1:15" s="170" customFormat="1" ht="24.75">
      <c r="A6" s="666"/>
      <c r="B6" s="211"/>
      <c r="C6" s="675"/>
      <c r="D6" s="671" t="s">
        <v>7</v>
      </c>
      <c r="E6" s="671" t="s">
        <v>8</v>
      </c>
      <c r="F6" s="671" t="s">
        <v>9</v>
      </c>
      <c r="G6" s="671" t="s">
        <v>10</v>
      </c>
      <c r="H6" s="176" t="s">
        <v>234</v>
      </c>
      <c r="I6" s="176" t="s">
        <v>200</v>
      </c>
      <c r="J6" s="176" t="s">
        <v>234</v>
      </c>
      <c r="K6" s="212"/>
      <c r="L6" s="180" t="s">
        <v>201</v>
      </c>
      <c r="M6" s="180" t="s">
        <v>202</v>
      </c>
      <c r="N6" s="180" t="s">
        <v>203</v>
      </c>
      <c r="O6" s="669"/>
    </row>
    <row r="7" spans="1:15" s="170" customFormat="1" ht="32.25" customHeight="1">
      <c r="A7" s="667"/>
      <c r="B7" s="213" t="s">
        <v>204</v>
      </c>
      <c r="C7" s="672"/>
      <c r="D7" s="672"/>
      <c r="E7" s="672"/>
      <c r="F7" s="672"/>
      <c r="G7" s="672"/>
      <c r="H7" s="213" t="s">
        <v>11</v>
      </c>
      <c r="I7" s="213" t="s">
        <v>206</v>
      </c>
      <c r="J7" s="213" t="s">
        <v>12</v>
      </c>
      <c r="K7" s="214"/>
      <c r="L7" s="213" t="s">
        <v>237</v>
      </c>
      <c r="M7" s="213" t="s">
        <v>238</v>
      </c>
      <c r="N7" s="213" t="s">
        <v>269</v>
      </c>
      <c r="O7" s="670"/>
    </row>
    <row r="8" spans="1:15" ht="18.75" customHeight="1">
      <c r="A8" s="90" t="s">
        <v>16</v>
      </c>
      <c r="B8" s="93" t="s">
        <v>235</v>
      </c>
      <c r="C8" s="94" t="s">
        <v>235</v>
      </c>
      <c r="D8" s="342">
        <v>539</v>
      </c>
      <c r="E8" s="68" t="s">
        <v>235</v>
      </c>
      <c r="F8" s="68">
        <v>309</v>
      </c>
      <c r="G8" s="68" t="s">
        <v>235</v>
      </c>
      <c r="H8" s="68" t="s">
        <v>235</v>
      </c>
      <c r="I8" s="101">
        <v>65000</v>
      </c>
      <c r="J8" s="98" t="s">
        <v>239</v>
      </c>
      <c r="K8" s="68" t="s">
        <v>240</v>
      </c>
      <c r="L8" s="68" t="s">
        <v>235</v>
      </c>
      <c r="M8" s="68" t="s">
        <v>235</v>
      </c>
      <c r="N8" s="98" t="s">
        <v>241</v>
      </c>
      <c r="O8" s="91" t="s">
        <v>16</v>
      </c>
    </row>
    <row r="9" spans="1:15" s="97" customFormat="1" ht="18.75" customHeight="1">
      <c r="A9" s="84" t="s">
        <v>17</v>
      </c>
      <c r="B9" s="93" t="s">
        <v>235</v>
      </c>
      <c r="C9" s="94" t="s">
        <v>235</v>
      </c>
      <c r="D9" s="94" t="s">
        <v>235</v>
      </c>
      <c r="E9" s="94" t="s">
        <v>235</v>
      </c>
      <c r="F9" s="220">
        <v>551.7</v>
      </c>
      <c r="G9" s="220">
        <v>559.1</v>
      </c>
      <c r="H9" s="68" t="s">
        <v>235</v>
      </c>
      <c r="I9" s="278">
        <v>67288</v>
      </c>
      <c r="J9" s="68" t="s">
        <v>235</v>
      </c>
      <c r="K9" s="68" t="s">
        <v>235</v>
      </c>
      <c r="L9" s="68" t="s">
        <v>235</v>
      </c>
      <c r="M9" s="68" t="s">
        <v>235</v>
      </c>
      <c r="N9" s="68" t="s">
        <v>235</v>
      </c>
      <c r="O9" s="85" t="s">
        <v>17</v>
      </c>
    </row>
    <row r="10" spans="1:15" s="279" customFormat="1" ht="18.75" customHeight="1">
      <c r="A10" s="84" t="s">
        <v>377</v>
      </c>
      <c r="B10" s="93" t="s">
        <v>235</v>
      </c>
      <c r="C10" s="94" t="s">
        <v>235</v>
      </c>
      <c r="D10" s="220">
        <v>559.1</v>
      </c>
      <c r="E10" s="68" t="s">
        <v>235</v>
      </c>
      <c r="F10" s="220">
        <v>551.7</v>
      </c>
      <c r="G10" s="220" t="s">
        <v>25</v>
      </c>
      <c r="H10" s="220" t="s">
        <v>25</v>
      </c>
      <c r="I10" s="278">
        <v>78314</v>
      </c>
      <c r="J10" s="220" t="s">
        <v>25</v>
      </c>
      <c r="K10" s="220" t="s">
        <v>25</v>
      </c>
      <c r="L10" s="220" t="s">
        <v>25</v>
      </c>
      <c r="M10" s="220" t="s">
        <v>25</v>
      </c>
      <c r="N10" s="220" t="s">
        <v>25</v>
      </c>
      <c r="O10" s="85" t="s">
        <v>377</v>
      </c>
    </row>
    <row r="11" spans="1:15" s="279" customFormat="1" ht="27.75" customHeight="1">
      <c r="A11" s="84" t="s">
        <v>534</v>
      </c>
      <c r="B11" s="93" t="s">
        <v>25</v>
      </c>
      <c r="C11" s="94" t="s">
        <v>25</v>
      </c>
      <c r="D11" s="220">
        <v>541</v>
      </c>
      <c r="E11" s="68" t="s">
        <v>25</v>
      </c>
      <c r="F11" s="220">
        <v>681</v>
      </c>
      <c r="G11" s="220" t="s">
        <v>25</v>
      </c>
      <c r="H11" s="220" t="s">
        <v>25</v>
      </c>
      <c r="I11" s="278">
        <v>264985</v>
      </c>
      <c r="J11" s="422" t="s">
        <v>549</v>
      </c>
      <c r="K11" s="422" t="s">
        <v>550</v>
      </c>
      <c r="L11" s="220" t="s">
        <v>25</v>
      </c>
      <c r="M11" s="220" t="s">
        <v>25</v>
      </c>
      <c r="N11" s="220" t="s">
        <v>548</v>
      </c>
      <c r="O11" s="85" t="s">
        <v>534</v>
      </c>
    </row>
    <row r="12" spans="1:15" s="97" customFormat="1" ht="37.5" customHeight="1">
      <c r="A12" s="95" t="s">
        <v>537</v>
      </c>
      <c r="B12" s="468">
        <v>530.9</v>
      </c>
      <c r="C12" s="469">
        <v>0</v>
      </c>
      <c r="D12" s="468">
        <v>732.7</v>
      </c>
      <c r="E12" s="469">
        <v>0</v>
      </c>
      <c r="F12" s="470">
        <v>0</v>
      </c>
      <c r="G12" s="471">
        <v>307842</v>
      </c>
      <c r="H12" s="469">
        <v>0</v>
      </c>
      <c r="I12" s="469">
        <v>0</v>
      </c>
      <c r="J12" s="469">
        <v>0</v>
      </c>
      <c r="K12" s="469">
        <v>0</v>
      </c>
      <c r="L12" s="469" t="s">
        <v>563</v>
      </c>
      <c r="M12" s="416"/>
      <c r="N12" s="344"/>
      <c r="O12" s="96" t="s">
        <v>547</v>
      </c>
    </row>
    <row r="13" spans="1:15" s="97" customFormat="1" ht="18.75" customHeight="1">
      <c r="A13" s="95"/>
      <c r="B13" s="255" t="s">
        <v>324</v>
      </c>
      <c r="C13" s="256" t="s">
        <v>325</v>
      </c>
      <c r="D13" s="271">
        <v>559.1</v>
      </c>
      <c r="E13" s="68" t="s">
        <v>235</v>
      </c>
      <c r="F13" s="343">
        <v>551.7</v>
      </c>
      <c r="G13" s="220" t="s">
        <v>25</v>
      </c>
      <c r="H13" s="259" t="s">
        <v>347</v>
      </c>
      <c r="I13" s="259">
        <v>64916</v>
      </c>
      <c r="J13" s="259" t="s">
        <v>348</v>
      </c>
      <c r="K13" s="259" t="s">
        <v>349</v>
      </c>
      <c r="L13" s="220" t="s">
        <v>25</v>
      </c>
      <c r="M13" s="220" t="s">
        <v>25</v>
      </c>
      <c r="N13" s="260" t="s">
        <v>350</v>
      </c>
      <c r="O13" s="96"/>
    </row>
    <row r="14" spans="1:15" s="97" customFormat="1" ht="18.75" customHeight="1">
      <c r="A14" s="95"/>
      <c r="B14" s="255" t="s">
        <v>326</v>
      </c>
      <c r="C14" s="256" t="s">
        <v>327</v>
      </c>
      <c r="D14" s="220" t="s">
        <v>25</v>
      </c>
      <c r="E14" s="220" t="s">
        <v>25</v>
      </c>
      <c r="F14" s="220" t="s">
        <v>25</v>
      </c>
      <c r="G14" s="220" t="s">
        <v>25</v>
      </c>
      <c r="H14" s="259" t="s">
        <v>351</v>
      </c>
      <c r="I14" s="259">
        <v>9247</v>
      </c>
      <c r="J14" s="259" t="s">
        <v>348</v>
      </c>
      <c r="K14" s="259" t="s">
        <v>349</v>
      </c>
      <c r="L14" s="220" t="s">
        <v>25</v>
      </c>
      <c r="M14" s="220" t="s">
        <v>25</v>
      </c>
      <c r="N14" s="260" t="s">
        <v>350</v>
      </c>
      <c r="O14" s="96"/>
    </row>
    <row r="15" spans="1:15" s="97" customFormat="1" ht="18.75" customHeight="1">
      <c r="A15" s="95"/>
      <c r="B15" s="255" t="s">
        <v>328</v>
      </c>
      <c r="C15" s="256" t="s">
        <v>329</v>
      </c>
      <c r="D15" s="220" t="s">
        <v>25</v>
      </c>
      <c r="E15" s="220" t="s">
        <v>25</v>
      </c>
      <c r="F15" s="220" t="s">
        <v>25</v>
      </c>
      <c r="G15" s="220" t="s">
        <v>25</v>
      </c>
      <c r="H15" s="259" t="s">
        <v>351</v>
      </c>
      <c r="I15" s="259">
        <v>404</v>
      </c>
      <c r="J15" s="259" t="s">
        <v>348</v>
      </c>
      <c r="K15" s="259" t="s">
        <v>349</v>
      </c>
      <c r="L15" s="220" t="s">
        <v>25</v>
      </c>
      <c r="M15" s="220" t="s">
        <v>25</v>
      </c>
      <c r="N15" s="260" t="s">
        <v>350</v>
      </c>
      <c r="O15" s="96"/>
    </row>
    <row r="16" spans="1:15" s="97" customFormat="1" ht="18.75" customHeight="1">
      <c r="A16" s="95"/>
      <c r="B16" s="255" t="s">
        <v>330</v>
      </c>
      <c r="C16" s="256" t="s">
        <v>525</v>
      </c>
      <c r="D16" s="220" t="s">
        <v>25</v>
      </c>
      <c r="E16" s="220" t="s">
        <v>25</v>
      </c>
      <c r="F16" s="220" t="s">
        <v>25</v>
      </c>
      <c r="G16" s="220" t="s">
        <v>25</v>
      </c>
      <c r="H16" s="259" t="s">
        <v>352</v>
      </c>
      <c r="I16" s="259">
        <v>96</v>
      </c>
      <c r="J16" s="259" t="s">
        <v>353</v>
      </c>
      <c r="K16" s="259" t="s">
        <v>354</v>
      </c>
      <c r="L16" s="220" t="s">
        <v>25</v>
      </c>
      <c r="M16" s="220" t="s">
        <v>25</v>
      </c>
      <c r="N16" s="260" t="s">
        <v>350</v>
      </c>
      <c r="O16" s="96"/>
    </row>
    <row r="17" spans="1:15" s="97" customFormat="1" ht="18.75" customHeight="1">
      <c r="A17" s="95"/>
      <c r="B17" s="255" t="s">
        <v>331</v>
      </c>
      <c r="C17" s="256" t="s">
        <v>508</v>
      </c>
      <c r="D17" s="220" t="s">
        <v>25</v>
      </c>
      <c r="E17" s="220" t="s">
        <v>25</v>
      </c>
      <c r="F17" s="220" t="s">
        <v>25</v>
      </c>
      <c r="G17" s="220" t="s">
        <v>25</v>
      </c>
      <c r="H17" s="259" t="s">
        <v>355</v>
      </c>
      <c r="I17" s="259">
        <v>60</v>
      </c>
      <c r="J17" s="259" t="s">
        <v>353</v>
      </c>
      <c r="K17" s="259" t="s">
        <v>354</v>
      </c>
      <c r="L17" s="220" t="s">
        <v>25</v>
      </c>
      <c r="M17" s="220" t="s">
        <v>25</v>
      </c>
      <c r="N17" s="260" t="s">
        <v>350</v>
      </c>
      <c r="O17" s="96"/>
    </row>
    <row r="18" spans="1:15" s="97" customFormat="1" ht="18.75" customHeight="1">
      <c r="A18" s="95"/>
      <c r="B18" s="255" t="s">
        <v>332</v>
      </c>
      <c r="C18" s="256" t="s">
        <v>526</v>
      </c>
      <c r="D18" s="220" t="s">
        <v>25</v>
      </c>
      <c r="E18" s="220" t="s">
        <v>25</v>
      </c>
      <c r="F18" s="220" t="s">
        <v>25</v>
      </c>
      <c r="G18" s="220" t="s">
        <v>25</v>
      </c>
      <c r="H18" s="259" t="s">
        <v>356</v>
      </c>
      <c r="I18" s="259">
        <v>83</v>
      </c>
      <c r="J18" s="259" t="s">
        <v>353</v>
      </c>
      <c r="K18" s="259" t="s">
        <v>354</v>
      </c>
      <c r="L18" s="220" t="s">
        <v>25</v>
      </c>
      <c r="M18" s="220" t="s">
        <v>25</v>
      </c>
      <c r="N18" s="260" t="s">
        <v>350</v>
      </c>
      <c r="O18" s="96"/>
    </row>
    <row r="19" spans="1:15" ht="18.75" customHeight="1">
      <c r="A19" s="89"/>
      <c r="B19" s="255" t="s">
        <v>333</v>
      </c>
      <c r="C19" s="256" t="s">
        <v>527</v>
      </c>
      <c r="D19" s="220" t="s">
        <v>25</v>
      </c>
      <c r="E19" s="220" t="s">
        <v>25</v>
      </c>
      <c r="F19" s="220" t="s">
        <v>25</v>
      </c>
      <c r="G19" s="220" t="s">
        <v>25</v>
      </c>
      <c r="H19" s="259" t="s">
        <v>357</v>
      </c>
      <c r="I19" s="259">
        <v>84</v>
      </c>
      <c r="J19" s="259" t="s">
        <v>353</v>
      </c>
      <c r="K19" s="259" t="s">
        <v>354</v>
      </c>
      <c r="L19" s="220" t="s">
        <v>25</v>
      </c>
      <c r="M19" s="220" t="s">
        <v>25</v>
      </c>
      <c r="N19" s="260" t="s">
        <v>350</v>
      </c>
      <c r="O19" s="100"/>
    </row>
    <row r="20" spans="1:15" ht="18.75" customHeight="1">
      <c r="A20" s="95"/>
      <c r="B20" s="255" t="s">
        <v>334</v>
      </c>
      <c r="C20" s="256" t="s">
        <v>528</v>
      </c>
      <c r="D20" s="220" t="s">
        <v>25</v>
      </c>
      <c r="E20" s="220" t="s">
        <v>25</v>
      </c>
      <c r="F20" s="220" t="s">
        <v>25</v>
      </c>
      <c r="G20" s="220" t="s">
        <v>25</v>
      </c>
      <c r="H20" s="259" t="s">
        <v>358</v>
      </c>
      <c r="I20" s="259">
        <v>101</v>
      </c>
      <c r="J20" s="259" t="s">
        <v>353</v>
      </c>
      <c r="K20" s="259" t="s">
        <v>354</v>
      </c>
      <c r="L20" s="220" t="s">
        <v>25</v>
      </c>
      <c r="M20" s="220" t="s">
        <v>25</v>
      </c>
      <c r="N20" s="260" t="s">
        <v>350</v>
      </c>
      <c r="O20" s="96"/>
    </row>
    <row r="21" spans="1:15" ht="18.75" customHeight="1">
      <c r="A21" s="95"/>
      <c r="B21" s="255" t="s">
        <v>335</v>
      </c>
      <c r="C21" s="256" t="s">
        <v>512</v>
      </c>
      <c r="D21" s="220" t="s">
        <v>25</v>
      </c>
      <c r="E21" s="220" t="s">
        <v>25</v>
      </c>
      <c r="F21" s="220" t="s">
        <v>25</v>
      </c>
      <c r="G21" s="220" t="s">
        <v>25</v>
      </c>
      <c r="H21" s="259" t="s">
        <v>359</v>
      </c>
      <c r="I21" s="259">
        <v>110</v>
      </c>
      <c r="J21" s="259" t="s">
        <v>353</v>
      </c>
      <c r="K21" s="259" t="s">
        <v>354</v>
      </c>
      <c r="L21" s="220" t="s">
        <v>25</v>
      </c>
      <c r="M21" s="220" t="s">
        <v>25</v>
      </c>
      <c r="N21" s="260" t="s">
        <v>350</v>
      </c>
      <c r="O21" s="96"/>
    </row>
    <row r="22" spans="1:15" ht="18.75" customHeight="1">
      <c r="A22" s="95"/>
      <c r="B22" s="255" t="s">
        <v>336</v>
      </c>
      <c r="C22" s="256" t="s">
        <v>513</v>
      </c>
      <c r="D22" s="220" t="s">
        <v>25</v>
      </c>
      <c r="E22" s="220" t="s">
        <v>25</v>
      </c>
      <c r="F22" s="220" t="s">
        <v>25</v>
      </c>
      <c r="G22" s="220" t="s">
        <v>25</v>
      </c>
      <c r="H22" s="259" t="s">
        <v>360</v>
      </c>
      <c r="I22" s="259">
        <v>110</v>
      </c>
      <c r="J22" s="259" t="s">
        <v>353</v>
      </c>
      <c r="K22" s="259" t="s">
        <v>354</v>
      </c>
      <c r="L22" s="220" t="s">
        <v>25</v>
      </c>
      <c r="M22" s="220" t="s">
        <v>25</v>
      </c>
      <c r="N22" s="260" t="s">
        <v>350</v>
      </c>
      <c r="O22" s="96"/>
    </row>
    <row r="23" spans="1:15" ht="18.75" customHeight="1">
      <c r="A23" s="95"/>
      <c r="B23" s="255" t="s">
        <v>337</v>
      </c>
      <c r="C23" s="256" t="s">
        <v>514</v>
      </c>
      <c r="D23" s="220" t="s">
        <v>25</v>
      </c>
      <c r="E23" s="220" t="s">
        <v>25</v>
      </c>
      <c r="F23" s="220" t="s">
        <v>25</v>
      </c>
      <c r="G23" s="220" t="s">
        <v>25</v>
      </c>
      <c r="H23" s="259" t="s">
        <v>360</v>
      </c>
      <c r="I23" s="259">
        <v>106</v>
      </c>
      <c r="J23" s="259" t="s">
        <v>353</v>
      </c>
      <c r="K23" s="259" t="s">
        <v>354</v>
      </c>
      <c r="L23" s="220" t="s">
        <v>25</v>
      </c>
      <c r="M23" s="220" t="s">
        <v>25</v>
      </c>
      <c r="N23" s="260" t="s">
        <v>350</v>
      </c>
      <c r="O23" s="96"/>
    </row>
    <row r="24" spans="1:15" ht="18.75" customHeight="1">
      <c r="A24" s="95"/>
      <c r="B24" s="255" t="s">
        <v>338</v>
      </c>
      <c r="C24" s="256" t="s">
        <v>515</v>
      </c>
      <c r="D24" s="220" t="s">
        <v>25</v>
      </c>
      <c r="E24" s="220" t="s">
        <v>25</v>
      </c>
      <c r="F24" s="220" t="s">
        <v>25</v>
      </c>
      <c r="G24" s="220" t="s">
        <v>25</v>
      </c>
      <c r="H24" s="259" t="s">
        <v>361</v>
      </c>
      <c r="I24" s="259">
        <v>76</v>
      </c>
      <c r="J24" s="259" t="s">
        <v>353</v>
      </c>
      <c r="K24" s="259" t="s">
        <v>354</v>
      </c>
      <c r="L24" s="220" t="s">
        <v>25</v>
      </c>
      <c r="M24" s="220" t="s">
        <v>25</v>
      </c>
      <c r="N24" s="260" t="s">
        <v>350</v>
      </c>
      <c r="O24" s="96"/>
    </row>
    <row r="25" spans="1:15" ht="18.75" customHeight="1">
      <c r="A25" s="95"/>
      <c r="B25" s="255" t="s">
        <v>339</v>
      </c>
      <c r="C25" s="256" t="s">
        <v>529</v>
      </c>
      <c r="D25" s="220" t="s">
        <v>25</v>
      </c>
      <c r="E25" s="220" t="s">
        <v>25</v>
      </c>
      <c r="F25" s="220" t="s">
        <v>25</v>
      </c>
      <c r="G25" s="220" t="s">
        <v>25</v>
      </c>
      <c r="H25" s="259" t="s">
        <v>362</v>
      </c>
      <c r="I25" s="259">
        <v>100</v>
      </c>
      <c r="J25" s="259" t="s">
        <v>353</v>
      </c>
      <c r="K25" s="259" t="s">
        <v>354</v>
      </c>
      <c r="L25" s="220" t="s">
        <v>25</v>
      </c>
      <c r="M25" s="220" t="s">
        <v>25</v>
      </c>
      <c r="N25" s="260" t="s">
        <v>350</v>
      </c>
      <c r="O25" s="96"/>
    </row>
    <row r="26" spans="1:15" ht="18.75" customHeight="1">
      <c r="A26" s="95"/>
      <c r="B26" s="255" t="s">
        <v>340</v>
      </c>
      <c r="C26" s="256" t="s">
        <v>517</v>
      </c>
      <c r="D26" s="220" t="s">
        <v>25</v>
      </c>
      <c r="E26" s="220" t="s">
        <v>25</v>
      </c>
      <c r="F26" s="220" t="s">
        <v>25</v>
      </c>
      <c r="G26" s="220" t="s">
        <v>25</v>
      </c>
      <c r="H26" s="259" t="s">
        <v>363</v>
      </c>
      <c r="I26" s="259">
        <v>112</v>
      </c>
      <c r="J26" s="259" t="s">
        <v>353</v>
      </c>
      <c r="K26" s="259" t="s">
        <v>354</v>
      </c>
      <c r="L26" s="220" t="s">
        <v>25</v>
      </c>
      <c r="M26" s="220" t="s">
        <v>25</v>
      </c>
      <c r="N26" s="260" t="s">
        <v>350</v>
      </c>
      <c r="O26" s="96"/>
    </row>
    <row r="27" spans="1:15" ht="18.75" customHeight="1">
      <c r="A27" s="95"/>
      <c r="B27" s="255" t="s">
        <v>341</v>
      </c>
      <c r="C27" s="256" t="s">
        <v>530</v>
      </c>
      <c r="D27" s="220" t="s">
        <v>25</v>
      </c>
      <c r="E27" s="220" t="s">
        <v>25</v>
      </c>
      <c r="F27" s="220" t="s">
        <v>25</v>
      </c>
      <c r="G27" s="220" t="s">
        <v>25</v>
      </c>
      <c r="H27" s="259" t="s">
        <v>364</v>
      </c>
      <c r="I27" s="259">
        <v>70</v>
      </c>
      <c r="J27" s="259" t="s">
        <v>353</v>
      </c>
      <c r="K27" s="259" t="s">
        <v>354</v>
      </c>
      <c r="L27" s="220" t="s">
        <v>25</v>
      </c>
      <c r="M27" s="220" t="s">
        <v>25</v>
      </c>
      <c r="N27" s="260" t="s">
        <v>350</v>
      </c>
      <c r="O27" s="96"/>
    </row>
    <row r="28" spans="1:15" ht="18.75" customHeight="1">
      <c r="A28" s="95"/>
      <c r="B28" s="255" t="s">
        <v>342</v>
      </c>
      <c r="C28" s="256" t="s">
        <v>519</v>
      </c>
      <c r="D28" s="220" t="s">
        <v>25</v>
      </c>
      <c r="E28" s="220" t="s">
        <v>25</v>
      </c>
      <c r="F28" s="220" t="s">
        <v>25</v>
      </c>
      <c r="G28" s="220" t="s">
        <v>25</v>
      </c>
      <c r="H28" s="259" t="s">
        <v>365</v>
      </c>
      <c r="I28" s="259">
        <v>112</v>
      </c>
      <c r="J28" s="259" t="s">
        <v>353</v>
      </c>
      <c r="K28" s="259" t="s">
        <v>354</v>
      </c>
      <c r="L28" s="220" t="s">
        <v>25</v>
      </c>
      <c r="M28" s="220" t="s">
        <v>25</v>
      </c>
      <c r="N28" s="260" t="s">
        <v>350</v>
      </c>
      <c r="O28" s="96"/>
    </row>
    <row r="29" spans="1:15" ht="18.75" customHeight="1">
      <c r="A29" s="95"/>
      <c r="B29" s="255" t="s">
        <v>343</v>
      </c>
      <c r="C29" s="256" t="s">
        <v>520</v>
      </c>
      <c r="D29" s="220" t="s">
        <v>25</v>
      </c>
      <c r="E29" s="220" t="s">
        <v>25</v>
      </c>
      <c r="F29" s="220" t="s">
        <v>25</v>
      </c>
      <c r="G29" s="220" t="s">
        <v>25</v>
      </c>
      <c r="H29" s="259" t="s">
        <v>352</v>
      </c>
      <c r="I29" s="259">
        <v>83</v>
      </c>
      <c r="J29" s="259" t="s">
        <v>353</v>
      </c>
      <c r="K29" s="259" t="s">
        <v>354</v>
      </c>
      <c r="L29" s="220" t="s">
        <v>25</v>
      </c>
      <c r="M29" s="220" t="s">
        <v>25</v>
      </c>
      <c r="N29" s="260" t="s">
        <v>350</v>
      </c>
      <c r="O29" s="96"/>
    </row>
    <row r="30" spans="1:15" ht="18.75" customHeight="1">
      <c r="A30" s="95"/>
      <c r="B30" s="255" t="s">
        <v>344</v>
      </c>
      <c r="C30" s="256" t="s">
        <v>521</v>
      </c>
      <c r="D30" s="220" t="s">
        <v>25</v>
      </c>
      <c r="E30" s="220" t="s">
        <v>25</v>
      </c>
      <c r="F30" s="220" t="s">
        <v>25</v>
      </c>
      <c r="G30" s="220" t="s">
        <v>25</v>
      </c>
      <c r="H30" s="259" t="s">
        <v>366</v>
      </c>
      <c r="I30" s="259">
        <v>400</v>
      </c>
      <c r="J30" s="259" t="s">
        <v>353</v>
      </c>
      <c r="K30" s="259" t="s">
        <v>354</v>
      </c>
      <c r="L30" s="220" t="s">
        <v>25</v>
      </c>
      <c r="M30" s="220" t="s">
        <v>25</v>
      </c>
      <c r="N30" s="260" t="s">
        <v>350</v>
      </c>
      <c r="O30" s="96"/>
    </row>
    <row r="31" spans="1:15" ht="18.75" customHeight="1">
      <c r="A31" s="95"/>
      <c r="B31" s="255" t="s">
        <v>345</v>
      </c>
      <c r="C31" s="256" t="s">
        <v>522</v>
      </c>
      <c r="D31" s="220" t="s">
        <v>25</v>
      </c>
      <c r="E31" s="220" t="s">
        <v>25</v>
      </c>
      <c r="F31" s="220" t="s">
        <v>25</v>
      </c>
      <c r="G31" s="220" t="s">
        <v>25</v>
      </c>
      <c r="H31" s="259" t="s">
        <v>367</v>
      </c>
      <c r="I31" s="259">
        <v>1375</v>
      </c>
      <c r="J31" s="259" t="s">
        <v>353</v>
      </c>
      <c r="K31" s="259" t="s">
        <v>354</v>
      </c>
      <c r="L31" s="220" t="s">
        <v>25</v>
      </c>
      <c r="M31" s="220" t="s">
        <v>25</v>
      </c>
      <c r="N31" s="260" t="s">
        <v>350</v>
      </c>
      <c r="O31" s="96"/>
    </row>
    <row r="32" spans="1:15" ht="18.75" customHeight="1">
      <c r="A32" s="86"/>
      <c r="B32" s="257" t="s">
        <v>346</v>
      </c>
      <c r="C32" s="258" t="s">
        <v>523</v>
      </c>
      <c r="D32" s="415" t="s">
        <v>25</v>
      </c>
      <c r="E32" s="415" t="s">
        <v>25</v>
      </c>
      <c r="F32" s="415" t="s">
        <v>25</v>
      </c>
      <c r="G32" s="415" t="s">
        <v>25</v>
      </c>
      <c r="H32" s="261" t="s">
        <v>368</v>
      </c>
      <c r="I32" s="261">
        <v>669</v>
      </c>
      <c r="J32" s="261" t="s">
        <v>353</v>
      </c>
      <c r="K32" s="261" t="s">
        <v>354</v>
      </c>
      <c r="L32" s="415" t="s">
        <v>25</v>
      </c>
      <c r="M32" s="415" t="s">
        <v>25</v>
      </c>
      <c r="N32" s="262" t="s">
        <v>350</v>
      </c>
      <c r="O32" s="87"/>
    </row>
    <row r="33" spans="1:12" s="72" customFormat="1" ht="18" customHeight="1">
      <c r="A33" s="71" t="s">
        <v>524</v>
      </c>
      <c r="B33" s="341"/>
      <c r="H33" s="359"/>
      <c r="I33" s="359"/>
      <c r="J33" s="271" t="s">
        <v>505</v>
      </c>
      <c r="K33" s="360"/>
      <c r="L33" s="361"/>
    </row>
    <row r="34" ht="15" customHeight="1">
      <c r="A34" s="83" t="s">
        <v>266</v>
      </c>
    </row>
  </sheetData>
  <mergeCells count="16">
    <mergeCell ref="K3:K5"/>
    <mergeCell ref="L3:N3"/>
    <mergeCell ref="D4:G4"/>
    <mergeCell ref="L4:N4"/>
    <mergeCell ref="D5:G5"/>
    <mergeCell ref="L5:N5"/>
    <mergeCell ref="A1:O1"/>
    <mergeCell ref="A3:A7"/>
    <mergeCell ref="O3:O7"/>
    <mergeCell ref="D6:D7"/>
    <mergeCell ref="E6:E7"/>
    <mergeCell ref="F6:F7"/>
    <mergeCell ref="G6:G7"/>
    <mergeCell ref="B4:B5"/>
    <mergeCell ref="C3:C7"/>
    <mergeCell ref="D3:G3"/>
  </mergeCells>
  <printOptions/>
  <pageMargins left="0.66" right="0.36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D1">
      <selection activeCell="P16" sqref="P16:P17"/>
    </sheetView>
  </sheetViews>
  <sheetFormatPr defaultColWidth="9.140625" defaultRowHeight="12.75"/>
  <cols>
    <col min="1" max="1" width="11.421875" style="170" customWidth="1"/>
    <col min="2" max="2" width="6.57421875" style="171" bestFit="1" customWidth="1"/>
    <col min="3" max="3" width="11.00390625" style="171" bestFit="1" customWidth="1"/>
    <col min="4" max="4" width="10.140625" style="170" bestFit="1" customWidth="1"/>
    <col min="5" max="5" width="11.7109375" style="170" bestFit="1" customWidth="1"/>
    <col min="6" max="6" width="10.57421875" style="171" bestFit="1" customWidth="1"/>
    <col min="7" max="7" width="10.00390625" style="170" bestFit="1" customWidth="1"/>
    <col min="8" max="8" width="11.7109375" style="171" bestFit="1" customWidth="1"/>
    <col min="9" max="9" width="7.421875" style="171" customWidth="1"/>
    <col min="10" max="10" width="8.57421875" style="171" customWidth="1"/>
    <col min="11" max="11" width="13.57421875" style="171" customWidth="1"/>
    <col min="12" max="12" width="8.421875" style="170" customWidth="1"/>
    <col min="13" max="13" width="10.00390625" style="170" customWidth="1"/>
    <col min="14" max="14" width="10.00390625" style="171" customWidth="1"/>
    <col min="15" max="15" width="10.00390625" style="170" customWidth="1"/>
    <col min="16" max="16" width="11.8515625" style="171" customWidth="1"/>
    <col min="17" max="17" width="8.28125" style="346" customWidth="1"/>
  </cols>
  <sheetData>
    <row r="1" spans="1:17" ht="22.5">
      <c r="A1" s="694" t="s">
        <v>448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N1" s="170"/>
      <c r="P1" s="170"/>
      <c r="Q1" s="170"/>
    </row>
    <row r="2" spans="1:17" ht="12.75">
      <c r="A2" s="345" t="s">
        <v>449</v>
      </c>
      <c r="B2" s="290"/>
      <c r="C2" s="346"/>
      <c r="D2" s="346"/>
      <c r="E2" s="346"/>
      <c r="F2" s="346"/>
      <c r="G2" s="346"/>
      <c r="H2" s="346"/>
      <c r="I2" s="346"/>
      <c r="J2" s="290"/>
      <c r="K2" s="346"/>
      <c r="L2" s="346"/>
      <c r="M2" s="346"/>
      <c r="N2" s="346"/>
      <c r="O2" s="346"/>
      <c r="P2" s="346"/>
      <c r="Q2" s="347" t="s">
        <v>450</v>
      </c>
    </row>
    <row r="3" spans="1:17" ht="12.75">
      <c r="A3" s="348"/>
      <c r="B3" s="688" t="s">
        <v>487</v>
      </c>
      <c r="C3" s="689"/>
      <c r="D3" s="689"/>
      <c r="E3" s="689"/>
      <c r="F3" s="689"/>
      <c r="G3" s="689"/>
      <c r="H3" s="690"/>
      <c r="I3" s="688" t="s">
        <v>488</v>
      </c>
      <c r="J3" s="689"/>
      <c r="K3" s="689"/>
      <c r="L3" s="689"/>
      <c r="M3" s="689"/>
      <c r="N3" s="689"/>
      <c r="O3" s="690"/>
      <c r="P3" s="349"/>
      <c r="Q3"/>
    </row>
    <row r="4" spans="1:17" ht="12.75">
      <c r="A4" s="350" t="s">
        <v>451</v>
      </c>
      <c r="B4" s="691"/>
      <c r="C4" s="692"/>
      <c r="D4" s="692"/>
      <c r="E4" s="692"/>
      <c r="F4" s="692"/>
      <c r="G4" s="692"/>
      <c r="H4" s="693"/>
      <c r="I4" s="691"/>
      <c r="J4" s="692"/>
      <c r="K4" s="692"/>
      <c r="L4" s="692"/>
      <c r="M4" s="692"/>
      <c r="N4" s="692"/>
      <c r="O4" s="693"/>
      <c r="P4" s="351" t="s">
        <v>38</v>
      </c>
      <c r="Q4"/>
    </row>
    <row r="5" spans="1:17" ht="84">
      <c r="A5" s="350" t="s">
        <v>452</v>
      </c>
      <c r="B5" s="352" t="s">
        <v>489</v>
      </c>
      <c r="C5" s="352" t="s">
        <v>490</v>
      </c>
      <c r="D5" s="352" t="s">
        <v>491</v>
      </c>
      <c r="E5" s="352" t="s">
        <v>492</v>
      </c>
      <c r="F5" s="368" t="s">
        <v>493</v>
      </c>
      <c r="G5" s="368" t="s">
        <v>494</v>
      </c>
      <c r="H5" s="369" t="s">
        <v>495</v>
      </c>
      <c r="I5" s="352" t="s">
        <v>489</v>
      </c>
      <c r="J5" s="352" t="s">
        <v>490</v>
      </c>
      <c r="K5" s="352" t="s">
        <v>491</v>
      </c>
      <c r="L5" s="352" t="s">
        <v>492</v>
      </c>
      <c r="M5" s="368" t="s">
        <v>493</v>
      </c>
      <c r="N5" s="368" t="s">
        <v>496</v>
      </c>
      <c r="O5" s="369" t="s">
        <v>495</v>
      </c>
      <c r="P5" s="351" t="s">
        <v>453</v>
      </c>
      <c r="Q5"/>
    </row>
    <row r="6" spans="1:17" ht="12.75">
      <c r="A6" s="353"/>
      <c r="B6" s="354" t="s">
        <v>454</v>
      </c>
      <c r="C6" s="354" t="s">
        <v>455</v>
      </c>
      <c r="D6" s="354" t="s">
        <v>456</v>
      </c>
      <c r="E6" s="354" t="s">
        <v>456</v>
      </c>
      <c r="F6" s="354" t="s">
        <v>456</v>
      </c>
      <c r="G6" s="354" t="s">
        <v>456</v>
      </c>
      <c r="H6" s="354" t="s">
        <v>457</v>
      </c>
      <c r="I6" s="354" t="s">
        <v>454</v>
      </c>
      <c r="J6" s="354" t="s">
        <v>455</v>
      </c>
      <c r="K6" s="354" t="s">
        <v>456</v>
      </c>
      <c r="L6" s="354" t="s">
        <v>456</v>
      </c>
      <c r="M6" s="354" t="s">
        <v>456</v>
      </c>
      <c r="N6" s="354" t="s">
        <v>456</v>
      </c>
      <c r="O6" s="354" t="s">
        <v>457</v>
      </c>
      <c r="P6" s="355"/>
      <c r="Q6"/>
    </row>
    <row r="7" spans="1:16" s="427" customFormat="1" ht="12.75">
      <c r="A7" s="424" t="s">
        <v>551</v>
      </c>
      <c r="B7" s="425">
        <v>16.5</v>
      </c>
      <c r="C7" s="428">
        <v>7.841666666666666</v>
      </c>
      <c r="D7" s="428">
        <v>11.625</v>
      </c>
      <c r="E7" s="428">
        <v>0.8833333333333334</v>
      </c>
      <c r="F7" s="428">
        <v>1.425</v>
      </c>
      <c r="G7" s="428">
        <v>1.4</v>
      </c>
      <c r="H7" s="429">
        <v>7940</v>
      </c>
      <c r="I7" s="425">
        <v>16.5</v>
      </c>
      <c r="J7" s="430">
        <v>7.616666666666667</v>
      </c>
      <c r="K7" s="430">
        <v>11.116666666666667</v>
      </c>
      <c r="L7" s="430">
        <v>0.6</v>
      </c>
      <c r="M7" s="430">
        <v>1.3416666666666666</v>
      </c>
      <c r="N7" s="430">
        <v>2.233333333333333</v>
      </c>
      <c r="O7" s="429">
        <v>22280</v>
      </c>
      <c r="P7" s="426" t="s">
        <v>551</v>
      </c>
    </row>
    <row r="8" spans="1:17" ht="12.75">
      <c r="A8" s="431" t="s">
        <v>552</v>
      </c>
      <c r="B8" s="461">
        <f aca="true" t="shared" si="0" ref="B8:O8">AVERAGE(B9:B20)</f>
        <v>15.833333333333334</v>
      </c>
      <c r="C8" s="462">
        <f t="shared" si="0"/>
        <v>7.9750000000000005</v>
      </c>
      <c r="D8" s="462">
        <f t="shared" si="0"/>
        <v>10.266666666666666</v>
      </c>
      <c r="E8" s="462">
        <f t="shared" si="0"/>
        <v>0.6749999999999999</v>
      </c>
      <c r="F8" s="462">
        <f t="shared" si="0"/>
        <v>1.6416666666666666</v>
      </c>
      <c r="G8" s="462">
        <f t="shared" si="0"/>
        <v>1.1666666666666667</v>
      </c>
      <c r="H8" s="462">
        <f t="shared" si="0"/>
        <v>2760.8333333333335</v>
      </c>
      <c r="I8" s="462">
        <f t="shared" si="0"/>
        <v>16.333333333333332</v>
      </c>
      <c r="J8" s="462">
        <f t="shared" si="0"/>
        <v>8.083333333333334</v>
      </c>
      <c r="K8" s="462">
        <f t="shared" si="0"/>
        <v>10.35</v>
      </c>
      <c r="L8" s="462">
        <f t="shared" si="0"/>
        <v>0.5499999999999999</v>
      </c>
      <c r="M8" s="462">
        <f t="shared" si="0"/>
        <v>1.4916666666666665</v>
      </c>
      <c r="N8" s="462">
        <f t="shared" si="0"/>
        <v>2.3333333333333335</v>
      </c>
      <c r="O8" s="504">
        <f t="shared" si="0"/>
        <v>6014.166666666667</v>
      </c>
      <c r="P8" s="432" t="s">
        <v>552</v>
      </c>
      <c r="Q8"/>
    </row>
    <row r="9" spans="1:17" ht="12.75">
      <c r="A9" s="356" t="s">
        <v>458</v>
      </c>
      <c r="B9" s="441">
        <v>10</v>
      </c>
      <c r="C9" s="301">
        <v>7.7</v>
      </c>
      <c r="D9" s="301">
        <v>10.4</v>
      </c>
      <c r="E9" s="301">
        <v>0.9</v>
      </c>
      <c r="F9" s="301">
        <v>1.1</v>
      </c>
      <c r="G9" s="301">
        <v>0.8</v>
      </c>
      <c r="H9" s="463">
        <v>60</v>
      </c>
      <c r="I9" s="301">
        <v>15</v>
      </c>
      <c r="J9" s="301">
        <v>7.9</v>
      </c>
      <c r="K9" s="301">
        <v>9.9</v>
      </c>
      <c r="L9" s="301">
        <v>0.6</v>
      </c>
      <c r="M9" s="301">
        <v>1.1</v>
      </c>
      <c r="N9" s="301">
        <v>2</v>
      </c>
      <c r="O9" s="459">
        <v>4600</v>
      </c>
      <c r="P9" s="351" t="s">
        <v>459</v>
      </c>
      <c r="Q9"/>
    </row>
    <row r="10" spans="1:17" ht="12.75">
      <c r="A10" s="356" t="s">
        <v>460</v>
      </c>
      <c r="B10" s="441">
        <v>14</v>
      </c>
      <c r="C10" s="301">
        <v>7.9</v>
      </c>
      <c r="D10" s="301">
        <v>11.5</v>
      </c>
      <c r="E10" s="301">
        <v>0.3</v>
      </c>
      <c r="F10" s="301">
        <v>1.5</v>
      </c>
      <c r="G10" s="301">
        <v>0.8</v>
      </c>
      <c r="H10" s="463">
        <v>150</v>
      </c>
      <c r="I10" s="301">
        <v>15</v>
      </c>
      <c r="J10" s="301">
        <v>8</v>
      </c>
      <c r="K10" s="301">
        <v>10.4</v>
      </c>
      <c r="L10" s="301">
        <v>0.4</v>
      </c>
      <c r="M10" s="301">
        <v>1</v>
      </c>
      <c r="N10" s="301">
        <v>0.8</v>
      </c>
      <c r="O10" s="459">
        <v>1800</v>
      </c>
      <c r="P10" s="351" t="s">
        <v>461</v>
      </c>
      <c r="Q10"/>
    </row>
    <row r="11" spans="1:17" ht="12.75">
      <c r="A11" s="356" t="s">
        <v>462</v>
      </c>
      <c r="B11" s="441">
        <v>15</v>
      </c>
      <c r="C11" s="301">
        <v>7.5</v>
      </c>
      <c r="D11" s="301">
        <v>8.7</v>
      </c>
      <c r="E11" s="301">
        <v>0.8</v>
      </c>
      <c r="F11" s="301">
        <v>4.1</v>
      </c>
      <c r="G11" s="301">
        <v>2.8</v>
      </c>
      <c r="H11" s="463">
        <v>270</v>
      </c>
      <c r="I11" s="301">
        <v>16</v>
      </c>
      <c r="J11" s="301">
        <v>7.8</v>
      </c>
      <c r="K11" s="301">
        <v>10.3</v>
      </c>
      <c r="L11" s="301">
        <v>0.9</v>
      </c>
      <c r="M11" s="301">
        <v>1.7</v>
      </c>
      <c r="N11" s="301">
        <v>6.4</v>
      </c>
      <c r="O11" s="459">
        <v>370</v>
      </c>
      <c r="P11" s="351" t="s">
        <v>463</v>
      </c>
      <c r="Q11"/>
    </row>
    <row r="12" spans="1:19" ht="12.75">
      <c r="A12" s="356" t="s">
        <v>464</v>
      </c>
      <c r="B12" s="441">
        <v>16</v>
      </c>
      <c r="C12" s="301">
        <v>7.6</v>
      </c>
      <c r="D12" s="301">
        <v>10</v>
      </c>
      <c r="E12" s="301">
        <v>1.2</v>
      </c>
      <c r="F12" s="301">
        <v>1.8</v>
      </c>
      <c r="G12" s="301">
        <v>2.4</v>
      </c>
      <c r="H12" s="463">
        <v>3400</v>
      </c>
      <c r="I12" s="301">
        <v>16</v>
      </c>
      <c r="J12" s="301">
        <v>7.9</v>
      </c>
      <c r="K12" s="301">
        <v>10.3</v>
      </c>
      <c r="L12" s="301">
        <v>0.4</v>
      </c>
      <c r="M12" s="301">
        <v>1.1</v>
      </c>
      <c r="N12" s="301">
        <v>1.6</v>
      </c>
      <c r="O12" s="459">
        <v>3300</v>
      </c>
      <c r="P12" s="351" t="s">
        <v>465</v>
      </c>
      <c r="Q12"/>
      <c r="S12" t="s">
        <v>150</v>
      </c>
    </row>
    <row r="13" spans="1:17" ht="12.75">
      <c r="A13" s="356" t="s">
        <v>466</v>
      </c>
      <c r="B13" s="441">
        <v>17</v>
      </c>
      <c r="C13" s="301">
        <v>9.2</v>
      </c>
      <c r="D13" s="301">
        <v>13</v>
      </c>
      <c r="E13" s="301">
        <v>1.7</v>
      </c>
      <c r="F13" s="301">
        <v>1.8</v>
      </c>
      <c r="G13" s="301">
        <v>1.2</v>
      </c>
      <c r="H13" s="463">
        <v>150</v>
      </c>
      <c r="I13" s="301">
        <v>19</v>
      </c>
      <c r="J13" s="301">
        <v>8.6</v>
      </c>
      <c r="K13" s="301">
        <v>11.6</v>
      </c>
      <c r="L13" s="301">
        <v>1.2</v>
      </c>
      <c r="M13" s="301">
        <v>1.3</v>
      </c>
      <c r="N13" s="301">
        <v>1.6</v>
      </c>
      <c r="O13" s="459">
        <v>3100</v>
      </c>
      <c r="P13" s="351" t="s">
        <v>467</v>
      </c>
      <c r="Q13"/>
    </row>
    <row r="14" spans="1:17" ht="12.75">
      <c r="A14" s="356" t="s">
        <v>468</v>
      </c>
      <c r="B14" s="441">
        <v>18</v>
      </c>
      <c r="C14" s="301">
        <v>8</v>
      </c>
      <c r="D14" s="301">
        <v>10.8</v>
      </c>
      <c r="E14" s="301">
        <v>0.8</v>
      </c>
      <c r="F14" s="301">
        <v>1.6</v>
      </c>
      <c r="G14" s="301">
        <v>1.6</v>
      </c>
      <c r="H14" s="463">
        <v>7800</v>
      </c>
      <c r="I14" s="301">
        <v>18</v>
      </c>
      <c r="J14" s="301">
        <v>8.5</v>
      </c>
      <c r="K14" s="301">
        <v>12.9</v>
      </c>
      <c r="L14" s="301">
        <v>0.6</v>
      </c>
      <c r="M14" s="301">
        <v>2</v>
      </c>
      <c r="N14" s="301">
        <v>2</v>
      </c>
      <c r="O14" s="459">
        <v>6300</v>
      </c>
      <c r="P14" s="351" t="s">
        <v>469</v>
      </c>
      <c r="Q14"/>
    </row>
    <row r="15" spans="1:17" ht="12.75">
      <c r="A15" s="356" t="s">
        <v>470</v>
      </c>
      <c r="B15" s="441">
        <v>19</v>
      </c>
      <c r="C15" s="301">
        <v>8.1</v>
      </c>
      <c r="D15" s="301">
        <v>11.4</v>
      </c>
      <c r="E15" s="301">
        <v>0.7</v>
      </c>
      <c r="F15" s="301">
        <v>1.3</v>
      </c>
      <c r="G15" s="301">
        <v>0.8</v>
      </c>
      <c r="H15" s="463">
        <v>4800</v>
      </c>
      <c r="I15" s="301">
        <v>17</v>
      </c>
      <c r="J15" s="301">
        <v>8.2</v>
      </c>
      <c r="K15" s="301">
        <v>11.1</v>
      </c>
      <c r="L15" s="301">
        <v>0.8</v>
      </c>
      <c r="M15" s="301">
        <v>1.4</v>
      </c>
      <c r="N15" s="301">
        <v>4.8</v>
      </c>
      <c r="O15" s="459">
        <v>7100</v>
      </c>
      <c r="P15" s="351" t="s">
        <v>471</v>
      </c>
      <c r="Q15"/>
    </row>
    <row r="16" spans="1:17" ht="12.75">
      <c r="A16" s="356" t="s">
        <v>472</v>
      </c>
      <c r="B16" s="441">
        <v>18</v>
      </c>
      <c r="C16" s="301">
        <v>8.4</v>
      </c>
      <c r="D16" s="301">
        <v>8.7</v>
      </c>
      <c r="E16" s="301">
        <v>0.3</v>
      </c>
      <c r="F16" s="301">
        <v>0.9</v>
      </c>
      <c r="G16" s="301">
        <v>1.6</v>
      </c>
      <c r="H16" s="463">
        <v>6000</v>
      </c>
      <c r="I16" s="301">
        <v>17</v>
      </c>
      <c r="J16" s="301">
        <v>7.9</v>
      </c>
      <c r="K16" s="301">
        <v>9</v>
      </c>
      <c r="L16" s="301">
        <v>0.3</v>
      </c>
      <c r="M16" s="301">
        <v>1.7</v>
      </c>
      <c r="N16" s="301">
        <v>3.2</v>
      </c>
      <c r="O16" s="459">
        <v>31000</v>
      </c>
      <c r="P16" s="351" t="s">
        <v>473</v>
      </c>
      <c r="Q16"/>
    </row>
    <row r="17" spans="1:17" ht="12.75">
      <c r="A17" s="356" t="s">
        <v>474</v>
      </c>
      <c r="B17" s="441">
        <v>17</v>
      </c>
      <c r="C17" s="301">
        <v>7.7</v>
      </c>
      <c r="D17" s="301">
        <v>9.8</v>
      </c>
      <c r="E17" s="301">
        <v>0.2</v>
      </c>
      <c r="F17" s="301">
        <v>1.2</v>
      </c>
      <c r="G17" s="301">
        <v>0.8</v>
      </c>
      <c r="H17" s="463">
        <v>2900</v>
      </c>
      <c r="I17" s="301">
        <v>17</v>
      </c>
      <c r="J17" s="301">
        <v>8.5</v>
      </c>
      <c r="K17" s="301">
        <v>9.3</v>
      </c>
      <c r="L17" s="301">
        <v>0.2</v>
      </c>
      <c r="M17" s="301">
        <v>1.7</v>
      </c>
      <c r="N17" s="301">
        <v>1.2</v>
      </c>
      <c r="O17" s="459">
        <v>2000</v>
      </c>
      <c r="P17" s="351" t="s">
        <v>475</v>
      </c>
      <c r="Q17"/>
    </row>
    <row r="18" spans="1:17" ht="12.75">
      <c r="A18" s="356" t="s">
        <v>476</v>
      </c>
      <c r="B18" s="441">
        <v>18</v>
      </c>
      <c r="C18" s="301">
        <v>8.3</v>
      </c>
      <c r="D18" s="301">
        <v>9</v>
      </c>
      <c r="E18" s="301">
        <v>0.6</v>
      </c>
      <c r="F18" s="301">
        <v>1.3</v>
      </c>
      <c r="G18" s="301">
        <v>0.4</v>
      </c>
      <c r="H18" s="463">
        <v>3200</v>
      </c>
      <c r="I18" s="301">
        <v>17</v>
      </c>
      <c r="J18" s="301">
        <v>8.4</v>
      </c>
      <c r="K18" s="301">
        <v>10.5</v>
      </c>
      <c r="L18" s="301">
        <v>0.6</v>
      </c>
      <c r="M18" s="301">
        <v>1.5</v>
      </c>
      <c r="N18" s="301">
        <v>1.2</v>
      </c>
      <c r="O18" s="459">
        <v>6800</v>
      </c>
      <c r="P18" s="351" t="s">
        <v>477</v>
      </c>
      <c r="Q18"/>
    </row>
    <row r="19" spans="1:17" ht="12.75">
      <c r="A19" s="356" t="s">
        <v>478</v>
      </c>
      <c r="B19" s="441">
        <v>14</v>
      </c>
      <c r="C19" s="301">
        <v>7.6</v>
      </c>
      <c r="D19" s="301">
        <v>9.1</v>
      </c>
      <c r="E19" s="301">
        <v>0.3</v>
      </c>
      <c r="F19" s="301">
        <v>1.7</v>
      </c>
      <c r="G19" s="301">
        <v>0.4</v>
      </c>
      <c r="H19" s="463">
        <v>2500</v>
      </c>
      <c r="I19" s="301">
        <v>14</v>
      </c>
      <c r="J19" s="301">
        <v>7.6</v>
      </c>
      <c r="K19" s="301">
        <v>9.2</v>
      </c>
      <c r="L19" s="301">
        <v>0.2</v>
      </c>
      <c r="M19" s="301">
        <v>1.5</v>
      </c>
      <c r="N19" s="301">
        <v>1.6</v>
      </c>
      <c r="O19" s="459">
        <v>3400</v>
      </c>
      <c r="P19" s="317" t="s">
        <v>479</v>
      </c>
      <c r="Q19"/>
    </row>
    <row r="20" spans="1:17" ht="12.75">
      <c r="A20" s="357" t="s">
        <v>480</v>
      </c>
      <c r="B20" s="464">
        <v>14</v>
      </c>
      <c r="C20" s="465">
        <v>7.7</v>
      </c>
      <c r="D20" s="465">
        <v>10.8</v>
      </c>
      <c r="E20" s="465">
        <v>0.3</v>
      </c>
      <c r="F20" s="465">
        <v>1.4</v>
      </c>
      <c r="G20" s="465">
        <v>0.4</v>
      </c>
      <c r="H20" s="466">
        <v>1900</v>
      </c>
      <c r="I20" s="465">
        <v>15</v>
      </c>
      <c r="J20" s="465">
        <v>7.7</v>
      </c>
      <c r="K20" s="465">
        <v>9.7</v>
      </c>
      <c r="L20" s="465">
        <v>0.4</v>
      </c>
      <c r="M20" s="465">
        <v>1.9</v>
      </c>
      <c r="N20" s="465">
        <v>1.6</v>
      </c>
      <c r="O20" s="467">
        <v>2400</v>
      </c>
      <c r="P20" s="294" t="s">
        <v>481</v>
      </c>
      <c r="Q20"/>
    </row>
    <row r="21" spans="1:12" s="72" customFormat="1" ht="18" customHeight="1">
      <c r="A21" s="71" t="s">
        <v>524</v>
      </c>
      <c r="B21" s="341"/>
      <c r="H21" s="359"/>
      <c r="I21" s="359"/>
      <c r="J21" s="271" t="s">
        <v>505</v>
      </c>
      <c r="K21" s="360"/>
      <c r="L21" s="361"/>
    </row>
    <row r="22" spans="1:17" ht="9" customHeight="1">
      <c r="A22" s="694"/>
      <c r="B22" s="694"/>
      <c r="C22" s="694"/>
      <c r="D22" s="694"/>
      <c r="E22" s="694"/>
      <c r="F22" s="694"/>
      <c r="G22" s="694"/>
      <c r="H22" s="694"/>
      <c r="I22" s="694"/>
      <c r="J22" s="694"/>
      <c r="K22" s="694"/>
      <c r="L22" s="694"/>
      <c r="N22" s="170"/>
      <c r="P22" s="170"/>
      <c r="Q22" s="170"/>
    </row>
    <row r="23" spans="1:15" ht="12.75">
      <c r="A23" s="345" t="s">
        <v>449</v>
      </c>
      <c r="B23" s="290"/>
      <c r="C23" s="346"/>
      <c r="D23" s="346"/>
      <c r="E23" s="346"/>
      <c r="F23" s="346"/>
      <c r="G23" s="346"/>
      <c r="H23" s="346"/>
      <c r="I23" s="347" t="s">
        <v>450</v>
      </c>
      <c r="J23" s="290"/>
      <c r="K23" s="346"/>
      <c r="L23" s="346"/>
      <c r="M23" s="346"/>
      <c r="N23" s="346"/>
      <c r="O23" s="346"/>
    </row>
    <row r="24" spans="1:17" ht="12.75">
      <c r="A24" s="348"/>
      <c r="B24" s="688" t="s">
        <v>497</v>
      </c>
      <c r="C24" s="689"/>
      <c r="D24" s="689"/>
      <c r="E24" s="689"/>
      <c r="F24" s="689"/>
      <c r="G24" s="689"/>
      <c r="H24" s="690"/>
      <c r="I24" s="349"/>
      <c r="J24"/>
      <c r="K24"/>
      <c r="L24"/>
      <c r="M24"/>
      <c r="N24"/>
      <c r="O24"/>
      <c r="P24"/>
      <c r="Q24"/>
    </row>
    <row r="25" spans="1:17" ht="12.75">
      <c r="A25" s="350" t="s">
        <v>451</v>
      </c>
      <c r="B25" s="691"/>
      <c r="C25" s="692"/>
      <c r="D25" s="692"/>
      <c r="E25" s="692"/>
      <c r="F25" s="692"/>
      <c r="G25" s="692"/>
      <c r="H25" s="693"/>
      <c r="I25" s="351" t="s">
        <v>38</v>
      </c>
      <c r="J25"/>
      <c r="K25"/>
      <c r="L25"/>
      <c r="M25"/>
      <c r="N25"/>
      <c r="O25"/>
      <c r="P25"/>
      <c r="Q25"/>
    </row>
    <row r="26" spans="1:17" ht="72">
      <c r="A26" s="350" t="s">
        <v>452</v>
      </c>
      <c r="B26" s="352" t="s">
        <v>489</v>
      </c>
      <c r="C26" s="352" t="s">
        <v>490</v>
      </c>
      <c r="D26" s="352" t="s">
        <v>491</v>
      </c>
      <c r="E26" s="352" t="s">
        <v>492</v>
      </c>
      <c r="F26" s="368" t="s">
        <v>493</v>
      </c>
      <c r="G26" s="368" t="s">
        <v>494</v>
      </c>
      <c r="H26" s="369" t="s">
        <v>495</v>
      </c>
      <c r="I26" s="351" t="s">
        <v>453</v>
      </c>
      <c r="J26"/>
      <c r="K26"/>
      <c r="L26"/>
      <c r="M26"/>
      <c r="N26"/>
      <c r="O26"/>
      <c r="P26"/>
      <c r="Q26"/>
    </row>
    <row r="27" spans="1:17" ht="12.75">
      <c r="A27" s="353"/>
      <c r="B27" s="354" t="s">
        <v>454</v>
      </c>
      <c r="C27" s="354" t="s">
        <v>455</v>
      </c>
      <c r="D27" s="354" t="s">
        <v>456</v>
      </c>
      <c r="E27" s="354" t="s">
        <v>456</v>
      </c>
      <c r="F27" s="354" t="s">
        <v>456</v>
      </c>
      <c r="G27" s="354" t="s">
        <v>456</v>
      </c>
      <c r="H27" s="354" t="s">
        <v>457</v>
      </c>
      <c r="I27" s="355"/>
      <c r="J27"/>
      <c r="K27"/>
      <c r="L27"/>
      <c r="M27"/>
      <c r="N27"/>
      <c r="O27"/>
      <c r="P27"/>
      <c r="Q27"/>
    </row>
    <row r="28" spans="1:17" ht="12.75">
      <c r="A28" s="350"/>
      <c r="B28" s="423"/>
      <c r="C28" s="423"/>
      <c r="D28" s="423"/>
      <c r="E28" s="423"/>
      <c r="F28" s="423"/>
      <c r="G28" s="423"/>
      <c r="H28" s="423"/>
      <c r="I28" s="351"/>
      <c r="J28"/>
      <c r="K28"/>
      <c r="L28"/>
      <c r="M28"/>
      <c r="N28"/>
      <c r="O28"/>
      <c r="P28"/>
      <c r="Q28"/>
    </row>
    <row r="29" spans="1:9" s="435" customFormat="1" ht="12.75">
      <c r="A29" s="433" t="s">
        <v>551</v>
      </c>
      <c r="B29" s="425">
        <v>15.666666666666666</v>
      </c>
      <c r="C29" s="430">
        <v>6.966666666666668</v>
      </c>
      <c r="D29" s="430">
        <v>11.033333333333333</v>
      </c>
      <c r="E29" s="430">
        <v>0.6</v>
      </c>
      <c r="F29" s="430">
        <v>1.0666666666666667</v>
      </c>
      <c r="G29" s="430">
        <v>1.1</v>
      </c>
      <c r="H29" s="429">
        <v>23010</v>
      </c>
      <c r="I29" s="434" t="s">
        <v>551</v>
      </c>
    </row>
    <row r="30" spans="1:17" ht="12.75">
      <c r="A30" s="431" t="s">
        <v>553</v>
      </c>
      <c r="B30" s="461">
        <f aca="true" t="shared" si="1" ref="B30:H30">AVERAGE(B31:B42)</f>
        <v>15.75</v>
      </c>
      <c r="C30" s="462">
        <f t="shared" si="1"/>
        <v>7.6499999999999995</v>
      </c>
      <c r="D30" s="462">
        <f t="shared" si="1"/>
        <v>9.6</v>
      </c>
      <c r="E30" s="462">
        <f t="shared" si="1"/>
        <v>0.6749999999999999</v>
      </c>
      <c r="F30" s="462">
        <f t="shared" si="1"/>
        <v>1.2666666666666666</v>
      </c>
      <c r="G30" s="462">
        <f t="shared" si="1"/>
        <v>1.3000000000000005</v>
      </c>
      <c r="H30" s="461">
        <f t="shared" si="1"/>
        <v>16230</v>
      </c>
      <c r="I30" s="432" t="s">
        <v>553</v>
      </c>
      <c r="J30"/>
      <c r="K30"/>
      <c r="L30"/>
      <c r="M30"/>
      <c r="N30"/>
      <c r="O30"/>
      <c r="P30"/>
      <c r="Q30"/>
    </row>
    <row r="31" spans="1:17" ht="12.75">
      <c r="A31" s="356" t="s">
        <v>458</v>
      </c>
      <c r="B31" s="441">
        <v>15</v>
      </c>
      <c r="C31" s="301">
        <v>7.7</v>
      </c>
      <c r="D31" s="301">
        <v>8.8</v>
      </c>
      <c r="E31" s="301">
        <v>1</v>
      </c>
      <c r="F31" s="301">
        <v>1.3</v>
      </c>
      <c r="G31" s="301">
        <v>0.8</v>
      </c>
      <c r="H31" s="459">
        <v>3400</v>
      </c>
      <c r="I31" s="351" t="s">
        <v>459</v>
      </c>
      <c r="J31"/>
      <c r="K31"/>
      <c r="L31"/>
      <c r="M31"/>
      <c r="N31"/>
      <c r="O31"/>
      <c r="P31"/>
      <c r="Q31"/>
    </row>
    <row r="32" spans="1:17" ht="12.75">
      <c r="A32" s="356" t="s">
        <v>460</v>
      </c>
      <c r="B32" s="441">
        <v>15</v>
      </c>
      <c r="C32" s="301">
        <v>7.7</v>
      </c>
      <c r="D32" s="301">
        <v>9.2</v>
      </c>
      <c r="E32" s="301">
        <v>0.5</v>
      </c>
      <c r="F32" s="301">
        <v>1</v>
      </c>
      <c r="G32" s="301">
        <v>1.6</v>
      </c>
      <c r="H32" s="459">
        <v>3000</v>
      </c>
      <c r="I32" s="351" t="s">
        <v>461</v>
      </c>
      <c r="J32"/>
      <c r="K32"/>
      <c r="L32"/>
      <c r="M32"/>
      <c r="N32"/>
      <c r="O32"/>
      <c r="P32"/>
      <c r="Q32"/>
    </row>
    <row r="33" spans="1:17" ht="12.75">
      <c r="A33" s="356" t="s">
        <v>462</v>
      </c>
      <c r="B33" s="441">
        <v>15</v>
      </c>
      <c r="C33" s="301">
        <v>7.4</v>
      </c>
      <c r="D33" s="301">
        <v>9.6</v>
      </c>
      <c r="E33" s="301">
        <v>1.1</v>
      </c>
      <c r="F33" s="301">
        <v>1.8</v>
      </c>
      <c r="G33" s="301">
        <v>3.2</v>
      </c>
      <c r="H33" s="459">
        <v>11000</v>
      </c>
      <c r="I33" s="351" t="s">
        <v>463</v>
      </c>
      <c r="J33"/>
      <c r="K33"/>
      <c r="L33"/>
      <c r="M33"/>
      <c r="N33"/>
      <c r="O33"/>
      <c r="P33"/>
      <c r="Q33"/>
    </row>
    <row r="34" spans="1:17" ht="12.75">
      <c r="A34" s="356" t="s">
        <v>464</v>
      </c>
      <c r="B34" s="441">
        <v>16</v>
      </c>
      <c r="C34" s="301">
        <v>7.5</v>
      </c>
      <c r="D34" s="301">
        <v>10</v>
      </c>
      <c r="E34" s="301">
        <v>0.3</v>
      </c>
      <c r="F34" s="301">
        <v>0.8</v>
      </c>
      <c r="G34" s="301">
        <v>0.8</v>
      </c>
      <c r="H34" s="459">
        <v>360</v>
      </c>
      <c r="I34" s="351" t="s">
        <v>465</v>
      </c>
      <c r="J34"/>
      <c r="K34"/>
      <c r="L34"/>
      <c r="M34"/>
      <c r="N34"/>
      <c r="O34"/>
      <c r="P34"/>
      <c r="Q34"/>
    </row>
    <row r="35" spans="1:17" ht="12.75">
      <c r="A35" s="356" t="s">
        <v>466</v>
      </c>
      <c r="B35" s="441">
        <v>16</v>
      </c>
      <c r="C35" s="301">
        <v>8.4</v>
      </c>
      <c r="D35" s="301">
        <v>10.4</v>
      </c>
      <c r="E35" s="301">
        <v>0.9</v>
      </c>
      <c r="F35" s="301">
        <v>1</v>
      </c>
      <c r="G35" s="301">
        <v>1.2</v>
      </c>
      <c r="H35" s="459">
        <v>5100</v>
      </c>
      <c r="I35" s="351" t="s">
        <v>467</v>
      </c>
      <c r="J35"/>
      <c r="K35"/>
      <c r="L35"/>
      <c r="M35"/>
      <c r="N35"/>
      <c r="O35"/>
      <c r="P35"/>
      <c r="Q35"/>
    </row>
    <row r="36" spans="1:17" ht="12.75">
      <c r="A36" s="356" t="s">
        <v>468</v>
      </c>
      <c r="B36" s="441">
        <v>16</v>
      </c>
      <c r="C36" s="301">
        <v>7.9</v>
      </c>
      <c r="D36" s="301">
        <v>10.7</v>
      </c>
      <c r="E36" s="301">
        <v>0.6</v>
      </c>
      <c r="F36" s="301">
        <v>1.1</v>
      </c>
      <c r="G36" s="301">
        <v>2</v>
      </c>
      <c r="H36" s="459">
        <v>3700</v>
      </c>
      <c r="I36" s="351" t="s">
        <v>469</v>
      </c>
      <c r="J36"/>
      <c r="K36"/>
      <c r="L36"/>
      <c r="M36"/>
      <c r="N36"/>
      <c r="O36"/>
      <c r="P36"/>
      <c r="Q36"/>
    </row>
    <row r="37" spans="1:17" ht="12.75">
      <c r="A37" s="356" t="s">
        <v>470</v>
      </c>
      <c r="B37" s="441">
        <v>17</v>
      </c>
      <c r="C37" s="301">
        <v>7.7</v>
      </c>
      <c r="D37" s="301">
        <v>10.6</v>
      </c>
      <c r="E37" s="301">
        <v>0.7</v>
      </c>
      <c r="F37" s="301">
        <v>1</v>
      </c>
      <c r="G37" s="301">
        <v>0.8</v>
      </c>
      <c r="H37" s="459">
        <v>3900</v>
      </c>
      <c r="I37" s="351" t="s">
        <v>471</v>
      </c>
      <c r="J37"/>
      <c r="K37"/>
      <c r="L37"/>
      <c r="M37"/>
      <c r="N37"/>
      <c r="O37"/>
      <c r="P37"/>
      <c r="Q37"/>
    </row>
    <row r="38" spans="1:17" ht="12.75">
      <c r="A38" s="356" t="s">
        <v>472</v>
      </c>
      <c r="B38" s="441">
        <v>17</v>
      </c>
      <c r="C38" s="301">
        <v>7.4</v>
      </c>
      <c r="D38" s="301">
        <v>9.8</v>
      </c>
      <c r="E38" s="301">
        <v>1.5</v>
      </c>
      <c r="F38" s="301">
        <v>1.5</v>
      </c>
      <c r="G38" s="301">
        <v>2.4</v>
      </c>
      <c r="H38" s="459">
        <v>91000</v>
      </c>
      <c r="I38" s="351" t="s">
        <v>473</v>
      </c>
      <c r="J38"/>
      <c r="K38"/>
      <c r="L38"/>
      <c r="M38"/>
      <c r="N38"/>
      <c r="O38"/>
      <c r="P38"/>
      <c r="Q38"/>
    </row>
    <row r="39" spans="1:17" ht="12.75">
      <c r="A39" s="356" t="s">
        <v>474</v>
      </c>
      <c r="B39" s="441">
        <v>16</v>
      </c>
      <c r="C39" s="301">
        <v>7.4</v>
      </c>
      <c r="D39" s="301">
        <v>9.3</v>
      </c>
      <c r="E39" s="301">
        <v>0.2</v>
      </c>
      <c r="F39" s="301">
        <v>1.1</v>
      </c>
      <c r="G39" s="301">
        <v>0.8</v>
      </c>
      <c r="H39" s="459">
        <v>62000</v>
      </c>
      <c r="I39" s="351" t="s">
        <v>475</v>
      </c>
      <c r="J39"/>
      <c r="K39"/>
      <c r="L39"/>
      <c r="M39"/>
      <c r="N39"/>
      <c r="O39"/>
      <c r="P39"/>
      <c r="Q39"/>
    </row>
    <row r="40" spans="1:17" ht="12.75">
      <c r="A40" s="356" t="s">
        <v>476</v>
      </c>
      <c r="B40" s="441">
        <v>16</v>
      </c>
      <c r="C40" s="301">
        <v>7.8</v>
      </c>
      <c r="D40" s="301">
        <v>9.2</v>
      </c>
      <c r="E40" s="301">
        <v>0.2</v>
      </c>
      <c r="F40" s="301">
        <v>1.2</v>
      </c>
      <c r="G40" s="301">
        <v>0.8</v>
      </c>
      <c r="H40" s="459">
        <v>1600</v>
      </c>
      <c r="I40" s="351" t="s">
        <v>477</v>
      </c>
      <c r="J40"/>
      <c r="K40"/>
      <c r="L40"/>
      <c r="M40"/>
      <c r="N40"/>
      <c r="O40"/>
      <c r="P40"/>
      <c r="Q40"/>
    </row>
    <row r="41" spans="1:17" ht="12.75">
      <c r="A41" s="356" t="s">
        <v>478</v>
      </c>
      <c r="B41" s="441">
        <v>15</v>
      </c>
      <c r="C41" s="301">
        <v>7.1</v>
      </c>
      <c r="D41" s="301">
        <v>8.3</v>
      </c>
      <c r="E41" s="301">
        <v>0.8</v>
      </c>
      <c r="F41" s="301">
        <v>2</v>
      </c>
      <c r="G41" s="301">
        <v>0.8</v>
      </c>
      <c r="H41" s="459">
        <v>7700</v>
      </c>
      <c r="I41" s="317" t="s">
        <v>479</v>
      </c>
      <c r="J41"/>
      <c r="K41"/>
      <c r="L41"/>
      <c r="M41"/>
      <c r="N41"/>
      <c r="O41"/>
      <c r="P41"/>
      <c r="Q41"/>
    </row>
    <row r="42" spans="1:17" ht="12.75">
      <c r="A42" s="357" t="s">
        <v>480</v>
      </c>
      <c r="B42" s="464">
        <v>15</v>
      </c>
      <c r="C42" s="465">
        <v>7.8</v>
      </c>
      <c r="D42" s="465">
        <v>9.3</v>
      </c>
      <c r="E42" s="465">
        <v>0.3</v>
      </c>
      <c r="F42" s="465">
        <v>1.4</v>
      </c>
      <c r="G42" s="465">
        <v>0.4</v>
      </c>
      <c r="H42" s="467">
        <v>2000</v>
      </c>
      <c r="I42" s="294" t="s">
        <v>481</v>
      </c>
      <c r="J42"/>
      <c r="K42"/>
      <c r="L42"/>
      <c r="M42"/>
      <c r="N42"/>
      <c r="O42"/>
      <c r="P42"/>
      <c r="Q42"/>
    </row>
    <row r="43" s="53" customFormat="1" ht="18" customHeight="1"/>
    <row r="44" spans="1:17" ht="12.75">
      <c r="A44" s="346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271"/>
    </row>
    <row r="45" spans="1:17" ht="12.75">
      <c r="A45" s="346"/>
      <c r="B45" s="346"/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62"/>
    </row>
    <row r="46" spans="1:17" ht="12.75">
      <c r="A46" s="346"/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63"/>
    </row>
    <row r="47" spans="1:17" ht="12.75">
      <c r="A47" s="346"/>
      <c r="B47" s="346"/>
      <c r="C47" s="346"/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64"/>
    </row>
  </sheetData>
  <mergeCells count="5">
    <mergeCell ref="B24:H25"/>
    <mergeCell ref="A1:L1"/>
    <mergeCell ref="B3:H4"/>
    <mergeCell ref="I3:O4"/>
    <mergeCell ref="A22:L22"/>
  </mergeCells>
  <printOptions/>
  <pageMargins left="0.38" right="0.39" top="0.55" bottom="0.36" header="0.41" footer="0.2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zoomScaleSheetLayoutView="100" workbookViewId="0" topLeftCell="C1">
      <selection activeCell="M13" sqref="M13"/>
    </sheetView>
  </sheetViews>
  <sheetFormatPr defaultColWidth="9.140625" defaultRowHeight="12.75"/>
  <cols>
    <col min="1" max="1" width="12.28125" style="0" customWidth="1"/>
    <col min="2" max="2" width="10.140625" style="0" customWidth="1"/>
    <col min="3" max="3" width="12.28125" style="0" customWidth="1"/>
    <col min="4" max="4" width="9.28125" style="0" customWidth="1"/>
    <col min="5" max="5" width="8.7109375" style="0" customWidth="1"/>
    <col min="6" max="6" width="8.28125" style="0" customWidth="1"/>
    <col min="7" max="7" width="10.28125" style="0" customWidth="1"/>
    <col min="8" max="8" width="9.7109375" style="0" customWidth="1"/>
    <col min="9" max="9" width="8.421875" style="0" customWidth="1"/>
    <col min="10" max="10" width="8.28125" style="0" customWidth="1"/>
    <col min="11" max="11" width="10.140625" style="0" customWidth="1"/>
    <col min="12" max="12" width="7.8515625" style="0" customWidth="1"/>
    <col min="13" max="13" width="10.140625" style="28" customWidth="1"/>
    <col min="14" max="14" width="8.8515625" style="0" customWidth="1"/>
  </cols>
  <sheetData>
    <row r="1" spans="1:256" s="30" customFormat="1" ht="46.5" customHeight="1">
      <c r="A1" s="522" t="s">
        <v>373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29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s="32" customFormat="1" ht="21" customHeight="1">
      <c r="A2" s="524" t="s">
        <v>39</v>
      </c>
      <c r="B2" s="524"/>
      <c r="K2" s="484" t="s">
        <v>40</v>
      </c>
      <c r="L2" s="484"/>
      <c r="M2" s="484"/>
      <c r="N2" s="485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s="34" customFormat="1" ht="21" customHeight="1">
      <c r="A3" s="491" t="s">
        <v>245</v>
      </c>
      <c r="B3" s="519" t="s">
        <v>246</v>
      </c>
      <c r="C3" s="519" t="s">
        <v>247</v>
      </c>
      <c r="D3" s="519" t="s">
        <v>248</v>
      </c>
      <c r="E3" s="476" t="s">
        <v>249</v>
      </c>
      <c r="F3" s="477"/>
      <c r="G3" s="477"/>
      <c r="H3" s="477"/>
      <c r="I3" s="477"/>
      <c r="J3" s="477"/>
      <c r="K3" s="477"/>
      <c r="L3" s="478"/>
      <c r="M3" s="489" t="s">
        <v>499</v>
      </c>
      <c r="N3" s="486" t="s">
        <v>250</v>
      </c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s="34" customFormat="1" ht="21" customHeight="1">
      <c r="A4" s="492"/>
      <c r="B4" s="520"/>
      <c r="C4" s="494"/>
      <c r="D4" s="520"/>
      <c r="E4" s="474"/>
      <c r="F4" s="479"/>
      <c r="G4" s="479"/>
      <c r="H4" s="479"/>
      <c r="I4" s="479"/>
      <c r="J4" s="479"/>
      <c r="K4" s="479"/>
      <c r="L4" s="480"/>
      <c r="M4" s="490"/>
      <c r="N4" s="474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s="34" customFormat="1" ht="21" customHeight="1">
      <c r="A5" s="492"/>
      <c r="B5" s="520"/>
      <c r="C5" s="494"/>
      <c r="D5" s="520"/>
      <c r="E5" s="481" t="s">
        <v>251</v>
      </c>
      <c r="F5" s="519" t="s">
        <v>252</v>
      </c>
      <c r="G5" s="519" t="s">
        <v>253</v>
      </c>
      <c r="H5" s="521" t="s">
        <v>498</v>
      </c>
      <c r="I5" s="519" t="s">
        <v>254</v>
      </c>
      <c r="J5" s="519" t="s">
        <v>374</v>
      </c>
      <c r="K5" s="521" t="s">
        <v>375</v>
      </c>
      <c r="L5" s="519" t="s">
        <v>376</v>
      </c>
      <c r="M5" s="490"/>
      <c r="N5" s="474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256" s="34" customFormat="1" ht="21" customHeight="1">
      <c r="A6" s="492"/>
      <c r="B6" s="520"/>
      <c r="C6" s="494"/>
      <c r="D6" s="520"/>
      <c r="E6" s="514"/>
      <c r="F6" s="520"/>
      <c r="G6" s="520"/>
      <c r="H6" s="520"/>
      <c r="I6" s="520"/>
      <c r="J6" s="520"/>
      <c r="K6" s="520"/>
      <c r="L6" s="520"/>
      <c r="M6" s="490"/>
      <c r="N6" s="474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56" s="34" customFormat="1" ht="21" customHeight="1">
      <c r="A7" s="493"/>
      <c r="B7" s="520"/>
      <c r="C7" s="520"/>
      <c r="D7" s="520"/>
      <c r="E7" s="514"/>
      <c r="F7" s="520"/>
      <c r="G7" s="520"/>
      <c r="H7" s="520"/>
      <c r="I7" s="520"/>
      <c r="J7" s="520"/>
      <c r="K7" s="520"/>
      <c r="L7" s="520"/>
      <c r="M7" s="487"/>
      <c r="N7" s="47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s="42" customFormat="1" ht="27.75" customHeight="1" thickBot="1">
      <c r="A8" s="66" t="s">
        <v>255</v>
      </c>
      <c r="B8" s="38">
        <v>377</v>
      </c>
      <c r="C8" s="39">
        <v>294</v>
      </c>
      <c r="D8" s="39">
        <v>10</v>
      </c>
      <c r="E8" s="39">
        <v>2</v>
      </c>
      <c r="F8" s="39">
        <v>7</v>
      </c>
      <c r="G8" s="45">
        <v>0</v>
      </c>
      <c r="H8" s="45">
        <v>0</v>
      </c>
      <c r="I8" s="45">
        <v>0</v>
      </c>
      <c r="J8" s="37" t="s">
        <v>25</v>
      </c>
      <c r="K8" s="37" t="s">
        <v>25</v>
      </c>
      <c r="L8" s="45">
        <v>1</v>
      </c>
      <c r="M8" s="40" t="s">
        <v>256</v>
      </c>
      <c r="N8" s="517" t="s">
        <v>227</v>
      </c>
      <c r="O8" s="518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15" s="41" customFormat="1" ht="27.75" customHeight="1">
      <c r="A9" s="67" t="s">
        <v>41</v>
      </c>
      <c r="B9" s="39">
        <v>210</v>
      </c>
      <c r="C9" s="39">
        <v>177</v>
      </c>
      <c r="D9" s="39">
        <v>16</v>
      </c>
      <c r="E9" s="39">
        <v>0</v>
      </c>
      <c r="F9" s="39">
        <v>9</v>
      </c>
      <c r="G9" s="39">
        <v>3</v>
      </c>
      <c r="H9" s="39">
        <v>0</v>
      </c>
      <c r="I9" s="39">
        <v>0</v>
      </c>
      <c r="J9" s="37" t="s">
        <v>25</v>
      </c>
      <c r="K9" s="37" t="s">
        <v>25</v>
      </c>
      <c r="L9" s="39">
        <v>8</v>
      </c>
      <c r="M9" s="40">
        <v>4</v>
      </c>
      <c r="N9" s="517" t="s">
        <v>257</v>
      </c>
      <c r="O9" s="518"/>
    </row>
    <row r="10" spans="1:14" s="41" customFormat="1" ht="27.75" customHeight="1">
      <c r="A10" s="13" t="s">
        <v>258</v>
      </c>
      <c r="B10" s="44">
        <v>664</v>
      </c>
      <c r="C10" s="45">
        <v>425</v>
      </c>
      <c r="D10" s="45">
        <v>23</v>
      </c>
      <c r="E10" s="45">
        <v>10</v>
      </c>
      <c r="F10" s="45">
        <v>13</v>
      </c>
      <c r="G10" s="45">
        <v>0</v>
      </c>
      <c r="H10" s="45">
        <v>0</v>
      </c>
      <c r="I10" s="45">
        <v>0</v>
      </c>
      <c r="J10" s="37" t="s">
        <v>25</v>
      </c>
      <c r="K10" s="37" t="s">
        <v>25</v>
      </c>
      <c r="L10" s="45">
        <v>0</v>
      </c>
      <c r="M10" s="46">
        <v>0</v>
      </c>
      <c r="N10" s="41" t="s">
        <v>258</v>
      </c>
    </row>
    <row r="11" spans="1:14" s="41" customFormat="1" ht="27.75" customHeight="1">
      <c r="A11" s="13" t="s">
        <v>17</v>
      </c>
      <c r="B11" s="45">
        <v>787</v>
      </c>
      <c r="C11" s="45">
        <v>670</v>
      </c>
      <c r="D11" s="45">
        <v>5</v>
      </c>
      <c r="E11" s="45">
        <v>1</v>
      </c>
      <c r="F11" s="45">
        <v>4</v>
      </c>
      <c r="G11" s="45">
        <v>0</v>
      </c>
      <c r="H11" s="45">
        <v>0</v>
      </c>
      <c r="I11" s="45">
        <v>0</v>
      </c>
      <c r="J11" s="37" t="s">
        <v>25</v>
      </c>
      <c r="K11" s="37" t="s">
        <v>25</v>
      </c>
      <c r="L11" s="45">
        <v>0</v>
      </c>
      <c r="M11" s="46">
        <v>0</v>
      </c>
      <c r="N11" s="41" t="s">
        <v>17</v>
      </c>
    </row>
    <row r="12" spans="1:14" s="41" customFormat="1" ht="27.75" customHeight="1">
      <c r="A12" s="13" t="s">
        <v>372</v>
      </c>
      <c r="B12" s="45">
        <v>690</v>
      </c>
      <c r="C12" s="45">
        <v>728</v>
      </c>
      <c r="D12" s="45">
        <v>14</v>
      </c>
      <c r="E12" s="45"/>
      <c r="F12" s="45">
        <v>13</v>
      </c>
      <c r="G12" s="45">
        <v>1</v>
      </c>
      <c r="H12" s="45">
        <v>0</v>
      </c>
      <c r="I12" s="45">
        <v>0</v>
      </c>
      <c r="J12" s="37" t="s">
        <v>25</v>
      </c>
      <c r="K12" s="37" t="s">
        <v>25</v>
      </c>
      <c r="L12" s="45">
        <v>0</v>
      </c>
      <c r="M12" s="46">
        <v>0</v>
      </c>
      <c r="N12" s="41" t="s">
        <v>372</v>
      </c>
    </row>
    <row r="13" spans="1:14" s="41" customFormat="1" ht="27.75" customHeight="1">
      <c r="A13" s="13" t="s">
        <v>531</v>
      </c>
      <c r="B13" s="45">
        <v>689</v>
      </c>
      <c r="C13" s="45">
        <v>234</v>
      </c>
      <c r="D13" s="45">
        <v>4</v>
      </c>
      <c r="E13" s="45">
        <v>1</v>
      </c>
      <c r="F13" s="45">
        <v>2</v>
      </c>
      <c r="G13" s="45">
        <v>0</v>
      </c>
      <c r="H13" s="45">
        <v>0</v>
      </c>
      <c r="I13" s="45">
        <v>0</v>
      </c>
      <c r="J13" s="37" t="s">
        <v>25</v>
      </c>
      <c r="K13" s="37" t="s">
        <v>25</v>
      </c>
      <c r="L13" s="45">
        <v>1</v>
      </c>
      <c r="M13" s="46" t="s">
        <v>564</v>
      </c>
      <c r="N13" s="41" t="s">
        <v>531</v>
      </c>
    </row>
    <row r="14" spans="1:14" s="43" customFormat="1" ht="27.75" customHeight="1" thickBot="1">
      <c r="A14" s="241" t="s">
        <v>532</v>
      </c>
      <c r="B14" s="242">
        <v>702</v>
      </c>
      <c r="C14" s="242">
        <v>355</v>
      </c>
      <c r="D14" s="242">
        <v>6</v>
      </c>
      <c r="E14" s="242">
        <v>0</v>
      </c>
      <c r="F14" s="242">
        <v>4</v>
      </c>
      <c r="G14" s="242">
        <v>1</v>
      </c>
      <c r="H14" s="242">
        <v>1</v>
      </c>
      <c r="I14" s="242">
        <v>0</v>
      </c>
      <c r="J14" s="242">
        <v>0</v>
      </c>
      <c r="K14" s="242">
        <v>0</v>
      </c>
      <c r="L14" s="242">
        <v>0</v>
      </c>
      <c r="M14" s="371">
        <v>2</v>
      </c>
      <c r="N14" s="370" t="s">
        <v>533</v>
      </c>
    </row>
    <row r="15" spans="1:13" s="6" customFormat="1" ht="15.75" customHeight="1">
      <c r="A15" s="488" t="s">
        <v>484</v>
      </c>
      <c r="B15" s="482"/>
      <c r="C15" s="483"/>
      <c r="D15" s="291"/>
      <c r="M15" s="48" t="s">
        <v>229</v>
      </c>
    </row>
    <row r="16" spans="1:256" s="24" customFormat="1" ht="13.5">
      <c r="A16" s="315" t="s">
        <v>483</v>
      </c>
      <c r="B16" s="291"/>
      <c r="C16" s="291"/>
      <c r="D16" s="291"/>
      <c r="E16" s="25"/>
      <c r="F16" s="25"/>
      <c r="G16" s="25"/>
      <c r="H16" s="25"/>
      <c r="I16" s="25"/>
      <c r="J16" s="25"/>
      <c r="K16" s="25"/>
      <c r="L16" s="25"/>
      <c r="M16" s="26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2:256" s="24" customFormat="1" ht="13.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2:256" s="24" customFormat="1" ht="13.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2:31" s="24" customFormat="1" ht="13.5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2:31" s="24" customFormat="1" ht="13.5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2:31" s="24" customFormat="1" ht="13.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="24" customFormat="1" ht="13.5">
      <c r="M22" s="26"/>
    </row>
  </sheetData>
  <mergeCells count="21">
    <mergeCell ref="A15:C15"/>
    <mergeCell ref="K2:N2"/>
    <mergeCell ref="N3:N7"/>
    <mergeCell ref="I5:I7"/>
    <mergeCell ref="J5:J7"/>
    <mergeCell ref="K5:K7"/>
    <mergeCell ref="E3:L4"/>
    <mergeCell ref="L5:L7"/>
    <mergeCell ref="E5:E7"/>
    <mergeCell ref="F5:F7"/>
    <mergeCell ref="A1:M1"/>
    <mergeCell ref="A2:B2"/>
    <mergeCell ref="A3:A7"/>
    <mergeCell ref="B3:B7"/>
    <mergeCell ref="C3:C7"/>
    <mergeCell ref="D3:D7"/>
    <mergeCell ref="M3:M7"/>
    <mergeCell ref="N8:O8"/>
    <mergeCell ref="N9:O9"/>
    <mergeCell ref="G5:G7"/>
    <mergeCell ref="H5:H7"/>
  </mergeCells>
  <printOptions/>
  <pageMargins left="0.39" right="0.2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0">
      <selection activeCell="F30" sqref="F30"/>
    </sheetView>
  </sheetViews>
  <sheetFormatPr defaultColWidth="9.140625" defaultRowHeight="12.75"/>
  <cols>
    <col min="1" max="1" width="15.28125" style="53" customWidth="1"/>
    <col min="2" max="2" width="13.00390625" style="53" customWidth="1"/>
    <col min="3" max="7" width="14.57421875" style="53" customWidth="1"/>
    <col min="8" max="8" width="16.140625" style="53" customWidth="1"/>
    <col min="9" max="9" width="14.8515625" style="53" customWidth="1"/>
    <col min="10" max="16384" width="9.140625" style="53" customWidth="1"/>
  </cols>
  <sheetData>
    <row r="1" spans="1:9" ht="32.25" customHeight="1">
      <c r="A1" s="472" t="s">
        <v>42</v>
      </c>
      <c r="B1" s="472"/>
      <c r="C1" s="472"/>
      <c r="D1" s="472"/>
      <c r="E1" s="472"/>
      <c r="F1" s="472"/>
      <c r="G1" s="472"/>
      <c r="H1" s="472"/>
      <c r="I1" s="472"/>
    </row>
    <row r="2" spans="1:9" ht="13.5" customHeight="1">
      <c r="A2" s="53" t="s">
        <v>43</v>
      </c>
      <c r="I2" s="54" t="s">
        <v>44</v>
      </c>
    </row>
    <row r="3" spans="1:9" ht="9.75" customHeight="1">
      <c r="A3" s="473"/>
      <c r="B3" s="439" t="s">
        <v>45</v>
      </c>
      <c r="C3" s="526" t="s">
        <v>46</v>
      </c>
      <c r="D3" s="527"/>
      <c r="E3" s="527"/>
      <c r="F3" s="527"/>
      <c r="G3" s="527"/>
      <c r="H3" s="528"/>
      <c r="I3" s="536"/>
    </row>
    <row r="4" spans="1:9" ht="10.5" customHeight="1">
      <c r="A4" s="437"/>
      <c r="B4" s="440"/>
      <c r="C4" s="529"/>
      <c r="D4" s="530"/>
      <c r="E4" s="530"/>
      <c r="F4" s="530"/>
      <c r="G4" s="530"/>
      <c r="H4" s="531"/>
      <c r="I4" s="537"/>
    </row>
    <row r="5" spans="1:9" ht="19.5" customHeight="1">
      <c r="A5" s="437"/>
      <c r="B5" s="440"/>
      <c r="C5" s="532" t="s">
        <v>47</v>
      </c>
      <c r="D5" s="533" t="s">
        <v>48</v>
      </c>
      <c r="E5" s="533" t="s">
        <v>49</v>
      </c>
      <c r="F5" s="534" t="s">
        <v>50</v>
      </c>
      <c r="G5" s="534" t="s">
        <v>51</v>
      </c>
      <c r="H5" s="538" t="s">
        <v>52</v>
      </c>
      <c r="I5" s="537"/>
    </row>
    <row r="6" spans="1:9" ht="24" customHeight="1">
      <c r="A6" s="438"/>
      <c r="B6" s="525"/>
      <c r="C6" s="525"/>
      <c r="D6" s="525"/>
      <c r="E6" s="525"/>
      <c r="F6" s="535"/>
      <c r="G6" s="535"/>
      <c r="H6" s="539"/>
      <c r="I6" s="529"/>
    </row>
    <row r="7" spans="1:9" ht="13.5" customHeight="1">
      <c r="A7" s="55" t="s">
        <v>15</v>
      </c>
      <c r="B7" s="263">
        <v>33508</v>
      </c>
      <c r="C7" s="62">
        <v>20189</v>
      </c>
      <c r="D7" s="56">
        <v>0</v>
      </c>
      <c r="E7" s="62">
        <v>16687</v>
      </c>
      <c r="F7" s="62">
        <v>1156</v>
      </c>
      <c r="G7" s="62">
        <v>2346</v>
      </c>
      <c r="H7" s="57">
        <v>0</v>
      </c>
      <c r="I7" s="55" t="s">
        <v>15</v>
      </c>
    </row>
    <row r="8" spans="1:9" ht="13.5" customHeight="1">
      <c r="A8" s="55" t="s">
        <v>16</v>
      </c>
      <c r="B8" s="263">
        <v>49041</v>
      </c>
      <c r="C8" s="62">
        <v>32999</v>
      </c>
      <c r="D8" s="56">
        <v>0</v>
      </c>
      <c r="E8" s="62">
        <v>28847</v>
      </c>
      <c r="F8" s="62">
        <v>1003</v>
      </c>
      <c r="G8" s="62">
        <v>3149</v>
      </c>
      <c r="H8" s="57">
        <v>0</v>
      </c>
      <c r="I8" s="55" t="s">
        <v>16</v>
      </c>
    </row>
    <row r="9" spans="1:9" s="218" customFormat="1" ht="13.5" customHeight="1">
      <c r="A9" s="216" t="s">
        <v>17</v>
      </c>
      <c r="B9" s="239">
        <v>45181</v>
      </c>
      <c r="C9" s="219">
        <v>33635</v>
      </c>
      <c r="D9" s="14">
        <f>SUM(D13:D15)</f>
        <v>0</v>
      </c>
      <c r="E9" s="219">
        <v>29309</v>
      </c>
      <c r="F9" s="219">
        <v>1439</v>
      </c>
      <c r="G9" s="219">
        <v>2887</v>
      </c>
      <c r="H9" s="14">
        <f>SUM(H13:H15)</f>
        <v>0</v>
      </c>
      <c r="I9" s="217" t="s">
        <v>17</v>
      </c>
    </row>
    <row r="10" spans="1:9" s="218" customFormat="1" ht="13.5" customHeight="1">
      <c r="A10" s="216" t="s">
        <v>377</v>
      </c>
      <c r="B10" s="239">
        <v>40991</v>
      </c>
      <c r="C10" s="219">
        <v>26718</v>
      </c>
      <c r="D10" s="14">
        <v>0</v>
      </c>
      <c r="E10" s="219">
        <v>23757</v>
      </c>
      <c r="F10" s="219">
        <v>1205</v>
      </c>
      <c r="G10" s="219">
        <v>1756</v>
      </c>
      <c r="H10" s="14">
        <v>0</v>
      </c>
      <c r="I10" s="217" t="s">
        <v>377</v>
      </c>
    </row>
    <row r="11" spans="1:9" s="218" customFormat="1" ht="13.5" customHeight="1">
      <c r="A11" s="216" t="s">
        <v>531</v>
      </c>
      <c r="B11" s="239">
        <v>40059</v>
      </c>
      <c r="C11" s="219">
        <v>24986</v>
      </c>
      <c r="D11" s="14">
        <v>0</v>
      </c>
      <c r="E11" s="219">
        <v>22256</v>
      </c>
      <c r="F11" s="219">
        <v>806</v>
      </c>
      <c r="G11" s="219">
        <v>1924</v>
      </c>
      <c r="H11" s="14">
        <v>0</v>
      </c>
      <c r="I11" s="217" t="s">
        <v>534</v>
      </c>
    </row>
    <row r="12" spans="1:9" s="60" customFormat="1" ht="13.5" customHeight="1">
      <c r="A12" s="58" t="s">
        <v>533</v>
      </c>
      <c r="B12" s="243">
        <v>25080</v>
      </c>
      <c r="C12" s="235">
        <v>25080</v>
      </c>
      <c r="D12" s="235">
        <v>0</v>
      </c>
      <c r="E12" s="235">
        <v>22257</v>
      </c>
      <c r="F12" s="235">
        <v>835</v>
      </c>
      <c r="G12" s="235">
        <v>1988</v>
      </c>
      <c r="H12" s="286">
        <v>0</v>
      </c>
      <c r="I12" s="59" t="s">
        <v>535</v>
      </c>
    </row>
    <row r="13" spans="1:9" ht="13.5" customHeight="1">
      <c r="A13" s="61" t="s">
        <v>53</v>
      </c>
      <c r="B13" s="280">
        <v>12059</v>
      </c>
      <c r="C13" s="270">
        <v>12059</v>
      </c>
      <c r="D13" s="270">
        <v>0</v>
      </c>
      <c r="E13" s="281">
        <v>10136</v>
      </c>
      <c r="F13" s="281">
        <v>545</v>
      </c>
      <c r="G13" s="281">
        <v>1378</v>
      </c>
      <c r="H13" s="282">
        <v>0</v>
      </c>
      <c r="I13" s="63" t="s">
        <v>54</v>
      </c>
    </row>
    <row r="14" spans="1:9" ht="13.5" customHeight="1">
      <c r="A14" s="61" t="s">
        <v>55</v>
      </c>
      <c r="B14" s="280">
        <v>8640</v>
      </c>
      <c r="C14" s="270">
        <v>8640</v>
      </c>
      <c r="D14" s="270">
        <v>0</v>
      </c>
      <c r="E14" s="281">
        <v>7789</v>
      </c>
      <c r="F14" s="281">
        <v>245</v>
      </c>
      <c r="G14" s="281">
        <v>606</v>
      </c>
      <c r="H14" s="282">
        <v>0</v>
      </c>
      <c r="I14" s="63" t="s">
        <v>56</v>
      </c>
    </row>
    <row r="15" spans="1:9" ht="13.5" customHeight="1" thickBot="1">
      <c r="A15" s="246" t="s">
        <v>57</v>
      </c>
      <c r="B15" s="283">
        <v>4381</v>
      </c>
      <c r="C15" s="275">
        <v>4381</v>
      </c>
      <c r="D15" s="275">
        <v>0</v>
      </c>
      <c r="E15" s="275">
        <v>4332</v>
      </c>
      <c r="F15" s="275">
        <v>45</v>
      </c>
      <c r="G15" s="284">
        <v>4</v>
      </c>
      <c r="H15" s="285">
        <v>0</v>
      </c>
      <c r="I15" s="247" t="s">
        <v>58</v>
      </c>
    </row>
    <row r="16" ht="15" customHeight="1">
      <c r="A16" s="64"/>
    </row>
    <row r="17" spans="1:9" ht="11.25" customHeight="1">
      <c r="A17" s="542"/>
      <c r="B17" s="526" t="s">
        <v>59</v>
      </c>
      <c r="C17" s="527"/>
      <c r="D17" s="527"/>
      <c r="E17" s="527"/>
      <c r="F17" s="527"/>
      <c r="G17" s="527"/>
      <c r="H17" s="528"/>
      <c r="I17" s="536"/>
    </row>
    <row r="18" spans="1:9" ht="9.75" customHeight="1">
      <c r="A18" s="543"/>
      <c r="B18" s="529"/>
      <c r="C18" s="530"/>
      <c r="D18" s="530"/>
      <c r="E18" s="530"/>
      <c r="F18" s="530"/>
      <c r="G18" s="530"/>
      <c r="H18" s="531"/>
      <c r="I18" s="537"/>
    </row>
    <row r="19" spans="1:9" ht="12.75">
      <c r="A19" s="543"/>
      <c r="B19" s="439" t="s">
        <v>60</v>
      </c>
      <c r="C19" s="532" t="s">
        <v>61</v>
      </c>
      <c r="D19" s="532" t="s">
        <v>62</v>
      </c>
      <c r="E19" s="532" t="s">
        <v>63</v>
      </c>
      <c r="F19" s="541" t="s">
        <v>64</v>
      </c>
      <c r="G19" s="541" t="s">
        <v>65</v>
      </c>
      <c r="H19" s="540" t="s">
        <v>66</v>
      </c>
      <c r="I19" s="537"/>
    </row>
    <row r="20" spans="1:9" ht="30.75" customHeight="1">
      <c r="A20" s="544"/>
      <c r="B20" s="525"/>
      <c r="C20" s="525"/>
      <c r="D20" s="525"/>
      <c r="E20" s="525"/>
      <c r="F20" s="535"/>
      <c r="G20" s="535"/>
      <c r="H20" s="539"/>
      <c r="I20" s="529"/>
    </row>
    <row r="21" spans="1:9" ht="13.5" customHeight="1">
      <c r="A21" s="55" t="s">
        <v>15</v>
      </c>
      <c r="B21" s="263">
        <v>13319</v>
      </c>
      <c r="C21" s="62">
        <v>5349</v>
      </c>
      <c r="D21" s="62">
        <v>3890</v>
      </c>
      <c r="E21" s="62">
        <v>772</v>
      </c>
      <c r="F21" s="62">
        <v>3175</v>
      </c>
      <c r="G21" s="62">
        <v>133</v>
      </c>
      <c r="H21" s="57">
        <v>0</v>
      </c>
      <c r="I21" s="55" t="s">
        <v>15</v>
      </c>
    </row>
    <row r="22" spans="1:9" ht="13.5" customHeight="1">
      <c r="A22" s="55" t="s">
        <v>16</v>
      </c>
      <c r="B22" s="263">
        <v>16042</v>
      </c>
      <c r="C22" s="62">
        <v>6848</v>
      </c>
      <c r="D22" s="62">
        <v>4180</v>
      </c>
      <c r="E22" s="62">
        <v>742</v>
      </c>
      <c r="F22" s="62">
        <v>3944</v>
      </c>
      <c r="G22" s="62">
        <v>328</v>
      </c>
      <c r="H22" s="57">
        <v>0</v>
      </c>
      <c r="I22" s="55" t="s">
        <v>16</v>
      </c>
    </row>
    <row r="23" spans="1:9" s="218" customFormat="1" ht="13.5" customHeight="1">
      <c r="A23" s="216" t="s">
        <v>17</v>
      </c>
      <c r="B23" s="239">
        <v>11546</v>
      </c>
      <c r="C23" s="219">
        <v>3004</v>
      </c>
      <c r="D23" s="219">
        <v>4758</v>
      </c>
      <c r="E23" s="219">
        <v>837</v>
      </c>
      <c r="F23" s="219">
        <v>2829</v>
      </c>
      <c r="G23" s="219">
        <v>118</v>
      </c>
      <c r="H23" s="14">
        <f>SUM(H27:H29)</f>
        <v>0</v>
      </c>
      <c r="I23" s="217" t="s">
        <v>17</v>
      </c>
    </row>
    <row r="24" spans="1:9" s="218" customFormat="1" ht="13.5" customHeight="1">
      <c r="A24" s="216" t="s">
        <v>378</v>
      </c>
      <c r="B24" s="245">
        <f>SUM(B26:B28)</f>
        <v>25211</v>
      </c>
      <c r="C24" s="244">
        <f>SUM(C26:C28)</f>
        <v>3002</v>
      </c>
      <c r="D24" s="244">
        <v>5760</v>
      </c>
      <c r="E24" s="244">
        <f>SUM(E26:E28)</f>
        <v>2564</v>
      </c>
      <c r="F24" s="244">
        <f>SUM(F26:F28)</f>
        <v>10834</v>
      </c>
      <c r="G24" s="244">
        <v>74</v>
      </c>
      <c r="H24" s="244">
        <f>SUM(H26:H28)</f>
        <v>0</v>
      </c>
      <c r="I24" s="217" t="s">
        <v>378</v>
      </c>
    </row>
    <row r="25" spans="1:9" s="218" customFormat="1" ht="13.5" customHeight="1">
      <c r="A25" s="216" t="s">
        <v>531</v>
      </c>
      <c r="B25" s="245">
        <v>15073</v>
      </c>
      <c r="C25" s="244">
        <v>1943</v>
      </c>
      <c r="D25" s="244">
        <v>6706</v>
      </c>
      <c r="E25" s="244">
        <v>1016</v>
      </c>
      <c r="F25" s="244">
        <v>5291</v>
      </c>
      <c r="G25" s="244">
        <v>117</v>
      </c>
      <c r="H25" s="244">
        <v>0</v>
      </c>
      <c r="I25" s="217" t="s">
        <v>531</v>
      </c>
    </row>
    <row r="26" spans="1:9" s="60" customFormat="1" ht="13.5" customHeight="1">
      <c r="A26" s="58" t="s">
        <v>532</v>
      </c>
      <c r="B26" s="243">
        <v>15537</v>
      </c>
      <c r="C26" s="235">
        <v>1501</v>
      </c>
      <c r="D26" s="235">
        <v>7115</v>
      </c>
      <c r="E26" s="289">
        <v>1282</v>
      </c>
      <c r="F26" s="289">
        <v>5417</v>
      </c>
      <c r="G26" s="235">
        <v>222</v>
      </c>
      <c r="H26" s="286">
        <v>0</v>
      </c>
      <c r="I26" s="59" t="s">
        <v>533</v>
      </c>
    </row>
    <row r="27" spans="1:9" ht="13.5" customHeight="1">
      <c r="A27" s="61" t="s">
        <v>67</v>
      </c>
      <c r="B27" s="280">
        <v>9674</v>
      </c>
      <c r="C27" s="281">
        <v>756</v>
      </c>
      <c r="D27" s="281">
        <v>4714</v>
      </c>
      <c r="E27" s="287">
        <v>856</v>
      </c>
      <c r="F27" s="287">
        <v>3181</v>
      </c>
      <c r="G27" s="281">
        <v>167</v>
      </c>
      <c r="H27" s="282">
        <v>0</v>
      </c>
      <c r="I27" s="63" t="s">
        <v>68</v>
      </c>
    </row>
    <row r="28" spans="1:9" ht="13.5" customHeight="1">
      <c r="A28" s="61" t="s">
        <v>69</v>
      </c>
      <c r="B28" s="280">
        <v>0</v>
      </c>
      <c r="C28" s="281">
        <v>745</v>
      </c>
      <c r="D28" s="281">
        <v>2401</v>
      </c>
      <c r="E28" s="287">
        <v>426</v>
      </c>
      <c r="F28" s="287">
        <v>2236</v>
      </c>
      <c r="G28" s="281">
        <v>43</v>
      </c>
      <c r="H28" s="282">
        <v>0</v>
      </c>
      <c r="I28" s="63" t="s">
        <v>70</v>
      </c>
    </row>
    <row r="29" spans="1:9" ht="13.5" customHeight="1" thickBot="1">
      <c r="A29" s="246" t="s">
        <v>71</v>
      </c>
      <c r="B29" s="283">
        <v>0</v>
      </c>
      <c r="C29" s="283">
        <v>0</v>
      </c>
      <c r="D29" s="275">
        <v>0</v>
      </c>
      <c r="E29" s="288">
        <v>0</v>
      </c>
      <c r="F29" s="288">
        <v>0</v>
      </c>
      <c r="G29" s="275">
        <v>12</v>
      </c>
      <c r="H29" s="285">
        <v>0</v>
      </c>
      <c r="I29" s="247" t="s">
        <v>72</v>
      </c>
    </row>
    <row r="30" spans="1:9" ht="18" customHeight="1">
      <c r="A30" s="365" t="s">
        <v>485</v>
      </c>
      <c r="B30" s="291"/>
      <c r="G30" s="366"/>
      <c r="H30" s="366"/>
      <c r="I30" s="367" t="s">
        <v>486</v>
      </c>
    </row>
    <row r="31" ht="12.75">
      <c r="A31" s="64"/>
    </row>
  </sheetData>
  <mergeCells count="21">
    <mergeCell ref="A17:A20"/>
    <mergeCell ref="B17:H18"/>
    <mergeCell ref="B19:B20"/>
    <mergeCell ref="C19:C20"/>
    <mergeCell ref="D19:D20"/>
    <mergeCell ref="E19:E20"/>
    <mergeCell ref="F19:F20"/>
    <mergeCell ref="I17:I20"/>
    <mergeCell ref="I3:I6"/>
    <mergeCell ref="H5:H6"/>
    <mergeCell ref="G5:G6"/>
    <mergeCell ref="H19:H20"/>
    <mergeCell ref="G19:G20"/>
    <mergeCell ref="A1:I1"/>
    <mergeCell ref="A3:A6"/>
    <mergeCell ref="B3:B6"/>
    <mergeCell ref="C3:H4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zoomScaleSheetLayoutView="100" workbookViewId="0" topLeftCell="A10">
      <selection activeCell="A27" sqref="A27:J27"/>
    </sheetView>
  </sheetViews>
  <sheetFormatPr defaultColWidth="9.140625" defaultRowHeight="12.75"/>
  <cols>
    <col min="1" max="1" width="6.8515625" style="291" customWidth="1"/>
    <col min="2" max="2" width="7.7109375" style="291" customWidth="1"/>
    <col min="3" max="3" width="7.00390625" style="291" customWidth="1"/>
    <col min="4" max="4" width="10.140625" style="291" customWidth="1"/>
    <col min="5" max="5" width="7.7109375" style="291" customWidth="1"/>
    <col min="6" max="6" width="5.7109375" style="291" customWidth="1"/>
    <col min="7" max="7" width="10.7109375" style="291" customWidth="1"/>
    <col min="8" max="8" width="7.57421875" style="291" customWidth="1"/>
    <col min="9" max="9" width="6.8515625" style="291" customWidth="1"/>
    <col min="10" max="10" width="10.421875" style="291" customWidth="1"/>
    <col min="11" max="11" width="7.8515625" style="291" customWidth="1"/>
    <col min="12" max="12" width="6.28125" style="291" customWidth="1"/>
    <col min="13" max="13" width="10.00390625" style="291" customWidth="1"/>
    <col min="14" max="15" width="8.140625" style="291" customWidth="1"/>
    <col min="16" max="16" width="11.8515625" style="291" customWidth="1"/>
    <col min="17" max="17" width="7.140625" style="291" customWidth="1"/>
    <col min="18" max="18" width="10.140625" style="291" customWidth="1"/>
    <col min="19" max="19" width="7.140625" style="291" customWidth="1"/>
    <col min="20" max="16384" width="9.140625" style="53" customWidth="1"/>
  </cols>
  <sheetData>
    <row r="1" spans="1:19" ht="32.25" customHeight="1">
      <c r="A1" s="558" t="s">
        <v>501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</row>
    <row r="2" ht="12.75">
      <c r="A2" s="290"/>
    </row>
    <row r="3" spans="1:19" ht="19.5" customHeight="1">
      <c r="A3" s="292"/>
      <c r="B3" s="559" t="s">
        <v>381</v>
      </c>
      <c r="C3" s="559"/>
      <c r="D3" s="560"/>
      <c r="E3" s="552" t="s">
        <v>500</v>
      </c>
      <c r="F3" s="559"/>
      <c r="G3" s="560"/>
      <c r="H3" s="552" t="s">
        <v>382</v>
      </c>
      <c r="I3" s="559"/>
      <c r="J3" s="560"/>
      <c r="K3" s="552" t="s">
        <v>383</v>
      </c>
      <c r="L3" s="559"/>
      <c r="M3" s="560"/>
      <c r="N3" s="552" t="s">
        <v>384</v>
      </c>
      <c r="O3" s="559"/>
      <c r="P3" s="560"/>
      <c r="Q3" s="552" t="s">
        <v>385</v>
      </c>
      <c r="R3" s="564"/>
      <c r="S3" s="372"/>
    </row>
    <row r="4" spans="1:19" ht="19.5" customHeight="1">
      <c r="A4" s="293" t="s">
        <v>386</v>
      </c>
      <c r="B4" s="561"/>
      <c r="C4" s="561"/>
      <c r="D4" s="562"/>
      <c r="E4" s="563"/>
      <c r="F4" s="561"/>
      <c r="G4" s="562"/>
      <c r="H4" s="563"/>
      <c r="I4" s="561"/>
      <c r="J4" s="562"/>
      <c r="K4" s="563"/>
      <c r="L4" s="561"/>
      <c r="M4" s="562"/>
      <c r="N4" s="563"/>
      <c r="O4" s="561"/>
      <c r="P4" s="562"/>
      <c r="Q4" s="553"/>
      <c r="R4" s="565"/>
      <c r="S4" s="317" t="s">
        <v>387</v>
      </c>
    </row>
    <row r="5" spans="1:19" ht="19.5" customHeight="1">
      <c r="A5" s="293" t="s">
        <v>388</v>
      </c>
      <c r="B5" s="556" t="s">
        <v>389</v>
      </c>
      <c r="C5" s="555"/>
      <c r="D5" s="550" t="s">
        <v>390</v>
      </c>
      <c r="E5" s="554" t="s">
        <v>389</v>
      </c>
      <c r="F5" s="555"/>
      <c r="G5" s="550" t="s">
        <v>390</v>
      </c>
      <c r="H5" s="554" t="s">
        <v>389</v>
      </c>
      <c r="I5" s="555"/>
      <c r="J5" s="550" t="s">
        <v>390</v>
      </c>
      <c r="K5" s="554" t="s">
        <v>389</v>
      </c>
      <c r="L5" s="555"/>
      <c r="M5" s="550" t="s">
        <v>390</v>
      </c>
      <c r="N5" s="554" t="s">
        <v>389</v>
      </c>
      <c r="O5" s="555"/>
      <c r="P5" s="550" t="s">
        <v>390</v>
      </c>
      <c r="Q5" s="550" t="s">
        <v>391</v>
      </c>
      <c r="R5" s="552" t="s">
        <v>390</v>
      </c>
      <c r="S5" s="317" t="s">
        <v>392</v>
      </c>
    </row>
    <row r="6" spans="1:19" ht="19.5" customHeight="1">
      <c r="A6" s="296"/>
      <c r="B6" s="297" t="s">
        <v>393</v>
      </c>
      <c r="C6" s="298" t="s">
        <v>394</v>
      </c>
      <c r="D6" s="557"/>
      <c r="E6" s="298" t="s">
        <v>393</v>
      </c>
      <c r="F6" s="298" t="s">
        <v>394</v>
      </c>
      <c r="G6" s="557"/>
      <c r="H6" s="298" t="s">
        <v>393</v>
      </c>
      <c r="I6" s="298" t="s">
        <v>394</v>
      </c>
      <c r="J6" s="551"/>
      <c r="K6" s="298" t="s">
        <v>393</v>
      </c>
      <c r="L6" s="298" t="s">
        <v>394</v>
      </c>
      <c r="M6" s="551"/>
      <c r="N6" s="298" t="s">
        <v>393</v>
      </c>
      <c r="O6" s="298" t="s">
        <v>394</v>
      </c>
      <c r="P6" s="551"/>
      <c r="Q6" s="551"/>
      <c r="R6" s="553"/>
      <c r="S6" s="318"/>
    </row>
    <row r="7" spans="1:19" s="55" customFormat="1" ht="15" customHeight="1">
      <c r="A7" s="295" t="s">
        <v>15</v>
      </c>
      <c r="B7" s="300">
        <v>0.0036666666666666666</v>
      </c>
      <c r="C7" s="300"/>
      <c r="D7" s="300">
        <v>0.0029999999999999996</v>
      </c>
      <c r="E7" s="301">
        <v>0.4916666666666667</v>
      </c>
      <c r="F7" s="301"/>
      <c r="G7" s="301">
        <v>0.4083333333333332</v>
      </c>
      <c r="H7" s="268">
        <v>0.017166666666666667</v>
      </c>
      <c r="I7" s="268"/>
      <c r="J7" s="300">
        <v>0.007333333333333333</v>
      </c>
      <c r="K7" s="302">
        <v>46</v>
      </c>
      <c r="L7" s="302"/>
      <c r="M7" s="302">
        <v>39.666666666666664</v>
      </c>
      <c r="N7" s="300">
        <v>0.02950000000000001</v>
      </c>
      <c r="O7" s="300"/>
      <c r="P7" s="300">
        <v>0.033083333333333347</v>
      </c>
      <c r="Q7" s="303">
        <v>5.040833333333333</v>
      </c>
      <c r="R7" s="303">
        <v>4.974166666666667</v>
      </c>
      <c r="S7" s="317" t="s">
        <v>15</v>
      </c>
    </row>
    <row r="8" spans="1:19" s="55" customFormat="1" ht="15" customHeight="1">
      <c r="A8" s="295" t="s">
        <v>16</v>
      </c>
      <c r="B8" s="300">
        <v>0.003916666666666666</v>
      </c>
      <c r="C8" s="300"/>
      <c r="D8" s="300">
        <v>0.003666666666666667</v>
      </c>
      <c r="E8" s="301">
        <v>0.4666666666666666</v>
      </c>
      <c r="F8" s="301"/>
      <c r="G8" s="301">
        <v>0.475</v>
      </c>
      <c r="H8" s="268">
        <v>0.01608333333333334</v>
      </c>
      <c r="I8" s="268"/>
      <c r="J8" s="300">
        <v>0.007833333333333333</v>
      </c>
      <c r="K8" s="302">
        <v>44.916666666666664</v>
      </c>
      <c r="L8" s="302"/>
      <c r="M8" s="302">
        <v>42.666666666666664</v>
      </c>
      <c r="N8" s="300">
        <v>0.03</v>
      </c>
      <c r="O8" s="300"/>
      <c r="P8" s="300">
        <v>0.02991666666666667</v>
      </c>
      <c r="Q8" s="303">
        <v>4.9675</v>
      </c>
      <c r="R8" s="303">
        <v>5</v>
      </c>
      <c r="S8" s="317" t="s">
        <v>16</v>
      </c>
    </row>
    <row r="9" spans="1:19" s="221" customFormat="1" ht="15" customHeight="1">
      <c r="A9" s="295" t="s">
        <v>395</v>
      </c>
      <c r="B9" s="300">
        <v>0.0032500000000000007</v>
      </c>
      <c r="C9" s="300"/>
      <c r="D9" s="300">
        <v>0.00375</v>
      </c>
      <c r="E9" s="301">
        <v>0.275</v>
      </c>
      <c r="F9" s="301"/>
      <c r="G9" s="301">
        <v>0.3833333333333333</v>
      </c>
      <c r="H9" s="268">
        <v>0.013250000000000003</v>
      </c>
      <c r="I9" s="268"/>
      <c r="J9" s="300">
        <v>0.008333333333333333</v>
      </c>
      <c r="K9" s="302">
        <v>52.083333333333336</v>
      </c>
      <c r="L9" s="302"/>
      <c r="M9" s="302">
        <v>45</v>
      </c>
      <c r="N9" s="300">
        <v>0.035</v>
      </c>
      <c r="O9" s="300"/>
      <c r="P9" s="300">
        <v>0.031333333333333345</v>
      </c>
      <c r="Q9" s="303">
        <v>4.4558333333333335</v>
      </c>
      <c r="R9" s="303">
        <v>4.535833333333334</v>
      </c>
      <c r="S9" s="317" t="s">
        <v>395</v>
      </c>
    </row>
    <row r="10" spans="1:19" s="221" customFormat="1" ht="15" customHeight="1">
      <c r="A10" s="304" t="s">
        <v>396</v>
      </c>
      <c r="B10" s="305">
        <v>0.003</v>
      </c>
      <c r="C10" s="305">
        <v>0.003</v>
      </c>
      <c r="D10" s="305">
        <v>0.003</v>
      </c>
      <c r="E10" s="306">
        <v>0.3</v>
      </c>
      <c r="F10" s="306">
        <v>0.2</v>
      </c>
      <c r="G10" s="307">
        <v>0.3</v>
      </c>
      <c r="H10" s="308">
        <v>0.0111</v>
      </c>
      <c r="I10" s="308">
        <v>0.011</v>
      </c>
      <c r="J10" s="305">
        <v>0.009</v>
      </c>
      <c r="K10" s="309">
        <v>49</v>
      </c>
      <c r="L10" s="244">
        <v>43</v>
      </c>
      <c r="M10" s="244">
        <v>39</v>
      </c>
      <c r="N10" s="310">
        <v>0.035</v>
      </c>
      <c r="O10" s="305">
        <v>0.036</v>
      </c>
      <c r="P10" s="305">
        <v>0.033</v>
      </c>
      <c r="Q10" s="307">
        <v>4.6</v>
      </c>
      <c r="R10" s="307">
        <v>4.6</v>
      </c>
      <c r="S10" s="319" t="s">
        <v>396</v>
      </c>
    </row>
    <row r="11" spans="1:19" s="221" customFormat="1" ht="15" customHeight="1">
      <c r="A11" s="304" t="s">
        <v>531</v>
      </c>
      <c r="B11" s="305">
        <v>0.0030000000000000005</v>
      </c>
      <c r="C11" s="305">
        <v>0.0030000000000000005</v>
      </c>
      <c r="D11" s="305">
        <v>0.003166666666666667</v>
      </c>
      <c r="E11" s="306">
        <v>0.3166666666666666</v>
      </c>
      <c r="F11" s="306">
        <v>0.29166666666666663</v>
      </c>
      <c r="G11" s="307">
        <v>0.3166666666666666</v>
      </c>
      <c r="H11" s="308">
        <v>0.018000000000000002</v>
      </c>
      <c r="I11" s="308">
        <v>0.011333333333333332</v>
      </c>
      <c r="J11" s="305">
        <v>0.010916666666666667</v>
      </c>
      <c r="K11" s="309">
        <v>44.916666666666664</v>
      </c>
      <c r="L11" s="244">
        <v>44.583333333333336</v>
      </c>
      <c r="M11" s="244">
        <v>37.833333333333336</v>
      </c>
      <c r="N11" s="310">
        <v>0.037</v>
      </c>
      <c r="O11" s="305">
        <v>0.037666666666666675</v>
      </c>
      <c r="P11" s="305">
        <v>0.03316666666666667</v>
      </c>
      <c r="Q11" s="307">
        <v>4.5</v>
      </c>
      <c r="R11" s="307">
        <v>4.5</v>
      </c>
      <c r="S11" s="319" t="s">
        <v>531</v>
      </c>
    </row>
    <row r="12" spans="1:19" s="69" customFormat="1" ht="15" customHeight="1">
      <c r="A12" s="311" t="s">
        <v>533</v>
      </c>
      <c r="B12" s="264">
        <v>0.002</v>
      </c>
      <c r="C12" s="264">
        <v>0.002</v>
      </c>
      <c r="D12" s="264">
        <v>0.002</v>
      </c>
      <c r="E12" s="265">
        <v>0.4</v>
      </c>
      <c r="F12" s="265">
        <v>0.4</v>
      </c>
      <c r="G12" s="266">
        <v>0.2</v>
      </c>
      <c r="H12" s="267">
        <v>0.013</v>
      </c>
      <c r="I12" s="267">
        <v>0.012</v>
      </c>
      <c r="J12" s="267">
        <v>0.008</v>
      </c>
      <c r="K12" s="235">
        <v>40</v>
      </c>
      <c r="L12" s="235">
        <v>45</v>
      </c>
      <c r="M12" s="235">
        <v>41</v>
      </c>
      <c r="N12" s="264">
        <v>0.041</v>
      </c>
      <c r="O12" s="264">
        <v>0.037</v>
      </c>
      <c r="P12" s="264">
        <v>0.043</v>
      </c>
      <c r="Q12" s="316">
        <v>4.6</v>
      </c>
      <c r="R12" s="316">
        <v>4.6</v>
      </c>
      <c r="S12" s="277" t="s">
        <v>536</v>
      </c>
    </row>
    <row r="13" spans="1:19" s="55" customFormat="1" ht="15" customHeight="1">
      <c r="A13" s="295" t="s">
        <v>397</v>
      </c>
      <c r="B13" s="268">
        <v>0.003</v>
      </c>
      <c r="C13" s="268">
        <v>0.003</v>
      </c>
      <c r="D13" s="268">
        <v>0.002</v>
      </c>
      <c r="E13" s="269">
        <v>0.7</v>
      </c>
      <c r="F13" s="269">
        <v>0.5</v>
      </c>
      <c r="G13" s="269">
        <v>0.2</v>
      </c>
      <c r="H13" s="268">
        <v>0.01</v>
      </c>
      <c r="I13" s="268">
        <v>0.012</v>
      </c>
      <c r="J13" s="268">
        <v>0.012</v>
      </c>
      <c r="K13" s="270">
        <v>32</v>
      </c>
      <c r="L13" s="270">
        <v>32</v>
      </c>
      <c r="M13" s="270">
        <v>27</v>
      </c>
      <c r="N13" s="268">
        <v>0.03</v>
      </c>
      <c r="O13" s="268">
        <v>0.031</v>
      </c>
      <c r="P13" s="268">
        <v>0.031</v>
      </c>
      <c r="Q13" s="269">
        <v>4.1</v>
      </c>
      <c r="R13" s="269">
        <v>4.1</v>
      </c>
      <c r="S13" s="317" t="s">
        <v>398</v>
      </c>
    </row>
    <row r="14" spans="1:19" s="55" customFormat="1" ht="15" customHeight="1">
      <c r="A14" s="295" t="s">
        <v>399</v>
      </c>
      <c r="B14" s="268">
        <v>0.003</v>
      </c>
      <c r="C14" s="268">
        <v>0.003</v>
      </c>
      <c r="D14" s="268">
        <v>0.002</v>
      </c>
      <c r="E14" s="269">
        <v>0.9</v>
      </c>
      <c r="F14" s="269">
        <v>0.5</v>
      </c>
      <c r="G14" s="269">
        <v>0.3</v>
      </c>
      <c r="H14" s="268">
        <v>0.02</v>
      </c>
      <c r="I14" s="268">
        <v>0.013</v>
      </c>
      <c r="J14" s="268">
        <v>0.011</v>
      </c>
      <c r="K14" s="270">
        <v>58</v>
      </c>
      <c r="L14" s="270">
        <v>58</v>
      </c>
      <c r="M14" s="270">
        <v>45</v>
      </c>
      <c r="N14" s="268">
        <v>0.034</v>
      </c>
      <c r="O14" s="268">
        <v>0.031</v>
      </c>
      <c r="P14" s="268">
        <v>0.038</v>
      </c>
      <c r="Q14" s="269">
        <v>4.6</v>
      </c>
      <c r="R14" s="269">
        <v>4.6</v>
      </c>
      <c r="S14" s="317" t="s">
        <v>400</v>
      </c>
    </row>
    <row r="15" spans="1:19" s="55" customFormat="1" ht="15" customHeight="1">
      <c r="A15" s="295" t="s">
        <v>73</v>
      </c>
      <c r="B15" s="268">
        <v>0.002</v>
      </c>
      <c r="C15" s="268">
        <v>0.002</v>
      </c>
      <c r="D15" s="268">
        <v>0.002</v>
      </c>
      <c r="E15" s="269">
        <v>0.4</v>
      </c>
      <c r="F15" s="269">
        <v>0.4</v>
      </c>
      <c r="G15" s="269">
        <v>0.2</v>
      </c>
      <c r="H15" s="268">
        <v>0.019</v>
      </c>
      <c r="I15" s="268">
        <v>0.012</v>
      </c>
      <c r="J15" s="271">
        <v>0.01</v>
      </c>
      <c r="K15" s="270">
        <v>50</v>
      </c>
      <c r="L15" s="270">
        <v>54</v>
      </c>
      <c r="M15" s="270">
        <v>40</v>
      </c>
      <c r="N15" s="268">
        <v>0.041</v>
      </c>
      <c r="O15" s="268">
        <v>0.038</v>
      </c>
      <c r="P15" s="268">
        <v>0.045</v>
      </c>
      <c r="Q15" s="269">
        <v>4.6</v>
      </c>
      <c r="R15" s="269">
        <v>4.6</v>
      </c>
      <c r="S15" s="317" t="s">
        <v>401</v>
      </c>
    </row>
    <row r="16" spans="1:19" s="55" customFormat="1" ht="15" customHeight="1">
      <c r="A16" s="295" t="s">
        <v>74</v>
      </c>
      <c r="B16" s="268">
        <v>0.002</v>
      </c>
      <c r="C16" s="268">
        <v>0.003</v>
      </c>
      <c r="D16" s="268">
        <v>0.002</v>
      </c>
      <c r="E16" s="269">
        <v>0.3</v>
      </c>
      <c r="F16" s="269">
        <v>0.3</v>
      </c>
      <c r="G16" s="269">
        <v>0.3</v>
      </c>
      <c r="H16" s="268">
        <v>0.018</v>
      </c>
      <c r="I16" s="268">
        <v>0.014</v>
      </c>
      <c r="J16" s="268">
        <v>0.01</v>
      </c>
      <c r="K16" s="270">
        <v>53</v>
      </c>
      <c r="L16" s="270">
        <v>55</v>
      </c>
      <c r="M16" s="270">
        <v>50</v>
      </c>
      <c r="N16" s="268">
        <v>0.049</v>
      </c>
      <c r="O16" s="268">
        <v>0.05</v>
      </c>
      <c r="P16" s="268">
        <v>0.056</v>
      </c>
      <c r="Q16" s="269">
        <v>4.9</v>
      </c>
      <c r="R16" s="269">
        <v>5</v>
      </c>
      <c r="S16" s="317" t="s">
        <v>402</v>
      </c>
    </row>
    <row r="17" spans="1:19" s="55" customFormat="1" ht="15" customHeight="1">
      <c r="A17" s="295" t="s">
        <v>75</v>
      </c>
      <c r="B17" s="268">
        <v>0.001</v>
      </c>
      <c r="C17" s="268">
        <v>0.003</v>
      </c>
      <c r="D17" s="268">
        <v>0.003</v>
      </c>
      <c r="E17" s="269">
        <v>0.4</v>
      </c>
      <c r="F17" s="269">
        <v>0.3</v>
      </c>
      <c r="G17" s="269">
        <v>0.2</v>
      </c>
      <c r="H17" s="268">
        <v>0.016</v>
      </c>
      <c r="I17" s="268">
        <v>0.012</v>
      </c>
      <c r="J17" s="268">
        <v>0.008</v>
      </c>
      <c r="K17" s="270">
        <v>47</v>
      </c>
      <c r="L17" s="270">
        <v>52</v>
      </c>
      <c r="M17" s="270">
        <v>47</v>
      </c>
      <c r="N17" s="268">
        <v>0.05</v>
      </c>
      <c r="O17" s="268">
        <v>0.058</v>
      </c>
      <c r="P17" s="268">
        <v>0.058</v>
      </c>
      <c r="Q17" s="269">
        <v>4.6</v>
      </c>
      <c r="R17" s="269">
        <v>4.7</v>
      </c>
      <c r="S17" s="320" t="s">
        <v>403</v>
      </c>
    </row>
    <row r="18" spans="1:19" s="55" customFormat="1" ht="15" customHeight="1">
      <c r="A18" s="295" t="s">
        <v>76</v>
      </c>
      <c r="B18" s="268">
        <v>0.002</v>
      </c>
      <c r="C18" s="268">
        <v>0.002</v>
      </c>
      <c r="D18" s="268">
        <v>0.003</v>
      </c>
      <c r="E18" s="269">
        <v>0.4</v>
      </c>
      <c r="F18" s="269">
        <v>0.4</v>
      </c>
      <c r="G18" s="269">
        <v>0.3</v>
      </c>
      <c r="H18" s="268">
        <v>0.013</v>
      </c>
      <c r="I18" s="268">
        <v>0.011</v>
      </c>
      <c r="J18" s="268">
        <v>0.006</v>
      </c>
      <c r="K18" s="270">
        <v>44</v>
      </c>
      <c r="L18" s="270">
        <v>44</v>
      </c>
      <c r="M18" s="270">
        <v>44</v>
      </c>
      <c r="N18" s="268">
        <v>0.034</v>
      </c>
      <c r="O18" s="268">
        <v>0.039</v>
      </c>
      <c r="P18" s="268">
        <v>0.051</v>
      </c>
      <c r="Q18" s="269">
        <v>4.7</v>
      </c>
      <c r="R18" s="269">
        <v>4.9</v>
      </c>
      <c r="S18" s="320" t="s">
        <v>404</v>
      </c>
    </row>
    <row r="19" spans="1:19" s="55" customFormat="1" ht="15" customHeight="1">
      <c r="A19" s="295" t="s">
        <v>77</v>
      </c>
      <c r="B19" s="268">
        <v>0.002</v>
      </c>
      <c r="C19" s="268">
        <v>0.001</v>
      </c>
      <c r="D19" s="268">
        <v>0.001</v>
      </c>
      <c r="E19" s="269">
        <v>0.2</v>
      </c>
      <c r="F19" s="269">
        <v>0.3</v>
      </c>
      <c r="G19" s="269">
        <v>0.2</v>
      </c>
      <c r="H19" s="268">
        <v>0.006</v>
      </c>
      <c r="I19" s="268">
        <v>0.009</v>
      </c>
      <c r="J19" s="268">
        <v>0.005</v>
      </c>
      <c r="K19" s="270">
        <v>29</v>
      </c>
      <c r="L19" s="270">
        <v>26</v>
      </c>
      <c r="M19" s="270">
        <v>31</v>
      </c>
      <c r="N19" s="268">
        <v>0.034</v>
      </c>
      <c r="O19" s="268">
        <v>0.028</v>
      </c>
      <c r="P19" s="268">
        <v>0.033</v>
      </c>
      <c r="Q19" s="269">
        <v>4.6</v>
      </c>
      <c r="R19" s="269">
        <v>4.5</v>
      </c>
      <c r="S19" s="320" t="s">
        <v>405</v>
      </c>
    </row>
    <row r="20" spans="1:19" s="55" customFormat="1" ht="15" customHeight="1">
      <c r="A20" s="295" t="s">
        <v>78</v>
      </c>
      <c r="B20" s="268">
        <v>0.002</v>
      </c>
      <c r="C20" s="268">
        <v>0.002</v>
      </c>
      <c r="D20" s="268">
        <v>0.001</v>
      </c>
      <c r="E20" s="269">
        <v>0.3</v>
      </c>
      <c r="F20" s="269">
        <v>0.3</v>
      </c>
      <c r="G20" s="269">
        <v>0.2</v>
      </c>
      <c r="H20" s="268">
        <v>0.006</v>
      </c>
      <c r="I20" s="268">
        <v>0.011</v>
      </c>
      <c r="J20" s="268">
        <v>0.005</v>
      </c>
      <c r="K20" s="270">
        <v>22</v>
      </c>
      <c r="L20" s="270">
        <v>27</v>
      </c>
      <c r="M20" s="270">
        <v>29</v>
      </c>
      <c r="N20" s="268">
        <v>0.041</v>
      </c>
      <c r="O20" s="268">
        <v>0.032</v>
      </c>
      <c r="P20" s="268">
        <v>0.037</v>
      </c>
      <c r="Q20" s="269">
        <v>4.4</v>
      </c>
      <c r="R20" s="269">
        <v>4.5</v>
      </c>
      <c r="S20" s="317" t="s">
        <v>406</v>
      </c>
    </row>
    <row r="21" spans="1:19" s="55" customFormat="1" ht="15" customHeight="1">
      <c r="A21" s="295" t="s">
        <v>79</v>
      </c>
      <c r="B21" s="268">
        <v>0.002</v>
      </c>
      <c r="C21" s="268">
        <v>0.001</v>
      </c>
      <c r="D21" s="268">
        <v>0.001</v>
      </c>
      <c r="E21" s="269">
        <v>0.3</v>
      </c>
      <c r="F21" s="269">
        <v>0.2</v>
      </c>
      <c r="G21" s="269">
        <v>0.2</v>
      </c>
      <c r="H21" s="268">
        <v>0.008</v>
      </c>
      <c r="I21" s="268">
        <v>0.007</v>
      </c>
      <c r="J21" s="268">
        <v>0.006</v>
      </c>
      <c r="K21" s="270">
        <v>21</v>
      </c>
      <c r="L21" s="270">
        <v>33</v>
      </c>
      <c r="M21" s="270">
        <v>32</v>
      </c>
      <c r="N21" s="268">
        <v>0.053</v>
      </c>
      <c r="O21" s="268">
        <v>0.042</v>
      </c>
      <c r="P21" s="268">
        <v>0.045</v>
      </c>
      <c r="Q21" s="269">
        <v>4.5</v>
      </c>
      <c r="R21" s="269">
        <v>4.4</v>
      </c>
      <c r="S21" s="317" t="s">
        <v>407</v>
      </c>
    </row>
    <row r="22" spans="1:19" s="55" customFormat="1" ht="15" customHeight="1">
      <c r="A22" s="295" t="s">
        <v>80</v>
      </c>
      <c r="B22" s="268">
        <v>0.003</v>
      </c>
      <c r="C22" s="268">
        <v>0.002</v>
      </c>
      <c r="D22" s="268">
        <v>0.003</v>
      </c>
      <c r="E22" s="269">
        <v>0.3</v>
      </c>
      <c r="F22" s="269">
        <v>0.4</v>
      </c>
      <c r="G22" s="269">
        <v>0.3</v>
      </c>
      <c r="H22" s="268">
        <v>0.011</v>
      </c>
      <c r="I22" s="268">
        <v>0.011</v>
      </c>
      <c r="J22" s="268">
        <v>0.008</v>
      </c>
      <c r="K22" s="270">
        <v>44</v>
      </c>
      <c r="L22" s="270">
        <v>60</v>
      </c>
      <c r="M22" s="270">
        <v>57</v>
      </c>
      <c r="N22" s="268">
        <v>0.048</v>
      </c>
      <c r="O22" s="268">
        <v>0.038</v>
      </c>
      <c r="P22" s="268">
        <v>0.049</v>
      </c>
      <c r="Q22" s="269">
        <v>5.1</v>
      </c>
      <c r="R22" s="269">
        <v>5.2</v>
      </c>
      <c r="S22" s="317" t="s">
        <v>408</v>
      </c>
    </row>
    <row r="23" spans="1:19" s="55" customFormat="1" ht="15" customHeight="1">
      <c r="A23" s="295" t="s">
        <v>81</v>
      </c>
      <c r="B23" s="268">
        <v>0.002</v>
      </c>
      <c r="C23" s="268">
        <v>0.002</v>
      </c>
      <c r="D23" s="268">
        <v>0.002</v>
      </c>
      <c r="E23" s="269">
        <v>0.3</v>
      </c>
      <c r="F23" s="269">
        <v>0.4</v>
      </c>
      <c r="G23" s="269">
        <v>0.2</v>
      </c>
      <c r="H23" s="268">
        <v>0.012</v>
      </c>
      <c r="I23" s="268">
        <v>0.011</v>
      </c>
      <c r="J23" s="268">
        <v>0.01</v>
      </c>
      <c r="K23" s="270">
        <v>33</v>
      </c>
      <c r="L23" s="270">
        <v>43</v>
      </c>
      <c r="M23" s="270">
        <v>36</v>
      </c>
      <c r="N23" s="268">
        <v>0.04</v>
      </c>
      <c r="O23" s="268">
        <v>0.031</v>
      </c>
      <c r="P23" s="268">
        <v>0.035</v>
      </c>
      <c r="Q23" s="269">
        <v>4.8</v>
      </c>
      <c r="R23" s="269">
        <v>4.7</v>
      </c>
      <c r="S23" s="317" t="s">
        <v>409</v>
      </c>
    </row>
    <row r="24" spans="1:19" s="55" customFormat="1" ht="15" customHeight="1">
      <c r="A24" s="299" t="s">
        <v>82</v>
      </c>
      <c r="B24" s="272">
        <v>0.003</v>
      </c>
      <c r="C24" s="272">
        <v>0.003</v>
      </c>
      <c r="D24" s="272">
        <v>0.003</v>
      </c>
      <c r="E24" s="273">
        <v>0.4</v>
      </c>
      <c r="F24" s="273">
        <v>0.3</v>
      </c>
      <c r="G24" s="273">
        <v>0.3</v>
      </c>
      <c r="H24" s="272">
        <v>0.015</v>
      </c>
      <c r="I24" s="272">
        <v>0.014</v>
      </c>
      <c r="J24" s="274">
        <v>0.012</v>
      </c>
      <c r="K24" s="275">
        <v>46</v>
      </c>
      <c r="L24" s="275">
        <v>56</v>
      </c>
      <c r="M24" s="276">
        <v>49</v>
      </c>
      <c r="N24" s="272">
        <v>0.038</v>
      </c>
      <c r="O24" s="272">
        <v>0.027</v>
      </c>
      <c r="P24" s="272">
        <v>0.034</v>
      </c>
      <c r="Q24" s="273">
        <v>4.2</v>
      </c>
      <c r="R24" s="273">
        <v>4</v>
      </c>
      <c r="S24" s="294" t="s">
        <v>410</v>
      </c>
    </row>
    <row r="25" spans="1:19" s="72" customFormat="1" ht="15.75" customHeight="1">
      <c r="A25" s="312" t="s">
        <v>502</v>
      </c>
      <c r="B25" s="313"/>
      <c r="C25" s="313"/>
      <c r="D25" s="313"/>
      <c r="E25" s="313"/>
      <c r="F25" s="313"/>
      <c r="G25" s="313"/>
      <c r="H25" s="291"/>
      <c r="I25" s="291"/>
      <c r="J25" s="290"/>
      <c r="K25" s="290"/>
      <c r="L25" s="290"/>
      <c r="M25" s="290"/>
      <c r="N25" s="290"/>
      <c r="O25" s="290"/>
      <c r="P25" s="290"/>
      <c r="Q25" s="291"/>
      <c r="R25" s="271"/>
      <c r="S25" s="314" t="s">
        <v>503</v>
      </c>
    </row>
    <row r="26" spans="1:19" s="72" customFormat="1" ht="15.75" customHeight="1">
      <c r="A26" s="291" t="s">
        <v>411</v>
      </c>
      <c r="B26" s="291"/>
      <c r="C26" s="291"/>
      <c r="D26" s="291"/>
      <c r="E26" s="291"/>
      <c r="F26" s="291"/>
      <c r="G26" s="291"/>
      <c r="H26" s="291"/>
      <c r="I26" s="291"/>
      <c r="J26" s="290"/>
      <c r="K26" s="290"/>
      <c r="L26" s="290"/>
      <c r="M26" s="290"/>
      <c r="N26" s="290"/>
      <c r="O26" s="290"/>
      <c r="P26" s="290"/>
      <c r="Q26" s="290"/>
      <c r="R26" s="290"/>
      <c r="S26" s="290"/>
    </row>
    <row r="27" spans="1:19" s="72" customFormat="1" ht="15.75" customHeight="1">
      <c r="A27" s="549" t="s">
        <v>565</v>
      </c>
      <c r="B27" s="549"/>
      <c r="C27" s="549"/>
      <c r="D27" s="549"/>
      <c r="E27" s="549"/>
      <c r="F27" s="549"/>
      <c r="G27" s="549"/>
      <c r="H27" s="549"/>
      <c r="I27" s="549"/>
      <c r="J27" s="549"/>
      <c r="K27" s="290"/>
      <c r="L27" s="290"/>
      <c r="M27" s="290"/>
      <c r="N27" s="290"/>
      <c r="O27" s="290"/>
      <c r="P27" s="290"/>
      <c r="Q27" s="290"/>
      <c r="R27" s="290"/>
      <c r="S27" s="290"/>
    </row>
    <row r="28" spans="1:19" s="72" customFormat="1" ht="15.75" customHeight="1">
      <c r="A28" s="545" t="s">
        <v>412</v>
      </c>
      <c r="B28" s="545"/>
      <c r="C28" s="545"/>
      <c r="D28" s="545"/>
      <c r="E28" s="545"/>
      <c r="F28" s="545"/>
      <c r="G28" s="545"/>
      <c r="H28" s="545"/>
      <c r="I28" s="545"/>
      <c r="J28" s="545"/>
      <c r="K28" s="290"/>
      <c r="L28" s="290"/>
      <c r="M28" s="290"/>
      <c r="N28" s="290"/>
      <c r="O28" s="290"/>
      <c r="P28" s="290"/>
      <c r="Q28" s="290"/>
      <c r="R28" s="290"/>
      <c r="S28" s="290"/>
    </row>
    <row r="29" spans="1:19" s="72" customFormat="1" ht="15.75" customHeight="1">
      <c r="A29" s="290" t="s">
        <v>413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</row>
    <row r="30" spans="1:19" ht="12.75">
      <c r="A30" s="546" t="s">
        <v>414</v>
      </c>
      <c r="B30" s="547"/>
      <c r="C30" s="547"/>
      <c r="D30" s="547"/>
      <c r="E30" s="547"/>
      <c r="F30" s="547"/>
      <c r="G30" s="547"/>
      <c r="H30" s="547"/>
      <c r="I30" s="547"/>
      <c r="J30" s="547"/>
      <c r="K30" s="290"/>
      <c r="L30" s="290"/>
      <c r="M30" s="290"/>
      <c r="N30" s="290"/>
      <c r="O30" s="290"/>
      <c r="P30" s="290"/>
      <c r="Q30" s="290"/>
      <c r="R30" s="290"/>
      <c r="S30" s="290"/>
    </row>
    <row r="31" spans="1:19" ht="12.75">
      <c r="A31" s="548"/>
      <c r="B31" s="548"/>
      <c r="C31" s="548"/>
      <c r="D31" s="548"/>
      <c r="E31" s="548"/>
      <c r="F31" s="548"/>
      <c r="G31" s="548"/>
      <c r="H31" s="548"/>
      <c r="I31" s="548"/>
      <c r="J31" s="548"/>
      <c r="K31" s="290"/>
      <c r="L31" s="290"/>
      <c r="M31" s="290"/>
      <c r="N31" s="290"/>
      <c r="O31" s="290"/>
      <c r="P31" s="290"/>
      <c r="Q31" s="290"/>
      <c r="R31" s="290"/>
      <c r="S31" s="290"/>
    </row>
    <row r="32" spans="1:19" ht="12.75">
      <c r="A32" s="290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</row>
    <row r="33" spans="1:19" ht="12.75">
      <c r="A33" s="290"/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</row>
    <row r="39" ht="12.75">
      <c r="C39" s="315"/>
    </row>
    <row r="41" spans="3:8" ht="12.75">
      <c r="C41" s="549"/>
      <c r="D41" s="549"/>
      <c r="E41" s="549"/>
      <c r="F41" s="549"/>
      <c r="G41" s="549"/>
      <c r="H41" s="549"/>
    </row>
    <row r="43" spans="3:10" ht="12.75">
      <c r="C43" s="290"/>
      <c r="D43" s="290"/>
      <c r="E43" s="290"/>
      <c r="F43" s="290"/>
      <c r="G43" s="290"/>
      <c r="H43" s="290"/>
      <c r="I43" s="290"/>
      <c r="J43" s="290"/>
    </row>
  </sheetData>
  <mergeCells count="24">
    <mergeCell ref="J5:J6"/>
    <mergeCell ref="D5:D6"/>
    <mergeCell ref="G5:G6"/>
    <mergeCell ref="A1:S1"/>
    <mergeCell ref="B3:D4"/>
    <mergeCell ref="E3:G4"/>
    <mergeCell ref="H3:J4"/>
    <mergeCell ref="K3:M4"/>
    <mergeCell ref="N3:P4"/>
    <mergeCell ref="Q3:R4"/>
    <mergeCell ref="P5:P6"/>
    <mergeCell ref="Q5:Q6"/>
    <mergeCell ref="R5:R6"/>
    <mergeCell ref="A27:J27"/>
    <mergeCell ref="E5:F5"/>
    <mergeCell ref="H5:I5"/>
    <mergeCell ref="K5:L5"/>
    <mergeCell ref="N5:O5"/>
    <mergeCell ref="B5:C5"/>
    <mergeCell ref="M5:M6"/>
    <mergeCell ref="A28:J28"/>
    <mergeCell ref="A30:J30"/>
    <mergeCell ref="A31:J31"/>
    <mergeCell ref="C41:H41"/>
  </mergeCells>
  <printOptions/>
  <pageMargins left="0.41" right="0.34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0"/>
  <sheetViews>
    <sheetView tabSelected="1" zoomScaleSheetLayoutView="100" workbookViewId="0" topLeftCell="A1">
      <selection activeCell="L29" sqref="L29:L30"/>
    </sheetView>
  </sheetViews>
  <sheetFormatPr defaultColWidth="9.140625" defaultRowHeight="12.75"/>
  <cols>
    <col min="1" max="1" width="12.7109375" style="53" customWidth="1"/>
    <col min="2" max="2" width="8.57421875" style="53" customWidth="1"/>
    <col min="3" max="3" width="8.140625" style="53" customWidth="1"/>
    <col min="4" max="4" width="7.421875" style="53" customWidth="1"/>
    <col min="5" max="5" width="9.421875" style="53" customWidth="1"/>
    <col min="6" max="6" width="7.8515625" style="53" customWidth="1"/>
    <col min="7" max="7" width="6.8515625" style="53" customWidth="1"/>
    <col min="8" max="8" width="7.57421875" style="53" customWidth="1"/>
    <col min="9" max="9" width="6.8515625" style="53" customWidth="1"/>
    <col min="10" max="10" width="10.140625" style="53" customWidth="1"/>
    <col min="11" max="11" width="10.7109375" style="53" customWidth="1"/>
    <col min="12" max="14" width="7.28125" style="53" customWidth="1"/>
    <col min="15" max="15" width="6.28125" style="53" customWidth="1"/>
    <col min="16" max="16" width="7.28125" style="53" customWidth="1"/>
    <col min="17" max="17" width="8.00390625" style="53" customWidth="1"/>
    <col min="18" max="20" width="7.28125" style="53" customWidth="1"/>
    <col min="21" max="21" width="7.8515625" style="53" customWidth="1"/>
    <col min="22" max="22" width="7.28125" style="53" customWidth="1"/>
    <col min="23" max="23" width="6.28125" style="53" customWidth="1"/>
    <col min="24" max="24" width="7.28125" style="53" customWidth="1"/>
    <col min="25" max="25" width="8.140625" style="53" customWidth="1"/>
    <col min="26" max="26" width="11.421875" style="53" customWidth="1"/>
    <col min="27" max="27" width="5.421875" style="53" hidden="1" customWidth="1"/>
    <col min="28" max="28" width="6.8515625" style="53" customWidth="1"/>
    <col min="29" max="29" width="6.00390625" style="53" customWidth="1"/>
    <col min="30" max="16384" width="9.140625" style="53" customWidth="1"/>
  </cols>
  <sheetData>
    <row r="1" spans="1:30" ht="32.25" customHeight="1">
      <c r="A1" s="472" t="s">
        <v>129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52"/>
      <c r="AA1" s="52"/>
      <c r="AB1" s="52"/>
      <c r="AC1" s="52"/>
      <c r="AD1" s="52"/>
    </row>
    <row r="2" spans="1:27" s="2" customFormat="1" ht="18" customHeight="1">
      <c r="A2" s="2" t="s">
        <v>125</v>
      </c>
      <c r="Y2" s="2" t="s">
        <v>320</v>
      </c>
      <c r="AA2" s="126" t="s">
        <v>83</v>
      </c>
    </row>
    <row r="3" spans="1:27" s="2" customFormat="1" ht="36.75" customHeight="1">
      <c r="A3" s="566" t="s">
        <v>259</v>
      </c>
      <c r="B3" s="552" t="s">
        <v>130</v>
      </c>
      <c r="C3" s="577"/>
      <c r="D3" s="552" t="s">
        <v>131</v>
      </c>
      <c r="E3" s="577"/>
      <c r="F3" s="128" t="s">
        <v>84</v>
      </c>
      <c r="G3" s="129" t="s">
        <v>126</v>
      </c>
      <c r="H3" s="129" t="s">
        <v>127</v>
      </c>
      <c r="I3" s="129" t="s">
        <v>128</v>
      </c>
      <c r="J3" s="130"/>
      <c r="K3" s="131" t="s">
        <v>132</v>
      </c>
      <c r="L3" s="132"/>
      <c r="M3" s="132"/>
      <c r="N3" s="132"/>
      <c r="O3" s="132"/>
      <c r="P3" s="132"/>
      <c r="Q3" s="132"/>
      <c r="R3" s="133"/>
      <c r="S3" s="133"/>
      <c r="T3" s="133"/>
      <c r="U3" s="133"/>
      <c r="V3" s="133"/>
      <c r="W3" s="133"/>
      <c r="X3" s="133"/>
      <c r="Y3" s="571" t="s">
        <v>260</v>
      </c>
      <c r="Z3" s="572"/>
      <c r="AA3" s="135"/>
    </row>
    <row r="4" spans="1:27" s="2" customFormat="1" ht="24.75" customHeight="1">
      <c r="A4" s="567"/>
      <c r="B4" s="129" t="s">
        <v>133</v>
      </c>
      <c r="C4" s="129" t="s">
        <v>134</v>
      </c>
      <c r="D4" s="129" t="s">
        <v>133</v>
      </c>
      <c r="E4" s="129" t="s">
        <v>134</v>
      </c>
      <c r="F4" s="136"/>
      <c r="G4" s="137"/>
      <c r="H4" s="137"/>
      <c r="I4" s="137"/>
      <c r="J4" s="138" t="s">
        <v>135</v>
      </c>
      <c r="K4" s="139" t="s">
        <v>136</v>
      </c>
      <c r="L4" s="139" t="s">
        <v>137</v>
      </c>
      <c r="M4" s="139" t="s">
        <v>138</v>
      </c>
      <c r="N4" s="140" t="s">
        <v>88</v>
      </c>
      <c r="O4" s="140" t="s">
        <v>89</v>
      </c>
      <c r="P4" s="131" t="s">
        <v>139</v>
      </c>
      <c r="Q4" s="132"/>
      <c r="R4" s="133"/>
      <c r="S4" s="133"/>
      <c r="T4" s="133"/>
      <c r="U4" s="133"/>
      <c r="V4" s="133"/>
      <c r="W4" s="133"/>
      <c r="X4" s="133"/>
      <c r="Y4" s="573"/>
      <c r="Z4" s="574"/>
      <c r="AA4" s="142"/>
    </row>
    <row r="5" spans="1:27" s="2" customFormat="1" ht="30" customHeight="1">
      <c r="A5" s="567"/>
      <c r="B5" s="143"/>
      <c r="C5" s="143"/>
      <c r="D5" s="143"/>
      <c r="E5" s="143"/>
      <c r="F5" s="144" t="s">
        <v>90</v>
      </c>
      <c r="G5" s="145" t="s">
        <v>91</v>
      </c>
      <c r="H5" s="145" t="s">
        <v>92</v>
      </c>
      <c r="I5" s="145"/>
      <c r="J5" s="146"/>
      <c r="K5" s="147"/>
      <c r="L5" s="147"/>
      <c r="M5" s="147"/>
      <c r="N5" s="147"/>
      <c r="O5" s="147"/>
      <c r="P5" s="131" t="s">
        <v>140</v>
      </c>
      <c r="Q5" s="132"/>
      <c r="R5" s="133"/>
      <c r="S5" s="148"/>
      <c r="T5" s="149" t="s">
        <v>141</v>
      </c>
      <c r="U5" s="133"/>
      <c r="V5" s="133"/>
      <c r="W5" s="133"/>
      <c r="X5" s="148"/>
      <c r="Y5" s="573"/>
      <c r="Z5" s="574"/>
      <c r="AA5" s="142"/>
    </row>
    <row r="6" spans="1:27" s="2" customFormat="1" ht="35.25" customHeight="1">
      <c r="A6" s="567"/>
      <c r="B6" s="137"/>
      <c r="C6" s="137"/>
      <c r="D6" s="137"/>
      <c r="E6" s="137"/>
      <c r="F6" s="144" t="s">
        <v>93</v>
      </c>
      <c r="G6" s="145" t="s">
        <v>94</v>
      </c>
      <c r="H6" s="145" t="s">
        <v>95</v>
      </c>
      <c r="I6" s="145" t="s">
        <v>96</v>
      </c>
      <c r="J6" s="146"/>
      <c r="K6" s="147"/>
      <c r="L6" s="147"/>
      <c r="M6" s="147"/>
      <c r="N6" s="147"/>
      <c r="O6" s="147"/>
      <c r="P6" s="129" t="s">
        <v>97</v>
      </c>
      <c r="Q6" s="129" t="s">
        <v>85</v>
      </c>
      <c r="R6" s="150" t="s">
        <v>86</v>
      </c>
      <c r="S6" s="129" t="s">
        <v>98</v>
      </c>
      <c r="T6" s="129" t="s">
        <v>97</v>
      </c>
      <c r="U6" s="129" t="s">
        <v>85</v>
      </c>
      <c r="V6" s="150" t="s">
        <v>86</v>
      </c>
      <c r="W6" s="129" t="s">
        <v>98</v>
      </c>
      <c r="X6" s="129" t="s">
        <v>88</v>
      </c>
      <c r="Y6" s="573"/>
      <c r="Z6" s="574"/>
      <c r="AA6" s="142"/>
    </row>
    <row r="7" spans="1:27" s="2" customFormat="1" ht="32.25" customHeight="1">
      <c r="A7" s="568"/>
      <c r="B7" s="151" t="s">
        <v>101</v>
      </c>
      <c r="C7" s="151" t="s">
        <v>102</v>
      </c>
      <c r="D7" s="151" t="s">
        <v>101</v>
      </c>
      <c r="E7" s="151" t="s">
        <v>102</v>
      </c>
      <c r="F7" s="152" t="s">
        <v>103</v>
      </c>
      <c r="G7" s="153" t="s">
        <v>104</v>
      </c>
      <c r="H7" s="153" t="s">
        <v>105</v>
      </c>
      <c r="I7" s="153" t="s">
        <v>106</v>
      </c>
      <c r="J7" s="154"/>
      <c r="K7" s="155" t="s">
        <v>107</v>
      </c>
      <c r="L7" s="156" t="s">
        <v>108</v>
      </c>
      <c r="M7" s="156" t="s">
        <v>109</v>
      </c>
      <c r="N7" s="157" t="s">
        <v>114</v>
      </c>
      <c r="O7" s="158" t="s">
        <v>110</v>
      </c>
      <c r="P7" s="152" t="s">
        <v>111</v>
      </c>
      <c r="Q7" s="153" t="s">
        <v>107</v>
      </c>
      <c r="R7" s="159" t="s">
        <v>112</v>
      </c>
      <c r="S7" s="152" t="s">
        <v>113</v>
      </c>
      <c r="T7" s="152" t="s">
        <v>111</v>
      </c>
      <c r="U7" s="153" t="s">
        <v>107</v>
      </c>
      <c r="V7" s="153" t="s">
        <v>112</v>
      </c>
      <c r="W7" s="152" t="s">
        <v>113</v>
      </c>
      <c r="X7" s="153" t="s">
        <v>114</v>
      </c>
      <c r="Y7" s="575"/>
      <c r="Z7" s="576"/>
      <c r="AA7" s="160"/>
    </row>
    <row r="8" spans="1:27" ht="15.75" customHeight="1">
      <c r="A8" s="73" t="s">
        <v>255</v>
      </c>
      <c r="B8" s="397">
        <v>255.5</v>
      </c>
      <c r="C8" s="398">
        <v>296990</v>
      </c>
      <c r="D8" s="397">
        <v>255.5</v>
      </c>
      <c r="E8" s="398">
        <v>296068</v>
      </c>
      <c r="F8" s="402">
        <v>99.7</v>
      </c>
      <c r="G8" s="403">
        <v>440.2</v>
      </c>
      <c r="H8" s="403">
        <v>440.2</v>
      </c>
      <c r="I8" s="399">
        <v>100</v>
      </c>
      <c r="J8" s="400">
        <v>440.2</v>
      </c>
      <c r="K8" s="400">
        <v>81.7</v>
      </c>
      <c r="L8" s="400">
        <v>91.4</v>
      </c>
      <c r="M8" s="400">
        <v>267.1</v>
      </c>
      <c r="N8" s="401">
        <v>36.1</v>
      </c>
      <c r="O8" s="326" t="s">
        <v>25</v>
      </c>
      <c r="P8" s="384">
        <v>440.2</v>
      </c>
      <c r="Q8" s="384">
        <v>81.7</v>
      </c>
      <c r="R8" s="384">
        <v>91.4</v>
      </c>
      <c r="S8" s="384">
        <v>267.1</v>
      </c>
      <c r="T8" s="382">
        <v>36.1</v>
      </c>
      <c r="U8" s="377" t="s">
        <v>219</v>
      </c>
      <c r="V8" s="378" t="s">
        <v>219</v>
      </c>
      <c r="W8" s="378" t="s">
        <v>219</v>
      </c>
      <c r="X8" s="377">
        <v>36.1</v>
      </c>
      <c r="Y8" s="580" t="s">
        <v>230</v>
      </c>
      <c r="Z8" s="581"/>
      <c r="AA8" s="581"/>
    </row>
    <row r="9" spans="1:27" s="60" customFormat="1" ht="15.75" customHeight="1">
      <c r="A9" s="74" t="s">
        <v>41</v>
      </c>
      <c r="B9" s="397">
        <v>722.31</v>
      </c>
      <c r="C9" s="398">
        <v>102342</v>
      </c>
      <c r="D9" s="397">
        <v>721.05</v>
      </c>
      <c r="E9" s="398">
        <v>102154</v>
      </c>
      <c r="F9" s="402">
        <v>99.8</v>
      </c>
      <c r="G9" s="403">
        <v>63.3</v>
      </c>
      <c r="H9" s="403">
        <v>63.3</v>
      </c>
      <c r="I9" s="399">
        <v>100</v>
      </c>
      <c r="J9" s="400">
        <v>60.4</v>
      </c>
      <c r="K9" s="400">
        <v>14.7</v>
      </c>
      <c r="L9" s="400">
        <v>28.7</v>
      </c>
      <c r="M9" s="400">
        <v>472.9</v>
      </c>
      <c r="N9" s="401">
        <v>3</v>
      </c>
      <c r="O9" s="326" t="s">
        <v>25</v>
      </c>
      <c r="P9" s="384">
        <v>63.3</v>
      </c>
      <c r="Q9" s="384">
        <v>12.7</v>
      </c>
      <c r="R9" s="384">
        <v>28.3</v>
      </c>
      <c r="S9" s="384">
        <v>22.3</v>
      </c>
      <c r="T9" s="382">
        <v>10.9</v>
      </c>
      <c r="U9" s="413">
        <v>1</v>
      </c>
      <c r="V9" s="414">
        <v>0.2</v>
      </c>
      <c r="W9" s="382">
        <v>6.7</v>
      </c>
      <c r="X9" s="414">
        <v>3</v>
      </c>
      <c r="Y9" s="582" t="s">
        <v>243</v>
      </c>
      <c r="Z9" s="583"/>
      <c r="AA9" s="583"/>
    </row>
    <row r="10" spans="1:27" ht="15.75" customHeight="1">
      <c r="A10" s="75" t="s">
        <v>27</v>
      </c>
      <c r="B10" s="404">
        <v>977.8</v>
      </c>
      <c r="C10" s="405">
        <v>402254</v>
      </c>
      <c r="D10" s="406">
        <v>977.8</v>
      </c>
      <c r="E10" s="405">
        <v>401243</v>
      </c>
      <c r="F10" s="407">
        <f>E10/C10*100</f>
        <v>99.74866626559337</v>
      </c>
      <c r="G10" s="408">
        <v>518.4</v>
      </c>
      <c r="H10" s="408">
        <v>518.4</v>
      </c>
      <c r="I10" s="399">
        <f>H10/G10*100</f>
        <v>100</v>
      </c>
      <c r="J10" s="400">
        <v>518.4</v>
      </c>
      <c r="K10" s="400">
        <v>96.8</v>
      </c>
      <c r="L10" s="400">
        <v>129.4</v>
      </c>
      <c r="M10" s="400">
        <v>292.2</v>
      </c>
      <c r="N10" s="401">
        <v>46.5</v>
      </c>
      <c r="O10" s="326" t="s">
        <v>25</v>
      </c>
      <c r="P10" s="391">
        <v>518.4</v>
      </c>
      <c r="Q10" s="391">
        <v>96.8</v>
      </c>
      <c r="R10" s="391">
        <v>129.4</v>
      </c>
      <c r="S10" s="391">
        <v>292.2</v>
      </c>
      <c r="T10" s="391">
        <v>151.9</v>
      </c>
      <c r="U10" s="391">
        <v>1.4</v>
      </c>
      <c r="V10" s="391">
        <v>2.3</v>
      </c>
      <c r="W10" s="391">
        <v>101.7</v>
      </c>
      <c r="X10" s="391">
        <v>46.5</v>
      </c>
      <c r="Y10" s="578" t="s">
        <v>27</v>
      </c>
      <c r="Z10" s="579"/>
      <c r="AA10" s="579"/>
    </row>
    <row r="11" spans="1:27" s="218" customFormat="1" ht="15.75" customHeight="1">
      <c r="A11" s="216" t="s">
        <v>17</v>
      </c>
      <c r="B11" s="409">
        <v>977.8</v>
      </c>
      <c r="C11" s="14">
        <v>403601</v>
      </c>
      <c r="D11" s="410">
        <v>977.8</v>
      </c>
      <c r="E11" s="14">
        <v>403423</v>
      </c>
      <c r="F11" s="411">
        <f>E11/C11*100</f>
        <v>99.95589703692508</v>
      </c>
      <c r="G11" s="410">
        <v>447</v>
      </c>
      <c r="H11" s="410">
        <v>447</v>
      </c>
      <c r="I11" s="412">
        <f>H11/G11*100</f>
        <v>100</v>
      </c>
      <c r="J11" s="412">
        <v>504</v>
      </c>
      <c r="K11" s="412">
        <v>57</v>
      </c>
      <c r="L11" s="412">
        <v>131</v>
      </c>
      <c r="M11" s="412">
        <v>259</v>
      </c>
      <c r="N11" s="325" t="s">
        <v>115</v>
      </c>
      <c r="O11" s="326" t="s">
        <v>25</v>
      </c>
      <c r="P11" s="393">
        <v>504</v>
      </c>
      <c r="Q11" s="393">
        <v>57</v>
      </c>
      <c r="R11" s="393">
        <v>131</v>
      </c>
      <c r="S11" s="393">
        <v>259</v>
      </c>
      <c r="T11" s="393">
        <v>164.6</v>
      </c>
      <c r="U11" s="393">
        <v>21.9</v>
      </c>
      <c r="V11" s="393">
        <v>2.1</v>
      </c>
      <c r="W11" s="393">
        <v>125.7</v>
      </c>
      <c r="X11" s="393">
        <v>14.9</v>
      </c>
      <c r="Y11" s="584" t="s">
        <v>17</v>
      </c>
      <c r="Z11" s="585"/>
      <c r="AA11" s="585"/>
    </row>
    <row r="12" spans="1:27" s="218" customFormat="1" ht="15.75" customHeight="1">
      <c r="A12" s="216" t="s">
        <v>372</v>
      </c>
      <c r="B12" s="409">
        <v>977.8</v>
      </c>
      <c r="C12" s="14">
        <v>408364</v>
      </c>
      <c r="D12" s="410">
        <v>977.8</v>
      </c>
      <c r="E12" s="14">
        <v>405267</v>
      </c>
      <c r="F12" s="411">
        <v>100</v>
      </c>
      <c r="G12" s="410">
        <v>456.2</v>
      </c>
      <c r="H12" s="410">
        <v>456.2</v>
      </c>
      <c r="I12" s="412">
        <v>100</v>
      </c>
      <c r="J12" s="412">
        <v>456.2</v>
      </c>
      <c r="K12" s="412">
        <v>67.2</v>
      </c>
      <c r="L12" s="412">
        <v>124.4</v>
      </c>
      <c r="M12" s="412">
        <v>264.6</v>
      </c>
      <c r="N12" s="325" t="s">
        <v>115</v>
      </c>
      <c r="O12" s="326" t="s">
        <v>25</v>
      </c>
      <c r="P12" s="393">
        <v>456.2</v>
      </c>
      <c r="Q12" s="393">
        <v>67.2</v>
      </c>
      <c r="R12" s="393">
        <v>124.4</v>
      </c>
      <c r="S12" s="393">
        <v>264.6</v>
      </c>
      <c r="T12" s="393">
        <v>188</v>
      </c>
      <c r="U12" s="393">
        <v>21.9</v>
      </c>
      <c r="V12" s="393">
        <v>2.1</v>
      </c>
      <c r="W12" s="393">
        <v>134.8</v>
      </c>
      <c r="X12" s="393">
        <v>29.2</v>
      </c>
      <c r="Y12" s="584" t="s">
        <v>372</v>
      </c>
      <c r="Z12" s="591"/>
      <c r="AA12" s="220"/>
    </row>
    <row r="13" spans="1:27" s="218" customFormat="1" ht="15.75" customHeight="1">
      <c r="A13" s="216" t="s">
        <v>531</v>
      </c>
      <c r="B13" s="409">
        <v>977.8</v>
      </c>
      <c r="C13" s="14">
        <v>410915</v>
      </c>
      <c r="D13" s="410">
        <v>977.3</v>
      </c>
      <c r="E13" s="14">
        <v>407658</v>
      </c>
      <c r="F13" s="411">
        <v>100</v>
      </c>
      <c r="G13" s="410">
        <v>454.1</v>
      </c>
      <c r="H13" s="410">
        <v>454.1</v>
      </c>
      <c r="I13" s="412">
        <v>100</v>
      </c>
      <c r="J13" s="412">
        <v>454.1</v>
      </c>
      <c r="K13" s="412">
        <v>65.9</v>
      </c>
      <c r="L13" s="412">
        <v>113</v>
      </c>
      <c r="M13" s="412">
        <v>275.2</v>
      </c>
      <c r="N13" s="325" t="s">
        <v>25</v>
      </c>
      <c r="O13" s="326" t="s">
        <v>25</v>
      </c>
      <c r="P13" s="393">
        <v>454.1</v>
      </c>
      <c r="Q13" s="393">
        <v>65.9</v>
      </c>
      <c r="R13" s="393">
        <v>113</v>
      </c>
      <c r="S13" s="393">
        <v>275.2</v>
      </c>
      <c r="T13" s="393">
        <v>188.9</v>
      </c>
      <c r="U13" s="393">
        <v>41.8</v>
      </c>
      <c r="V13" s="393">
        <v>2.1</v>
      </c>
      <c r="W13" s="393">
        <v>101.5</v>
      </c>
      <c r="X13" s="393">
        <v>43.5</v>
      </c>
      <c r="Y13" s="584" t="s">
        <v>534</v>
      </c>
      <c r="Z13" s="591"/>
      <c r="AA13" s="220"/>
    </row>
    <row r="14" spans="1:29" s="222" customFormat="1" ht="15.75" customHeight="1">
      <c r="A14" s="322" t="s">
        <v>532</v>
      </c>
      <c r="B14" s="442">
        <v>978.6</v>
      </c>
      <c r="C14" s="275">
        <v>414116</v>
      </c>
      <c r="D14" s="273">
        <v>978.1</v>
      </c>
      <c r="E14" s="275">
        <v>413954</v>
      </c>
      <c r="F14" s="443">
        <v>100</v>
      </c>
      <c r="G14" s="444">
        <v>470.8</v>
      </c>
      <c r="H14" s="444">
        <v>470.8</v>
      </c>
      <c r="I14" s="358">
        <v>100</v>
      </c>
      <c r="J14" s="445">
        <v>470.8</v>
      </c>
      <c r="K14" s="273">
        <v>66</v>
      </c>
      <c r="L14" s="273">
        <v>123.5</v>
      </c>
      <c r="M14" s="273">
        <v>281.3</v>
      </c>
      <c r="N14" s="446">
        <v>0</v>
      </c>
      <c r="O14" s="446">
        <v>0</v>
      </c>
      <c r="P14" s="273">
        <v>470.8</v>
      </c>
      <c r="Q14" s="273">
        <v>66</v>
      </c>
      <c r="R14" s="273">
        <v>123.5</v>
      </c>
      <c r="S14" s="273">
        <v>281.3</v>
      </c>
      <c r="T14" s="445">
        <v>184.8</v>
      </c>
      <c r="U14" s="445">
        <v>43.8</v>
      </c>
      <c r="V14" s="445">
        <v>6.5</v>
      </c>
      <c r="W14" s="445">
        <v>90.7</v>
      </c>
      <c r="X14" s="445">
        <v>43.8</v>
      </c>
      <c r="Y14" s="593" t="s">
        <v>533</v>
      </c>
      <c r="Z14" s="594"/>
      <c r="AA14" s="321"/>
      <c r="AB14" s="321"/>
      <c r="AC14" s="321"/>
    </row>
    <row r="15" ht="12.75"/>
    <row r="16" spans="1:29" s="2" customFormat="1" ht="24.75" customHeight="1">
      <c r="A16" s="566" t="s">
        <v>259</v>
      </c>
      <c r="B16" s="554" t="s">
        <v>132</v>
      </c>
      <c r="C16" s="556"/>
      <c r="D16" s="556"/>
      <c r="E16" s="556"/>
      <c r="F16" s="556"/>
      <c r="G16" s="556"/>
      <c r="H16" s="556"/>
      <c r="I16" s="556"/>
      <c r="J16" s="556"/>
      <c r="K16" s="556"/>
      <c r="L16" s="556"/>
      <c r="M16" s="555"/>
      <c r="N16" s="552" t="s">
        <v>143</v>
      </c>
      <c r="O16" s="559"/>
      <c r="P16" s="559"/>
      <c r="Q16" s="560"/>
      <c r="R16" s="552" t="s">
        <v>144</v>
      </c>
      <c r="S16" s="559"/>
      <c r="T16" s="559"/>
      <c r="U16" s="560"/>
      <c r="V16" s="552" t="s">
        <v>145</v>
      </c>
      <c r="W16" s="559"/>
      <c r="X16" s="559"/>
      <c r="Y16" s="560"/>
      <c r="Z16" s="571" t="s">
        <v>260</v>
      </c>
      <c r="AA16" s="134"/>
      <c r="AB16" s="161"/>
      <c r="AC16" s="162"/>
    </row>
    <row r="17" spans="1:29" s="2" customFormat="1" ht="24.75" customHeight="1">
      <c r="A17" s="567"/>
      <c r="B17" s="554" t="s">
        <v>139</v>
      </c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5"/>
      <c r="N17" s="563"/>
      <c r="O17" s="561"/>
      <c r="P17" s="561"/>
      <c r="Q17" s="562"/>
      <c r="R17" s="563"/>
      <c r="S17" s="561"/>
      <c r="T17" s="561"/>
      <c r="U17" s="562"/>
      <c r="V17" s="563"/>
      <c r="W17" s="561"/>
      <c r="X17" s="561"/>
      <c r="Y17" s="562"/>
      <c r="Z17" s="573"/>
      <c r="AA17" s="141"/>
      <c r="AB17" s="161"/>
      <c r="AC17" s="162"/>
    </row>
    <row r="18" spans="1:27" s="2" customFormat="1" ht="24.75" customHeight="1">
      <c r="A18" s="567"/>
      <c r="B18" s="149" t="s">
        <v>142</v>
      </c>
      <c r="C18" s="133"/>
      <c r="D18" s="133"/>
      <c r="E18" s="148"/>
      <c r="F18" s="163"/>
      <c r="G18" s="554" t="s">
        <v>146</v>
      </c>
      <c r="H18" s="556"/>
      <c r="I18" s="556"/>
      <c r="J18" s="556"/>
      <c r="K18" s="556"/>
      <c r="L18" s="556"/>
      <c r="M18" s="555"/>
      <c r="N18" s="164" t="s">
        <v>117</v>
      </c>
      <c r="O18" s="554" t="s">
        <v>147</v>
      </c>
      <c r="P18" s="569"/>
      <c r="Q18" s="570"/>
      <c r="R18" s="165" t="s">
        <v>117</v>
      </c>
      <c r="S18" s="554" t="s">
        <v>147</v>
      </c>
      <c r="T18" s="569"/>
      <c r="U18" s="570"/>
      <c r="V18" s="164" t="s">
        <v>117</v>
      </c>
      <c r="W18" s="554" t="s">
        <v>147</v>
      </c>
      <c r="X18" s="569"/>
      <c r="Y18" s="570"/>
      <c r="Z18" s="573"/>
      <c r="AA18" s="141"/>
    </row>
    <row r="19" spans="1:27" s="2" customFormat="1" ht="36.75" customHeight="1">
      <c r="A19" s="567"/>
      <c r="B19" s="129" t="s">
        <v>97</v>
      </c>
      <c r="C19" s="129" t="s">
        <v>85</v>
      </c>
      <c r="D19" s="150" t="s">
        <v>86</v>
      </c>
      <c r="E19" s="129" t="s">
        <v>98</v>
      </c>
      <c r="F19" s="127" t="s">
        <v>88</v>
      </c>
      <c r="G19" s="129" t="s">
        <v>99</v>
      </c>
      <c r="H19" s="129" t="s">
        <v>261</v>
      </c>
      <c r="I19" s="129" t="s">
        <v>85</v>
      </c>
      <c r="J19" s="150" t="s">
        <v>86</v>
      </c>
      <c r="K19" s="129" t="s">
        <v>87</v>
      </c>
      <c r="L19" s="129" t="s">
        <v>88</v>
      </c>
      <c r="M19" s="129" t="s">
        <v>100</v>
      </c>
      <c r="N19" s="166"/>
      <c r="O19" s="129" t="s">
        <v>118</v>
      </c>
      <c r="P19" s="129" t="s">
        <v>119</v>
      </c>
      <c r="Q19" s="129" t="s">
        <v>120</v>
      </c>
      <c r="R19" s="167"/>
      <c r="S19" s="129" t="s">
        <v>118</v>
      </c>
      <c r="T19" s="129" t="s">
        <v>119</v>
      </c>
      <c r="U19" s="129" t="s">
        <v>120</v>
      </c>
      <c r="V19" s="166"/>
      <c r="W19" s="129" t="s">
        <v>118</v>
      </c>
      <c r="X19" s="129" t="s">
        <v>119</v>
      </c>
      <c r="Y19" s="129" t="s">
        <v>120</v>
      </c>
      <c r="Z19" s="573"/>
      <c r="AA19" s="141"/>
    </row>
    <row r="20" spans="1:29" s="2" customFormat="1" ht="33.75" customHeight="1">
      <c r="A20" s="568"/>
      <c r="B20" s="152" t="s">
        <v>111</v>
      </c>
      <c r="C20" s="153" t="s">
        <v>107</v>
      </c>
      <c r="D20" s="153" t="s">
        <v>112</v>
      </c>
      <c r="E20" s="152" t="s">
        <v>113</v>
      </c>
      <c r="F20" s="168" t="s">
        <v>114</v>
      </c>
      <c r="G20" s="153" t="s">
        <v>148</v>
      </c>
      <c r="H20" s="152" t="s">
        <v>111</v>
      </c>
      <c r="I20" s="153" t="s">
        <v>107</v>
      </c>
      <c r="J20" s="153" t="s">
        <v>112</v>
      </c>
      <c r="K20" s="152" t="s">
        <v>113</v>
      </c>
      <c r="L20" s="153" t="s">
        <v>114</v>
      </c>
      <c r="M20" s="152" t="s">
        <v>149</v>
      </c>
      <c r="N20" s="169" t="s">
        <v>121</v>
      </c>
      <c r="O20" s="153" t="s">
        <v>122</v>
      </c>
      <c r="P20" s="153" t="s">
        <v>123</v>
      </c>
      <c r="Q20" s="153" t="s">
        <v>124</v>
      </c>
      <c r="R20" s="152" t="s">
        <v>121</v>
      </c>
      <c r="S20" s="153" t="s">
        <v>122</v>
      </c>
      <c r="T20" s="153" t="s">
        <v>123</v>
      </c>
      <c r="U20" s="153" t="s">
        <v>124</v>
      </c>
      <c r="V20" s="152" t="s">
        <v>121</v>
      </c>
      <c r="W20" s="153" t="s">
        <v>122</v>
      </c>
      <c r="X20" s="153" t="s">
        <v>123</v>
      </c>
      <c r="Y20" s="153" t="s">
        <v>124</v>
      </c>
      <c r="Z20" s="575"/>
      <c r="AB20" s="141"/>
      <c r="AC20" s="162"/>
    </row>
    <row r="21" spans="1:28" ht="15.75" customHeight="1">
      <c r="A21" s="73" t="s">
        <v>255</v>
      </c>
      <c r="B21" s="382">
        <v>919.3</v>
      </c>
      <c r="C21" s="383">
        <v>5</v>
      </c>
      <c r="D21" s="380">
        <v>0</v>
      </c>
      <c r="E21" s="384">
        <v>914.3</v>
      </c>
      <c r="F21" s="381" t="s">
        <v>116</v>
      </c>
      <c r="G21" s="385">
        <v>0.4</v>
      </c>
      <c r="H21" s="386">
        <v>7.6</v>
      </c>
      <c r="I21" s="387" t="s">
        <v>152</v>
      </c>
      <c r="J21" s="385">
        <v>1.2</v>
      </c>
      <c r="K21" s="386">
        <v>6.7</v>
      </c>
      <c r="L21" s="387" t="s">
        <v>25</v>
      </c>
      <c r="M21" s="388">
        <v>0.1</v>
      </c>
      <c r="N21" s="56">
        <v>248</v>
      </c>
      <c r="O21" s="56">
        <v>67</v>
      </c>
      <c r="P21" s="56">
        <v>0</v>
      </c>
      <c r="Q21" s="56">
        <v>9</v>
      </c>
      <c r="R21" s="77">
        <v>73</v>
      </c>
      <c r="S21" s="77">
        <v>24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88" t="s">
        <v>231</v>
      </c>
      <c r="AA21" s="589"/>
      <c r="AB21" s="589"/>
    </row>
    <row r="22" spans="1:28" ht="15.75" customHeight="1">
      <c r="A22" s="74" t="s">
        <v>41</v>
      </c>
      <c r="B22" s="382">
        <v>443.6</v>
      </c>
      <c r="C22" s="389">
        <v>1</v>
      </c>
      <c r="D22" s="380">
        <v>0</v>
      </c>
      <c r="E22" s="384">
        <v>442.6</v>
      </c>
      <c r="F22" s="381" t="s">
        <v>116</v>
      </c>
      <c r="G22" s="385" t="s">
        <v>268</v>
      </c>
      <c r="H22" s="386">
        <v>1.45</v>
      </c>
      <c r="I22" s="387" t="s">
        <v>152</v>
      </c>
      <c r="J22" s="385">
        <v>0.2</v>
      </c>
      <c r="K22" s="386">
        <v>1.3</v>
      </c>
      <c r="L22" s="387" t="s">
        <v>25</v>
      </c>
      <c r="M22" s="390" t="s">
        <v>219</v>
      </c>
      <c r="N22" s="56">
        <v>75</v>
      </c>
      <c r="O22" s="56">
        <v>17</v>
      </c>
      <c r="P22" s="56">
        <v>0</v>
      </c>
      <c r="Q22" s="56">
        <v>2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90" t="s">
        <v>232</v>
      </c>
      <c r="AA22" s="589"/>
      <c r="AB22" s="589"/>
    </row>
    <row r="23" spans="1:27" ht="15.75" customHeight="1">
      <c r="A23" s="75" t="s">
        <v>27</v>
      </c>
      <c r="B23" s="391">
        <v>927.5</v>
      </c>
      <c r="C23" s="391">
        <v>12</v>
      </c>
      <c r="D23" s="391">
        <v>0</v>
      </c>
      <c r="E23" s="391">
        <v>915.5</v>
      </c>
      <c r="F23" s="392">
        <v>0</v>
      </c>
      <c r="G23" s="385">
        <v>30.9</v>
      </c>
      <c r="H23" s="385">
        <v>1038.6</v>
      </c>
      <c r="I23" s="387" t="s">
        <v>152</v>
      </c>
      <c r="J23" s="385">
        <v>132.9</v>
      </c>
      <c r="K23" s="385">
        <v>936.6</v>
      </c>
      <c r="L23" s="387" t="s">
        <v>152</v>
      </c>
      <c r="M23" s="388">
        <v>0</v>
      </c>
      <c r="N23" s="56">
        <v>331</v>
      </c>
      <c r="O23" s="56">
        <v>83</v>
      </c>
      <c r="P23" s="56">
        <v>0</v>
      </c>
      <c r="Q23" s="56">
        <v>11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37" t="s">
        <v>151</v>
      </c>
      <c r="AA23" s="592"/>
    </row>
    <row r="24" spans="1:27" s="218" customFormat="1" ht="15.75" customHeight="1">
      <c r="A24" s="216" t="s">
        <v>17</v>
      </c>
      <c r="B24" s="393">
        <v>1279</v>
      </c>
      <c r="C24" s="394">
        <v>19</v>
      </c>
      <c r="D24" s="394" t="s">
        <v>115</v>
      </c>
      <c r="E24" s="393">
        <v>1269</v>
      </c>
      <c r="F24" s="395" t="s">
        <v>115</v>
      </c>
      <c r="G24" s="394" t="s">
        <v>115</v>
      </c>
      <c r="H24" s="393">
        <v>2984.3</v>
      </c>
      <c r="I24" s="394" t="s">
        <v>115</v>
      </c>
      <c r="J24" s="393">
        <v>596.9</v>
      </c>
      <c r="K24" s="393">
        <v>2387.4</v>
      </c>
      <c r="L24" s="394" t="s">
        <v>115</v>
      </c>
      <c r="M24" s="395" t="s">
        <v>115</v>
      </c>
      <c r="N24" s="14">
        <v>381</v>
      </c>
      <c r="O24" s="14">
        <v>85</v>
      </c>
      <c r="P24" s="223" t="s">
        <v>115</v>
      </c>
      <c r="Q24" s="14">
        <v>11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224">
        <v>0</v>
      </c>
      <c r="Z24" s="584" t="s">
        <v>17</v>
      </c>
      <c r="AA24" s="585"/>
    </row>
    <row r="25" spans="1:27" s="218" customFormat="1" ht="15.75" customHeight="1">
      <c r="A25" s="216" t="s">
        <v>372</v>
      </c>
      <c r="B25" s="393">
        <v>1074.9</v>
      </c>
      <c r="C25" s="394">
        <v>3</v>
      </c>
      <c r="D25" s="394" t="s">
        <v>115</v>
      </c>
      <c r="E25" s="393">
        <v>1071.5</v>
      </c>
      <c r="F25" s="395" t="s">
        <v>115</v>
      </c>
      <c r="G25" s="396">
        <v>34.5</v>
      </c>
      <c r="H25" s="393">
        <v>3729</v>
      </c>
      <c r="I25" s="394" t="s">
        <v>115</v>
      </c>
      <c r="J25" s="393">
        <v>755.6</v>
      </c>
      <c r="K25" s="393">
        <v>2469.4</v>
      </c>
      <c r="L25" s="394" t="s">
        <v>115</v>
      </c>
      <c r="M25" s="394">
        <v>504</v>
      </c>
      <c r="N25" s="379">
        <v>363</v>
      </c>
      <c r="O25" s="14">
        <v>84</v>
      </c>
      <c r="P25" s="223" t="s">
        <v>115</v>
      </c>
      <c r="Q25" s="14">
        <v>10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224">
        <v>0</v>
      </c>
      <c r="Z25" s="217" t="s">
        <v>372</v>
      </c>
      <c r="AA25" s="220"/>
    </row>
    <row r="26" spans="1:27" s="218" customFormat="1" ht="15.75" customHeight="1">
      <c r="A26" s="216" t="s">
        <v>531</v>
      </c>
      <c r="B26" s="393">
        <v>1138</v>
      </c>
      <c r="C26" s="394">
        <v>0.6</v>
      </c>
      <c r="D26" s="394" t="s">
        <v>25</v>
      </c>
      <c r="E26" s="393">
        <v>1120.4</v>
      </c>
      <c r="F26" s="395" t="s">
        <v>25</v>
      </c>
      <c r="G26" s="396"/>
      <c r="H26" s="393">
        <v>2246.5</v>
      </c>
      <c r="I26" s="496">
        <v>73</v>
      </c>
      <c r="J26" s="393">
        <v>311</v>
      </c>
      <c r="K26" s="393">
        <v>2008.5</v>
      </c>
      <c r="L26" s="394" t="s">
        <v>25</v>
      </c>
      <c r="M26" s="394" t="s">
        <v>25</v>
      </c>
      <c r="N26" s="379">
        <v>295</v>
      </c>
      <c r="O26" s="14">
        <v>96</v>
      </c>
      <c r="P26" s="223" t="s">
        <v>25</v>
      </c>
      <c r="Q26" s="14">
        <v>8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224">
        <v>0</v>
      </c>
      <c r="Z26" s="217" t="s">
        <v>531</v>
      </c>
      <c r="AA26" s="220"/>
    </row>
    <row r="27" spans="1:27" s="222" customFormat="1" ht="15.75" customHeight="1">
      <c r="A27" s="322" t="s">
        <v>532</v>
      </c>
      <c r="B27" s="273">
        <v>1920.5</v>
      </c>
      <c r="C27" s="273">
        <v>20</v>
      </c>
      <c r="D27" s="273">
        <v>2</v>
      </c>
      <c r="E27" s="273">
        <v>1898.5</v>
      </c>
      <c r="F27" s="447">
        <v>0</v>
      </c>
      <c r="G27" s="448">
        <v>0</v>
      </c>
      <c r="H27" s="273">
        <v>3017.7</v>
      </c>
      <c r="I27" s="273">
        <v>0</v>
      </c>
      <c r="J27" s="273">
        <v>730</v>
      </c>
      <c r="K27" s="273">
        <v>2287.7</v>
      </c>
      <c r="L27" s="273">
        <v>0</v>
      </c>
      <c r="M27" s="446">
        <v>0</v>
      </c>
      <c r="N27" s="275">
        <v>291</v>
      </c>
      <c r="O27" s="275">
        <v>103</v>
      </c>
      <c r="P27" s="275">
        <v>0</v>
      </c>
      <c r="Q27" s="275">
        <v>8</v>
      </c>
      <c r="R27" s="449">
        <v>0</v>
      </c>
      <c r="S27" s="449">
        <v>0</v>
      </c>
      <c r="T27" s="449">
        <v>0</v>
      </c>
      <c r="U27" s="449">
        <v>0</v>
      </c>
      <c r="V27" s="449">
        <v>0</v>
      </c>
      <c r="W27" s="449">
        <v>0</v>
      </c>
      <c r="X27" s="449">
        <v>0</v>
      </c>
      <c r="Y27" s="450">
        <v>0</v>
      </c>
      <c r="Z27" s="586" t="s">
        <v>536</v>
      </c>
      <c r="AA27" s="587"/>
    </row>
    <row r="28" spans="1:21" ht="15.75" customHeight="1">
      <c r="A28" s="78" t="s">
        <v>369</v>
      </c>
      <c r="E28" s="76"/>
      <c r="G28" s="79"/>
      <c r="J28" s="80" t="s">
        <v>150</v>
      </c>
      <c r="K28" s="53" t="s">
        <v>150</v>
      </c>
      <c r="Q28" s="80"/>
      <c r="S28" s="81" t="s">
        <v>370</v>
      </c>
      <c r="T28" s="80"/>
      <c r="U28" s="80"/>
    </row>
    <row r="29" spans="1:9" s="4" customFormat="1" ht="13.5" customHeight="1">
      <c r="A29" s="4" t="s">
        <v>415</v>
      </c>
      <c r="D29" s="323"/>
      <c r="E29" s="323"/>
      <c r="F29" s="323"/>
      <c r="G29" s="323"/>
      <c r="I29" s="324"/>
    </row>
    <row r="30" spans="1:9" s="4" customFormat="1" ht="13.5" customHeight="1">
      <c r="A30" s="4" t="s">
        <v>416</v>
      </c>
      <c r="D30" s="323"/>
      <c r="E30" s="323"/>
      <c r="F30" s="323"/>
      <c r="G30" s="323"/>
      <c r="I30" s="324"/>
    </row>
  </sheetData>
  <mergeCells count="28">
    <mergeCell ref="Y12:Z12"/>
    <mergeCell ref="Z23:AA23"/>
    <mergeCell ref="Y14:Z14"/>
    <mergeCell ref="Y13:Z13"/>
    <mergeCell ref="Z27:AA27"/>
    <mergeCell ref="Z21:AB21"/>
    <mergeCell ref="Z22:AB22"/>
    <mergeCell ref="Z24:AA24"/>
    <mergeCell ref="B3:C3"/>
    <mergeCell ref="W18:Y18"/>
    <mergeCell ref="Y10:AA10"/>
    <mergeCell ref="D3:E3"/>
    <mergeCell ref="Z16:Z20"/>
    <mergeCell ref="Y8:AA8"/>
    <mergeCell ref="Y9:AA9"/>
    <mergeCell ref="Y11:AA11"/>
    <mergeCell ref="B16:M16"/>
    <mergeCell ref="B17:M17"/>
    <mergeCell ref="A1:Y1"/>
    <mergeCell ref="A16:A20"/>
    <mergeCell ref="N16:Q17"/>
    <mergeCell ref="R16:U17"/>
    <mergeCell ref="V16:Y17"/>
    <mergeCell ref="G18:M18"/>
    <mergeCell ref="O18:Q18"/>
    <mergeCell ref="S18:U18"/>
    <mergeCell ref="A3:A7"/>
    <mergeCell ref="Y3:Z7"/>
  </mergeCells>
  <printOptions/>
  <pageMargins left="0.52" right="0.56" top="0.984251968503937" bottom="0.984251968503937" header="0.5118110236220472" footer="0.5118110236220472"/>
  <pageSetup horizontalDpi="600" verticalDpi="600" orientation="landscape" paperSize="9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workbookViewId="0" topLeftCell="A4">
      <selection activeCell="G16" sqref="G16"/>
    </sheetView>
  </sheetViews>
  <sheetFormatPr defaultColWidth="9.140625" defaultRowHeight="12.75"/>
  <cols>
    <col min="1" max="1" width="15.421875" style="0" customWidth="1"/>
    <col min="2" max="2" width="19.8515625" style="0" customWidth="1"/>
    <col min="3" max="3" width="20.00390625" style="0" customWidth="1"/>
    <col min="4" max="4" width="20.7109375" style="0" customWidth="1"/>
    <col min="5" max="5" width="20.421875" style="0" customWidth="1"/>
    <col min="6" max="6" width="20.7109375" style="0" customWidth="1"/>
    <col min="7" max="7" width="15.57421875" style="0" customWidth="1"/>
    <col min="8" max="16384" width="20.28125" style="0" customWidth="1"/>
  </cols>
  <sheetData>
    <row r="1" spans="1:7" s="30" customFormat="1" ht="32.25" customHeight="1">
      <c r="A1" s="599" t="s">
        <v>153</v>
      </c>
      <c r="B1" s="599"/>
      <c r="C1" s="599"/>
      <c r="D1" s="599"/>
      <c r="E1" s="599"/>
      <c r="F1" s="599"/>
      <c r="G1" s="599"/>
    </row>
    <row r="2" s="4" customFormat="1" ht="21.75" customHeight="1"/>
    <row r="3" spans="1:7" s="203" customFormat="1" ht="25.5" customHeight="1">
      <c r="A3" s="600" t="s">
        <v>154</v>
      </c>
      <c r="B3" s="202" t="s">
        <v>155</v>
      </c>
      <c r="C3" s="202" t="s">
        <v>156</v>
      </c>
      <c r="D3" s="202" t="s">
        <v>157</v>
      </c>
      <c r="E3" s="202" t="s">
        <v>158</v>
      </c>
      <c r="F3" s="202" t="s">
        <v>159</v>
      </c>
      <c r="G3" s="603" t="s">
        <v>38</v>
      </c>
    </row>
    <row r="4" spans="1:7" s="203" customFormat="1" ht="25.5" customHeight="1">
      <c r="A4" s="601"/>
      <c r="B4" s="204" t="s">
        <v>160</v>
      </c>
      <c r="C4" s="204" t="s">
        <v>161</v>
      </c>
      <c r="D4" s="204" t="s">
        <v>162</v>
      </c>
      <c r="E4" s="204" t="s">
        <v>163</v>
      </c>
      <c r="F4" s="205" t="s">
        <v>164</v>
      </c>
      <c r="G4" s="604"/>
    </row>
    <row r="5" spans="1:9" s="203" customFormat="1" ht="25.5" customHeight="1">
      <c r="A5" s="602"/>
      <c r="B5" s="206" t="s">
        <v>165</v>
      </c>
      <c r="C5" s="207" t="s">
        <v>165</v>
      </c>
      <c r="D5" s="206" t="s">
        <v>166</v>
      </c>
      <c r="E5" s="207" t="s">
        <v>167</v>
      </c>
      <c r="F5" s="207" t="s">
        <v>166</v>
      </c>
      <c r="G5" s="605"/>
      <c r="H5" s="208"/>
      <c r="I5" s="208"/>
    </row>
    <row r="6" spans="1:11" s="47" customFormat="1" ht="30" customHeight="1">
      <c r="A6" s="36" t="s">
        <v>262</v>
      </c>
      <c r="B6" s="15">
        <v>1</v>
      </c>
      <c r="C6" s="237">
        <v>203320</v>
      </c>
      <c r="D6" s="237">
        <v>2404000</v>
      </c>
      <c r="E6" s="237">
        <v>1749000</v>
      </c>
      <c r="F6" s="237">
        <v>655000</v>
      </c>
      <c r="G6" s="595" t="s">
        <v>230</v>
      </c>
      <c r="H6" s="596"/>
      <c r="I6" s="596"/>
      <c r="J6" s="41"/>
      <c r="K6" s="41"/>
    </row>
    <row r="7" spans="1:11" s="47" customFormat="1" ht="30" customHeight="1">
      <c r="A7" s="36" t="s">
        <v>168</v>
      </c>
      <c r="B7" s="41">
        <v>5</v>
      </c>
      <c r="C7" s="237">
        <v>32862</v>
      </c>
      <c r="D7" s="237">
        <v>180263</v>
      </c>
      <c r="E7" s="237">
        <v>58267</v>
      </c>
      <c r="F7" s="237">
        <v>121996</v>
      </c>
      <c r="G7" s="597" t="s">
        <v>263</v>
      </c>
      <c r="H7" s="598"/>
      <c r="I7" s="598"/>
      <c r="J7" s="41"/>
      <c r="K7" s="41"/>
    </row>
    <row r="8" spans="1:11" s="17" customFormat="1" ht="30" customHeight="1">
      <c r="A8" s="13" t="s">
        <v>27</v>
      </c>
      <c r="B8" s="44">
        <v>5</v>
      </c>
      <c r="C8" s="249">
        <v>233182</v>
      </c>
      <c r="D8" s="249">
        <v>2564743</v>
      </c>
      <c r="E8" s="249">
        <v>1881923</v>
      </c>
      <c r="F8" s="249">
        <f>D8-E8</f>
        <v>682820</v>
      </c>
      <c r="G8" s="15" t="s">
        <v>27</v>
      </c>
      <c r="H8" s="49"/>
      <c r="I8" s="49"/>
      <c r="J8" s="41"/>
      <c r="K8" s="41"/>
    </row>
    <row r="9" spans="1:11" s="17" customFormat="1" ht="30" customHeight="1">
      <c r="A9" s="13" t="s">
        <v>17</v>
      </c>
      <c r="B9" s="45">
        <v>5</v>
      </c>
      <c r="C9" s="249">
        <v>233182</v>
      </c>
      <c r="D9" s="249">
        <v>2040743</v>
      </c>
      <c r="E9" s="249">
        <v>1519123</v>
      </c>
      <c r="F9" s="250">
        <v>521620</v>
      </c>
      <c r="G9" s="41" t="s">
        <v>17</v>
      </c>
      <c r="H9" s="49"/>
      <c r="I9" s="49"/>
      <c r="J9" s="41"/>
      <c r="K9" s="41"/>
    </row>
    <row r="10" spans="1:11" s="17" customFormat="1" ht="30" customHeight="1">
      <c r="A10" s="13" t="s">
        <v>372</v>
      </c>
      <c r="B10" s="45">
        <v>5</v>
      </c>
      <c r="C10" s="249">
        <v>233182</v>
      </c>
      <c r="D10" s="249">
        <v>2040743</v>
      </c>
      <c r="E10" s="249">
        <v>1589063</v>
      </c>
      <c r="F10" s="250">
        <v>451680</v>
      </c>
      <c r="G10" s="41" t="s">
        <v>372</v>
      </c>
      <c r="H10" s="49"/>
      <c r="I10" s="49"/>
      <c r="J10" s="41"/>
      <c r="K10" s="41"/>
    </row>
    <row r="11" spans="1:11" s="17" customFormat="1" ht="30" customHeight="1">
      <c r="A11" s="13" t="s">
        <v>531</v>
      </c>
      <c r="B11" s="45">
        <v>5</v>
      </c>
      <c r="C11" s="249">
        <v>233182</v>
      </c>
      <c r="D11" s="249">
        <v>2040743</v>
      </c>
      <c r="E11" s="249">
        <v>1644266</v>
      </c>
      <c r="F11" s="250">
        <v>396477</v>
      </c>
      <c r="G11" s="41" t="s">
        <v>531</v>
      </c>
      <c r="H11" s="49"/>
      <c r="I11" s="49"/>
      <c r="J11" s="41"/>
      <c r="K11" s="41"/>
    </row>
    <row r="12" spans="1:11" s="18" customFormat="1" ht="30" customHeight="1">
      <c r="A12" s="327" t="s">
        <v>537</v>
      </c>
      <c r="B12" s="497">
        <v>5</v>
      </c>
      <c r="C12" s="498">
        <v>230906</v>
      </c>
      <c r="D12" s="498">
        <v>2020498</v>
      </c>
      <c r="E12" s="498">
        <v>1651488</v>
      </c>
      <c r="F12" s="499">
        <v>369010</v>
      </c>
      <c r="G12" s="328" t="s">
        <v>537</v>
      </c>
      <c r="H12" s="50"/>
      <c r="I12" s="50"/>
      <c r="J12" s="43"/>
      <c r="K12" s="43"/>
    </row>
    <row r="13" spans="1:7" s="6" customFormat="1" ht="18" customHeight="1">
      <c r="A13" s="4" t="s">
        <v>228</v>
      </c>
      <c r="G13" s="48" t="s">
        <v>229</v>
      </c>
    </row>
  </sheetData>
  <mergeCells count="5">
    <mergeCell ref="G6:I6"/>
    <mergeCell ref="G7:I7"/>
    <mergeCell ref="A1:G1"/>
    <mergeCell ref="A3:A5"/>
    <mergeCell ref="G3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0">
      <selection activeCell="A14" sqref="A14:N14"/>
    </sheetView>
  </sheetViews>
  <sheetFormatPr defaultColWidth="9.140625" defaultRowHeight="12.75"/>
  <cols>
    <col min="1" max="1" width="9.140625" style="83" customWidth="1"/>
    <col min="2" max="2" width="12.28125" style="83" customWidth="1"/>
    <col min="3" max="4" width="13.28125" style="83" customWidth="1"/>
    <col min="5" max="5" width="11.28125" style="83" customWidth="1"/>
    <col min="6" max="6" width="8.8515625" style="83" customWidth="1"/>
    <col min="7" max="7" width="11.7109375" style="83" customWidth="1"/>
    <col min="8" max="8" width="12.00390625" style="83" customWidth="1"/>
    <col min="9" max="9" width="10.57421875" style="83" customWidth="1"/>
    <col min="10" max="10" width="11.421875" style="83" customWidth="1"/>
    <col min="11" max="11" width="8.57421875" style="83" customWidth="1"/>
    <col min="12" max="12" width="14.421875" style="83" customWidth="1"/>
    <col min="13" max="13" width="11.00390625" style="83" customWidth="1"/>
    <col min="14" max="16384" width="9.140625" style="83" customWidth="1"/>
  </cols>
  <sheetData>
    <row r="1" spans="1:14" ht="43.5" customHeight="1">
      <c r="A1" s="606" t="s">
        <v>272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8"/>
    </row>
    <row r="2" s="170" customFormat="1" ht="18" customHeight="1"/>
    <row r="3" spans="1:14" s="192" customFormat="1" ht="28.5" customHeight="1">
      <c r="A3" s="619" t="s">
        <v>273</v>
      </c>
      <c r="B3" s="622" t="s">
        <v>274</v>
      </c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4"/>
      <c r="N3" s="609" t="s">
        <v>38</v>
      </c>
    </row>
    <row r="4" spans="1:14" s="192" customFormat="1" ht="27" customHeight="1">
      <c r="A4" s="620"/>
      <c r="B4" s="625" t="s">
        <v>275</v>
      </c>
      <c r="C4" s="626"/>
      <c r="D4" s="627"/>
      <c r="E4" s="625" t="s">
        <v>276</v>
      </c>
      <c r="F4" s="626"/>
      <c r="G4" s="626"/>
      <c r="H4" s="626"/>
      <c r="I4" s="626"/>
      <c r="J4" s="626"/>
      <c r="K4" s="626"/>
      <c r="L4" s="626"/>
      <c r="M4" s="627"/>
      <c r="N4" s="610"/>
    </row>
    <row r="5" spans="1:14" s="192" customFormat="1" ht="27.75" customHeight="1">
      <c r="A5" s="620"/>
      <c r="B5" s="613" t="s">
        <v>277</v>
      </c>
      <c r="C5" s="614"/>
      <c r="D5" s="615"/>
      <c r="E5" s="613" t="s">
        <v>277</v>
      </c>
      <c r="F5" s="614"/>
      <c r="G5" s="615"/>
      <c r="H5" s="613" t="s">
        <v>278</v>
      </c>
      <c r="I5" s="614"/>
      <c r="J5" s="615"/>
      <c r="K5" s="613" t="s">
        <v>279</v>
      </c>
      <c r="L5" s="614"/>
      <c r="M5" s="615"/>
      <c r="N5" s="610"/>
    </row>
    <row r="6" spans="1:14" s="192" customFormat="1" ht="27.75" customHeight="1">
      <c r="A6" s="620"/>
      <c r="B6" s="616"/>
      <c r="C6" s="617"/>
      <c r="D6" s="618"/>
      <c r="E6" s="616"/>
      <c r="F6" s="617"/>
      <c r="G6" s="618"/>
      <c r="H6" s="616" t="s">
        <v>280</v>
      </c>
      <c r="I6" s="617"/>
      <c r="J6" s="618"/>
      <c r="K6" s="616" t="s">
        <v>169</v>
      </c>
      <c r="L6" s="617"/>
      <c r="M6" s="618"/>
      <c r="N6" s="610"/>
    </row>
    <row r="7" spans="1:14" s="200" customFormat="1" ht="29.25" customHeight="1">
      <c r="A7" s="620"/>
      <c r="B7" s="199" t="s">
        <v>170</v>
      </c>
      <c r="C7" s="199" t="s">
        <v>281</v>
      </c>
      <c r="D7" s="199" t="s">
        <v>282</v>
      </c>
      <c r="E7" s="199" t="s">
        <v>283</v>
      </c>
      <c r="F7" s="199" t="s">
        <v>171</v>
      </c>
      <c r="G7" s="199" t="s">
        <v>172</v>
      </c>
      <c r="H7" s="199" t="s">
        <v>283</v>
      </c>
      <c r="I7" s="199" t="s">
        <v>173</v>
      </c>
      <c r="J7" s="199" t="s">
        <v>174</v>
      </c>
      <c r="K7" s="199" t="s">
        <v>170</v>
      </c>
      <c r="L7" s="199" t="s">
        <v>284</v>
      </c>
      <c r="M7" s="199" t="s">
        <v>285</v>
      </c>
      <c r="N7" s="611"/>
    </row>
    <row r="8" spans="1:14" s="192" customFormat="1" ht="12.75">
      <c r="A8" s="620"/>
      <c r="B8" s="201"/>
      <c r="C8" s="201"/>
      <c r="D8" s="201"/>
      <c r="E8" s="201" t="s">
        <v>286</v>
      </c>
      <c r="F8" s="201" t="s">
        <v>175</v>
      </c>
      <c r="G8" s="201" t="s">
        <v>176</v>
      </c>
      <c r="H8" s="201" t="s">
        <v>287</v>
      </c>
      <c r="I8" s="201" t="s">
        <v>288</v>
      </c>
      <c r="J8" s="201"/>
      <c r="K8" s="201"/>
      <c r="L8" s="201"/>
      <c r="M8" s="201"/>
      <c r="N8" s="610"/>
    </row>
    <row r="9" spans="1:14" s="192" customFormat="1" ht="53.25" customHeight="1">
      <c r="A9" s="621"/>
      <c r="B9" s="183" t="s">
        <v>177</v>
      </c>
      <c r="C9" s="183" t="s">
        <v>178</v>
      </c>
      <c r="D9" s="183" t="s">
        <v>179</v>
      </c>
      <c r="E9" s="183" t="s">
        <v>177</v>
      </c>
      <c r="F9" s="183" t="s">
        <v>180</v>
      </c>
      <c r="G9" s="183" t="s">
        <v>181</v>
      </c>
      <c r="H9" s="183" t="s">
        <v>177</v>
      </c>
      <c r="I9" s="183" t="s">
        <v>289</v>
      </c>
      <c r="J9" s="183" t="s">
        <v>182</v>
      </c>
      <c r="K9" s="183" t="s">
        <v>177</v>
      </c>
      <c r="L9" s="183" t="s">
        <v>183</v>
      </c>
      <c r="M9" s="183" t="s">
        <v>184</v>
      </c>
      <c r="N9" s="612"/>
    </row>
    <row r="10" spans="1:14" s="103" customFormat="1" ht="52.5" customHeight="1">
      <c r="A10" s="84" t="s">
        <v>16</v>
      </c>
      <c r="B10" s="104">
        <v>113502</v>
      </c>
      <c r="C10" s="104">
        <v>91103</v>
      </c>
      <c r="D10" s="104">
        <v>22399</v>
      </c>
      <c r="E10" s="105">
        <v>355</v>
      </c>
      <c r="F10" s="106">
        <v>11</v>
      </c>
      <c r="G10" s="106">
        <v>344</v>
      </c>
      <c r="H10" s="107">
        <v>204</v>
      </c>
      <c r="I10" s="107">
        <v>11</v>
      </c>
      <c r="J10" s="107">
        <v>193</v>
      </c>
      <c r="K10" s="108">
        <v>151</v>
      </c>
      <c r="L10" s="109" t="s">
        <v>290</v>
      </c>
      <c r="M10" s="110">
        <v>151</v>
      </c>
      <c r="N10" s="85" t="s">
        <v>16</v>
      </c>
    </row>
    <row r="11" spans="1:14" s="218" customFormat="1" ht="52.5" customHeight="1">
      <c r="A11" s="84" t="s">
        <v>17</v>
      </c>
      <c r="B11" s="225">
        <f>SUM(C11:D11)</f>
        <v>114600</v>
      </c>
      <c r="C11" s="225">
        <v>95838</v>
      </c>
      <c r="D11" s="225">
        <v>18762</v>
      </c>
      <c r="E11" s="226">
        <f>SUM(F11:G11)</f>
        <v>612.6</v>
      </c>
      <c r="F11" s="227">
        <v>11</v>
      </c>
      <c r="G11" s="227">
        <v>601.6</v>
      </c>
      <c r="H11" s="226">
        <f>SUM(I11:J11)</f>
        <v>612.6</v>
      </c>
      <c r="I11" s="226">
        <v>11</v>
      </c>
      <c r="J11" s="226">
        <v>601.6</v>
      </c>
      <c r="K11" s="227" t="s">
        <v>115</v>
      </c>
      <c r="L11" s="228" t="s">
        <v>115</v>
      </c>
      <c r="M11" s="228" t="s">
        <v>115</v>
      </c>
      <c r="N11" s="85" t="s">
        <v>17</v>
      </c>
    </row>
    <row r="12" spans="1:14" s="218" customFormat="1" ht="52.5" customHeight="1">
      <c r="A12" s="84" t="s">
        <v>372</v>
      </c>
      <c r="B12" s="225">
        <v>114769</v>
      </c>
      <c r="C12" s="225">
        <v>95657</v>
      </c>
      <c r="D12" s="225">
        <v>19112</v>
      </c>
      <c r="E12" s="226">
        <v>617.7</v>
      </c>
      <c r="F12" s="227">
        <v>12.1</v>
      </c>
      <c r="G12" s="227">
        <v>605.6</v>
      </c>
      <c r="H12" s="226">
        <v>617.7</v>
      </c>
      <c r="I12" s="226">
        <v>12.1</v>
      </c>
      <c r="J12" s="226">
        <v>605.6</v>
      </c>
      <c r="K12" s="227" t="s">
        <v>115</v>
      </c>
      <c r="L12" s="228" t="s">
        <v>115</v>
      </c>
      <c r="M12" s="228" t="s">
        <v>115</v>
      </c>
      <c r="N12" s="85" t="s">
        <v>372</v>
      </c>
    </row>
    <row r="13" spans="1:14" s="218" customFormat="1" ht="52.5" customHeight="1">
      <c r="A13" s="84" t="s">
        <v>531</v>
      </c>
      <c r="B13" s="225">
        <v>123769</v>
      </c>
      <c r="C13" s="225">
        <v>104657</v>
      </c>
      <c r="D13" s="225">
        <v>19112</v>
      </c>
      <c r="E13" s="226">
        <v>618</v>
      </c>
      <c r="F13" s="227">
        <v>12</v>
      </c>
      <c r="G13" s="227">
        <v>606</v>
      </c>
      <c r="H13" s="226">
        <v>618</v>
      </c>
      <c r="I13" s="226">
        <v>12</v>
      </c>
      <c r="J13" s="226">
        <v>606</v>
      </c>
      <c r="K13" s="227" t="s">
        <v>25</v>
      </c>
      <c r="L13" s="228" t="s">
        <v>25</v>
      </c>
      <c r="M13" s="228" t="s">
        <v>25</v>
      </c>
      <c r="N13" s="85" t="s">
        <v>531</v>
      </c>
    </row>
    <row r="14" spans="1:14" s="222" customFormat="1" ht="52.5" customHeight="1">
      <c r="A14" s="86" t="s">
        <v>537</v>
      </c>
      <c r="B14" s="451">
        <v>133999</v>
      </c>
      <c r="C14" s="451">
        <v>119500</v>
      </c>
      <c r="D14" s="451">
        <v>14499</v>
      </c>
      <c r="E14" s="451">
        <v>586</v>
      </c>
      <c r="F14" s="452">
        <v>8</v>
      </c>
      <c r="G14" s="452">
        <v>578</v>
      </c>
      <c r="H14" s="453">
        <v>587</v>
      </c>
      <c r="I14" s="452">
        <v>8</v>
      </c>
      <c r="J14" s="454">
        <v>579</v>
      </c>
      <c r="K14" s="452">
        <f>SUM(K15:K16)</f>
        <v>0</v>
      </c>
      <c r="L14" s="455">
        <f>SUM(L15:L16)</f>
        <v>0</v>
      </c>
      <c r="M14" s="452">
        <f>SUM(M15:M16)</f>
        <v>0</v>
      </c>
      <c r="N14" s="87" t="s">
        <v>537</v>
      </c>
    </row>
    <row r="15" spans="1:14" s="72" customFormat="1" ht="18" customHeight="1">
      <c r="A15" s="628" t="s">
        <v>504</v>
      </c>
      <c r="B15" s="629"/>
      <c r="C15" s="184"/>
      <c r="D15" s="184"/>
      <c r="J15" s="184"/>
      <c r="K15" s="184"/>
      <c r="L15" s="271" t="s">
        <v>505</v>
      </c>
      <c r="M15" s="184"/>
      <c r="N15" s="184"/>
    </row>
  </sheetData>
  <mergeCells count="13">
    <mergeCell ref="E5:G6"/>
    <mergeCell ref="H5:J5"/>
    <mergeCell ref="A15:B15"/>
    <mergeCell ref="A1:N1"/>
    <mergeCell ref="N3:N9"/>
    <mergeCell ref="K5:M5"/>
    <mergeCell ref="H6:J6"/>
    <mergeCell ref="K6:M6"/>
    <mergeCell ref="A3:A9"/>
    <mergeCell ref="B3:M3"/>
    <mergeCell ref="B4:D4"/>
    <mergeCell ref="E4:M4"/>
    <mergeCell ref="B5:D6"/>
  </mergeCells>
  <printOptions/>
  <pageMargins left="0.46" right="0.36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zoomScaleSheetLayoutView="100" workbookViewId="0" topLeftCell="A4">
      <selection activeCell="K15" sqref="K15"/>
    </sheetView>
  </sheetViews>
  <sheetFormatPr defaultColWidth="9.140625" defaultRowHeight="12.75"/>
  <cols>
    <col min="1" max="1" width="9.140625" style="88" customWidth="1"/>
    <col min="2" max="2" width="13.7109375" style="88" customWidth="1"/>
    <col min="3" max="3" width="11.57421875" style="88" customWidth="1"/>
    <col min="4" max="4" width="11.7109375" style="88" customWidth="1"/>
    <col min="5" max="5" width="11.28125" style="88" customWidth="1"/>
    <col min="6" max="6" width="10.421875" style="88" customWidth="1"/>
    <col min="7" max="7" width="11.00390625" style="88" customWidth="1"/>
    <col min="8" max="8" width="11.140625" style="88" customWidth="1"/>
    <col min="9" max="9" width="12.00390625" style="88" customWidth="1"/>
    <col min="10" max="10" width="11.28125" style="88" customWidth="1"/>
    <col min="11" max="11" width="10.57421875" style="88" customWidth="1"/>
    <col min="12" max="14" width="7.28125" style="88" customWidth="1"/>
    <col min="15" max="15" width="10.00390625" style="88" customWidth="1"/>
    <col min="16" max="19" width="9.140625" style="88" customWidth="1"/>
    <col min="20" max="20" width="7.7109375" style="88" bestFit="1" customWidth="1"/>
    <col min="21" max="21" width="9.7109375" style="88" bestFit="1" customWidth="1"/>
    <col min="22" max="16384" width="9.140625" style="88" customWidth="1"/>
  </cols>
  <sheetData>
    <row r="1" spans="1:16" ht="43.5" customHeight="1">
      <c r="A1" s="633" t="s">
        <v>321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</row>
    <row r="2" s="184" customFormat="1" ht="14.25"/>
    <row r="3" spans="1:15" s="184" customFormat="1" ht="6.75" customHeight="1">
      <c r="A3" s="635" t="s">
        <v>265</v>
      </c>
      <c r="B3" s="638" t="s">
        <v>185</v>
      </c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5"/>
      <c r="O3" s="630" t="s">
        <v>264</v>
      </c>
    </row>
    <row r="4" spans="1:15" s="187" customFormat="1" ht="12.75">
      <c r="A4" s="636"/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8"/>
      <c r="O4" s="631"/>
    </row>
    <row r="5" spans="1:15" s="178" customFormat="1" ht="12.75">
      <c r="A5" s="636"/>
      <c r="B5" s="188" t="s">
        <v>186</v>
      </c>
      <c r="C5" s="639" t="s">
        <v>187</v>
      </c>
      <c r="D5" s="640"/>
      <c r="E5" s="641"/>
      <c r="F5" s="639" t="s">
        <v>188</v>
      </c>
      <c r="G5" s="640"/>
      <c r="H5" s="641"/>
      <c r="I5" s="180" t="s">
        <v>189</v>
      </c>
      <c r="J5" s="180" t="s">
        <v>299</v>
      </c>
      <c r="K5" s="180" t="s">
        <v>300</v>
      </c>
      <c r="L5" s="639" t="s">
        <v>190</v>
      </c>
      <c r="M5" s="640"/>
      <c r="N5" s="641"/>
      <c r="O5" s="631"/>
    </row>
    <row r="6" spans="1:15" s="178" customFormat="1" ht="12.75">
      <c r="A6" s="636"/>
      <c r="B6" s="175" t="s">
        <v>288</v>
      </c>
      <c r="C6" s="642" t="s">
        <v>191</v>
      </c>
      <c r="D6" s="643"/>
      <c r="E6" s="644"/>
      <c r="F6" s="642" t="s">
        <v>192</v>
      </c>
      <c r="G6" s="643"/>
      <c r="H6" s="644"/>
      <c r="I6" s="176" t="s">
        <v>193</v>
      </c>
      <c r="J6" s="177" t="s">
        <v>301</v>
      </c>
      <c r="K6" s="176" t="s">
        <v>194</v>
      </c>
      <c r="L6" s="642" t="s">
        <v>195</v>
      </c>
      <c r="M6" s="643"/>
      <c r="N6" s="644"/>
      <c r="O6" s="631"/>
    </row>
    <row r="7" spans="1:15" s="174" customFormat="1" ht="25.5">
      <c r="A7" s="636"/>
      <c r="B7" s="189"/>
      <c r="C7" s="180" t="s">
        <v>196</v>
      </c>
      <c r="D7" s="180" t="s">
        <v>197</v>
      </c>
      <c r="E7" s="180" t="s">
        <v>198</v>
      </c>
      <c r="F7" s="180" t="s">
        <v>196</v>
      </c>
      <c r="G7" s="180" t="s">
        <v>197</v>
      </c>
      <c r="H7" s="180" t="s">
        <v>198</v>
      </c>
      <c r="I7" s="645" t="s">
        <v>199</v>
      </c>
      <c r="J7" s="177" t="s">
        <v>200</v>
      </c>
      <c r="K7" s="190"/>
      <c r="L7" s="180" t="s">
        <v>201</v>
      </c>
      <c r="M7" s="180" t="s">
        <v>202</v>
      </c>
      <c r="N7" s="180" t="s">
        <v>203</v>
      </c>
      <c r="O7" s="631"/>
    </row>
    <row r="8" spans="1:15" s="192" customFormat="1" ht="25.5">
      <c r="A8" s="637"/>
      <c r="B8" s="186" t="s">
        <v>204</v>
      </c>
      <c r="C8" s="191" t="s">
        <v>302</v>
      </c>
      <c r="D8" s="191" t="s">
        <v>303</v>
      </c>
      <c r="E8" s="191" t="s">
        <v>205</v>
      </c>
      <c r="F8" s="191" t="s">
        <v>302</v>
      </c>
      <c r="G8" s="191" t="s">
        <v>303</v>
      </c>
      <c r="H8" s="191" t="s">
        <v>205</v>
      </c>
      <c r="I8" s="646"/>
      <c r="J8" s="191" t="s">
        <v>206</v>
      </c>
      <c r="K8" s="191" t="s">
        <v>207</v>
      </c>
      <c r="L8" s="191" t="s">
        <v>208</v>
      </c>
      <c r="M8" s="191" t="s">
        <v>209</v>
      </c>
      <c r="N8" s="191" t="s">
        <v>210</v>
      </c>
      <c r="O8" s="632"/>
    </row>
    <row r="9" spans="1:15" s="192" customFormat="1" ht="27" customHeight="1">
      <c r="A9" s="185" t="s">
        <v>310</v>
      </c>
      <c r="B9" s="193" t="s">
        <v>304</v>
      </c>
      <c r="C9" s="194">
        <v>300</v>
      </c>
      <c r="D9" s="194">
        <v>80</v>
      </c>
      <c r="E9" s="193" t="s">
        <v>305</v>
      </c>
      <c r="F9" s="194">
        <v>512</v>
      </c>
      <c r="G9" s="195">
        <v>52</v>
      </c>
      <c r="H9" s="195"/>
      <c r="I9" s="196" t="s">
        <v>305</v>
      </c>
      <c r="J9" s="251">
        <v>10297</v>
      </c>
      <c r="K9" s="193" t="s">
        <v>305</v>
      </c>
      <c r="L9" s="193" t="s">
        <v>305</v>
      </c>
      <c r="M9" s="193" t="s">
        <v>305</v>
      </c>
      <c r="N9" s="197" t="s">
        <v>305</v>
      </c>
      <c r="O9" s="198" t="s">
        <v>306</v>
      </c>
    </row>
    <row r="10" spans="1:15" s="229" customFormat="1" ht="27" customHeight="1">
      <c r="A10" s="252" t="s">
        <v>17</v>
      </c>
      <c r="B10" s="253" t="s">
        <v>323</v>
      </c>
      <c r="C10" s="194">
        <v>300</v>
      </c>
      <c r="D10" s="194">
        <v>80</v>
      </c>
      <c r="E10" s="230" t="s">
        <v>115</v>
      </c>
      <c r="F10" s="194">
        <v>559</v>
      </c>
      <c r="G10" s="195">
        <v>51</v>
      </c>
      <c r="H10" s="195"/>
      <c r="I10" s="253" t="s">
        <v>115</v>
      </c>
      <c r="J10" s="254">
        <v>10297</v>
      </c>
      <c r="K10" s="230" t="s">
        <v>115</v>
      </c>
      <c r="L10" s="230" t="s">
        <v>115</v>
      </c>
      <c r="M10" s="230" t="s">
        <v>115</v>
      </c>
      <c r="N10" s="230" t="s">
        <v>115</v>
      </c>
      <c r="O10" s="231" t="s">
        <v>17</v>
      </c>
    </row>
    <row r="11" spans="1:15" s="229" customFormat="1" ht="27" customHeight="1">
      <c r="A11" s="252" t="s">
        <v>372</v>
      </c>
      <c r="B11" s="253" t="s">
        <v>379</v>
      </c>
      <c r="C11" s="194">
        <v>300</v>
      </c>
      <c r="D11" s="194">
        <v>80</v>
      </c>
      <c r="E11" s="230" t="s">
        <v>25</v>
      </c>
      <c r="F11" s="194">
        <v>559</v>
      </c>
      <c r="G11" s="195">
        <v>53</v>
      </c>
      <c r="H11" s="195"/>
      <c r="I11" s="253" t="s">
        <v>25</v>
      </c>
      <c r="J11" s="254">
        <v>10297</v>
      </c>
      <c r="K11" s="230" t="s">
        <v>25</v>
      </c>
      <c r="L11" s="230" t="s">
        <v>25</v>
      </c>
      <c r="M11" s="230" t="s">
        <v>25</v>
      </c>
      <c r="N11" s="230" t="s">
        <v>25</v>
      </c>
      <c r="O11" s="231" t="s">
        <v>372</v>
      </c>
    </row>
    <row r="12" spans="1:15" s="229" customFormat="1" ht="27" customHeight="1">
      <c r="A12" s="252" t="s">
        <v>531</v>
      </c>
      <c r="B12" s="253" t="s">
        <v>379</v>
      </c>
      <c r="C12" s="194">
        <v>300</v>
      </c>
      <c r="D12" s="194">
        <v>88</v>
      </c>
      <c r="E12" s="230" t="s">
        <v>25</v>
      </c>
      <c r="F12" s="194">
        <v>543</v>
      </c>
      <c r="G12" s="195">
        <v>53</v>
      </c>
      <c r="H12" s="195"/>
      <c r="I12" s="253" t="s">
        <v>538</v>
      </c>
      <c r="J12" s="254">
        <v>9387</v>
      </c>
      <c r="K12" s="230" t="s">
        <v>539</v>
      </c>
      <c r="L12" s="230" t="s">
        <v>25</v>
      </c>
      <c r="M12" s="230" t="s">
        <v>25</v>
      </c>
      <c r="N12" s="230" t="s">
        <v>25</v>
      </c>
      <c r="O12" s="231" t="s">
        <v>531</v>
      </c>
    </row>
    <row r="13" spans="1:15" s="232" customFormat="1" ht="27" customHeight="1">
      <c r="A13" s="329" t="s">
        <v>537</v>
      </c>
      <c r="B13" s="456" t="s">
        <v>554</v>
      </c>
      <c r="C13" s="284">
        <v>600</v>
      </c>
      <c r="D13" s="284">
        <v>88</v>
      </c>
      <c r="E13" s="284" t="s">
        <v>555</v>
      </c>
      <c r="F13" s="284">
        <v>531</v>
      </c>
      <c r="G13" s="284">
        <v>56</v>
      </c>
      <c r="H13" s="284" t="s">
        <v>555</v>
      </c>
      <c r="I13" s="284" t="s">
        <v>25</v>
      </c>
      <c r="J13" s="457">
        <v>9387</v>
      </c>
      <c r="K13" s="284" t="s">
        <v>25</v>
      </c>
      <c r="L13" s="284" t="s">
        <v>25</v>
      </c>
      <c r="M13" s="284" t="s">
        <v>25</v>
      </c>
      <c r="N13" s="284" t="s">
        <v>25</v>
      </c>
      <c r="O13" s="330" t="s">
        <v>537</v>
      </c>
    </row>
    <row r="14" spans="6:7" s="112" customFormat="1" ht="19.5" customHeight="1">
      <c r="F14" s="113"/>
      <c r="G14" s="114"/>
    </row>
    <row r="15" spans="1:9" s="178" customFormat="1" ht="18.75" customHeight="1">
      <c r="A15" s="652" t="s">
        <v>309</v>
      </c>
      <c r="B15" s="639" t="s">
        <v>307</v>
      </c>
      <c r="C15" s="640"/>
      <c r="D15" s="640"/>
      <c r="E15" s="640"/>
      <c r="F15" s="640"/>
      <c r="G15" s="640"/>
      <c r="H15" s="641"/>
      <c r="I15" s="647" t="s">
        <v>308</v>
      </c>
    </row>
    <row r="16" spans="1:9" s="178" customFormat="1" ht="18" customHeight="1">
      <c r="A16" s="653"/>
      <c r="B16" s="649" t="s">
        <v>211</v>
      </c>
      <c r="C16" s="650"/>
      <c r="D16" s="650"/>
      <c r="E16" s="650"/>
      <c r="F16" s="650"/>
      <c r="G16" s="650"/>
      <c r="H16" s="651"/>
      <c r="I16" s="610"/>
    </row>
    <row r="17" spans="1:9" s="174" customFormat="1" ht="17.25" customHeight="1">
      <c r="A17" s="653"/>
      <c r="B17" s="180" t="s">
        <v>212</v>
      </c>
      <c r="C17" s="639" t="s">
        <v>213</v>
      </c>
      <c r="D17" s="640"/>
      <c r="E17" s="640"/>
      <c r="F17" s="640"/>
      <c r="G17" s="641"/>
      <c r="H17" s="180" t="s">
        <v>214</v>
      </c>
      <c r="I17" s="611"/>
    </row>
    <row r="18" spans="1:9" s="178" customFormat="1" ht="17.25" customHeight="1">
      <c r="A18" s="654"/>
      <c r="B18" s="177" t="s">
        <v>288</v>
      </c>
      <c r="C18" s="649" t="s">
        <v>215</v>
      </c>
      <c r="D18" s="650"/>
      <c r="E18" s="650"/>
      <c r="F18" s="650"/>
      <c r="G18" s="651"/>
      <c r="H18" s="177" t="s">
        <v>288</v>
      </c>
      <c r="I18" s="610"/>
    </row>
    <row r="19" spans="1:9" s="178" customFormat="1" ht="12.75">
      <c r="A19" s="653"/>
      <c r="B19" s="190"/>
      <c r="C19" s="209" t="s">
        <v>291</v>
      </c>
      <c r="D19" s="177" t="s">
        <v>292</v>
      </c>
      <c r="E19" s="177" t="s">
        <v>293</v>
      </c>
      <c r="F19" s="177" t="s">
        <v>294</v>
      </c>
      <c r="G19" s="209" t="s">
        <v>295</v>
      </c>
      <c r="H19" s="190"/>
      <c r="I19" s="610"/>
    </row>
    <row r="20" spans="1:9" s="178" customFormat="1" ht="25.5">
      <c r="A20" s="655"/>
      <c r="B20" s="191" t="s">
        <v>216</v>
      </c>
      <c r="C20" s="191" t="s">
        <v>177</v>
      </c>
      <c r="D20" s="210" t="s">
        <v>296</v>
      </c>
      <c r="E20" s="210" t="s">
        <v>297</v>
      </c>
      <c r="F20" s="210" t="s">
        <v>298</v>
      </c>
      <c r="G20" s="191" t="s">
        <v>217</v>
      </c>
      <c r="H20" s="210" t="s">
        <v>218</v>
      </c>
      <c r="I20" s="648"/>
    </row>
    <row r="21" spans="1:9" s="111" customFormat="1" ht="27" customHeight="1">
      <c r="A21" s="115" t="s">
        <v>16</v>
      </c>
      <c r="B21" s="111">
        <v>17</v>
      </c>
      <c r="C21" s="111">
        <v>35</v>
      </c>
      <c r="D21" s="117" t="s">
        <v>219</v>
      </c>
      <c r="E21" s="111">
        <v>4</v>
      </c>
      <c r="F21" s="111">
        <v>14</v>
      </c>
      <c r="G21" s="111">
        <v>17</v>
      </c>
      <c r="H21" s="111">
        <v>32</v>
      </c>
      <c r="I21" s="116" t="s">
        <v>16</v>
      </c>
    </row>
    <row r="22" spans="1:9" s="111" customFormat="1" ht="27" customHeight="1">
      <c r="A22" s="84" t="s">
        <v>17</v>
      </c>
      <c r="B22" s="220">
        <v>15</v>
      </c>
      <c r="C22" s="220">
        <f>SUM(D22:G22)</f>
        <v>42</v>
      </c>
      <c r="D22" s="220">
        <v>2</v>
      </c>
      <c r="E22" s="220">
        <v>1</v>
      </c>
      <c r="F22" s="220">
        <v>15</v>
      </c>
      <c r="G22" s="220">
        <v>24</v>
      </c>
      <c r="H22" s="220">
        <v>43</v>
      </c>
      <c r="I22" s="85" t="s">
        <v>17</v>
      </c>
    </row>
    <row r="23" spans="1:9" s="111" customFormat="1" ht="27" customHeight="1">
      <c r="A23" s="84" t="s">
        <v>372</v>
      </c>
      <c r="B23" s="220">
        <v>15</v>
      </c>
      <c r="C23" s="220">
        <v>42</v>
      </c>
      <c r="D23" s="220">
        <v>2</v>
      </c>
      <c r="E23" s="220">
        <v>2</v>
      </c>
      <c r="F23" s="220">
        <v>13</v>
      </c>
      <c r="G23" s="220">
        <v>25</v>
      </c>
      <c r="H23" s="220">
        <v>45</v>
      </c>
      <c r="I23" s="85" t="s">
        <v>372</v>
      </c>
    </row>
    <row r="24" spans="1:9" s="111" customFormat="1" ht="27" customHeight="1">
      <c r="A24" s="84" t="s">
        <v>531</v>
      </c>
      <c r="B24" s="220">
        <v>16</v>
      </c>
      <c r="C24" s="220">
        <v>43</v>
      </c>
      <c r="D24" s="220">
        <v>2</v>
      </c>
      <c r="E24" s="220">
        <v>2</v>
      </c>
      <c r="F24" s="220">
        <v>14</v>
      </c>
      <c r="G24" s="220">
        <v>25</v>
      </c>
      <c r="H24" s="220">
        <v>42</v>
      </c>
      <c r="I24" s="85" t="s">
        <v>531</v>
      </c>
    </row>
    <row r="25" spans="1:9" s="233" customFormat="1" ht="27" customHeight="1">
      <c r="A25" s="86" t="s">
        <v>537</v>
      </c>
      <c r="B25" s="436">
        <v>15</v>
      </c>
      <c r="C25" s="276"/>
      <c r="D25" s="276">
        <v>0</v>
      </c>
      <c r="E25" s="276">
        <v>5</v>
      </c>
      <c r="F25" s="276">
        <v>12</v>
      </c>
      <c r="G25" s="276">
        <v>25</v>
      </c>
      <c r="H25" s="276">
        <v>42</v>
      </c>
      <c r="I25" s="87" t="s">
        <v>537</v>
      </c>
    </row>
    <row r="26" spans="1:9" s="72" customFormat="1" ht="18" customHeight="1">
      <c r="A26" s="628" t="s">
        <v>506</v>
      </c>
      <c r="B26" s="629"/>
      <c r="C26" s="184"/>
      <c r="D26" s="184"/>
      <c r="E26" s="184"/>
      <c r="F26" s="184"/>
      <c r="G26" s="271" t="s">
        <v>505</v>
      </c>
      <c r="H26" s="184"/>
      <c r="I26" s="184"/>
    </row>
  </sheetData>
  <mergeCells count="18">
    <mergeCell ref="A26:B26"/>
    <mergeCell ref="F6:H6"/>
    <mergeCell ref="I7:I8"/>
    <mergeCell ref="B15:H15"/>
    <mergeCell ref="I15:I20"/>
    <mergeCell ref="B16:H16"/>
    <mergeCell ref="C17:G17"/>
    <mergeCell ref="C18:G18"/>
    <mergeCell ref="A15:A20"/>
    <mergeCell ref="O3:O8"/>
    <mergeCell ref="A1:P1"/>
    <mergeCell ref="A3:A8"/>
    <mergeCell ref="B3:N4"/>
    <mergeCell ref="C5:E5"/>
    <mergeCell ref="F5:H5"/>
    <mergeCell ref="L5:N5"/>
    <mergeCell ref="C6:E6"/>
    <mergeCell ref="L6:N6"/>
  </mergeCells>
  <printOptions/>
  <pageMargins left="0.63" right="0.62" top="0.984251968503937" bottom="0.98425196850393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D7">
      <selection activeCell="N33" sqref="N33"/>
    </sheetView>
  </sheetViews>
  <sheetFormatPr defaultColWidth="9.140625" defaultRowHeight="12.75"/>
  <cols>
    <col min="1" max="1" width="9.140625" style="83" customWidth="1"/>
    <col min="2" max="2" width="13.140625" style="92" customWidth="1"/>
    <col min="3" max="3" width="18.00390625" style="92" customWidth="1"/>
    <col min="4" max="4" width="12.421875" style="83" customWidth="1"/>
    <col min="5" max="5" width="11.140625" style="83" customWidth="1"/>
    <col min="6" max="6" width="14.28125" style="92" customWidth="1"/>
    <col min="7" max="7" width="12.7109375" style="83" customWidth="1"/>
    <col min="8" max="8" width="11.00390625" style="92" customWidth="1"/>
    <col min="9" max="9" width="11.00390625" style="83" customWidth="1"/>
    <col min="10" max="10" width="11.421875" style="83" customWidth="1"/>
    <col min="11" max="11" width="10.8515625" style="83" customWidth="1"/>
    <col min="12" max="12" width="12.421875" style="83" customWidth="1"/>
    <col min="13" max="16384" width="9.140625" style="83" customWidth="1"/>
  </cols>
  <sheetData>
    <row r="1" spans="1:13" ht="32.25" customHeight="1">
      <c r="A1" s="658" t="s">
        <v>220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</row>
    <row r="2" spans="2:8" s="170" customFormat="1" ht="17.25" customHeight="1">
      <c r="B2" s="171"/>
      <c r="C2" s="171"/>
      <c r="F2" s="171"/>
      <c r="H2" s="171"/>
    </row>
    <row r="3" spans="1:13" s="174" customFormat="1" ht="14.25" customHeight="1">
      <c r="A3" s="660" t="s">
        <v>317</v>
      </c>
      <c r="B3" s="172" t="s">
        <v>186</v>
      </c>
      <c r="C3" s="660" t="s">
        <v>221</v>
      </c>
      <c r="D3" s="661" t="s">
        <v>311</v>
      </c>
      <c r="E3" s="662"/>
      <c r="F3" s="662"/>
      <c r="G3" s="663"/>
      <c r="H3" s="661" t="s">
        <v>312</v>
      </c>
      <c r="I3" s="662"/>
      <c r="J3" s="662"/>
      <c r="K3" s="663"/>
      <c r="L3" s="173" t="s">
        <v>318</v>
      </c>
      <c r="M3" s="659" t="s">
        <v>264</v>
      </c>
    </row>
    <row r="4" spans="1:13" s="174" customFormat="1" ht="14.25" customHeight="1">
      <c r="A4" s="620"/>
      <c r="B4" s="664" t="s">
        <v>313</v>
      </c>
      <c r="C4" s="620"/>
      <c r="D4" s="642" t="s">
        <v>314</v>
      </c>
      <c r="E4" s="643"/>
      <c r="F4" s="643"/>
      <c r="G4" s="644"/>
      <c r="H4" s="642" t="s">
        <v>314</v>
      </c>
      <c r="I4" s="643"/>
      <c r="J4" s="643"/>
      <c r="K4" s="644"/>
      <c r="L4" s="176" t="s">
        <v>194</v>
      </c>
      <c r="M4" s="611"/>
    </row>
    <row r="5" spans="1:13" s="178" customFormat="1" ht="11.25" customHeight="1">
      <c r="A5" s="620"/>
      <c r="B5" s="664"/>
      <c r="C5" s="620"/>
      <c r="D5" s="642" t="s">
        <v>222</v>
      </c>
      <c r="E5" s="643"/>
      <c r="F5" s="643"/>
      <c r="G5" s="644"/>
      <c r="H5" s="642" t="s">
        <v>223</v>
      </c>
      <c r="I5" s="643"/>
      <c r="J5" s="643"/>
      <c r="K5" s="644"/>
      <c r="L5" s="177" t="s">
        <v>315</v>
      </c>
      <c r="M5" s="610"/>
    </row>
    <row r="6" spans="1:13" s="174" customFormat="1" ht="21.75" customHeight="1">
      <c r="A6" s="620"/>
      <c r="B6" s="179"/>
      <c r="C6" s="620"/>
      <c r="D6" s="656"/>
      <c r="E6" s="180" t="s">
        <v>196</v>
      </c>
      <c r="F6" s="180" t="s">
        <v>197</v>
      </c>
      <c r="G6" s="180" t="s">
        <v>198</v>
      </c>
      <c r="H6" s="656"/>
      <c r="I6" s="180" t="s">
        <v>196</v>
      </c>
      <c r="J6" s="180" t="s">
        <v>197</v>
      </c>
      <c r="K6" s="180" t="s">
        <v>198</v>
      </c>
      <c r="L6" s="181"/>
      <c r="M6" s="611"/>
    </row>
    <row r="7" spans="1:13" s="178" customFormat="1" ht="22.5" customHeight="1">
      <c r="A7" s="621"/>
      <c r="B7" s="182" t="s">
        <v>204</v>
      </c>
      <c r="C7" s="621"/>
      <c r="D7" s="657"/>
      <c r="E7" s="183" t="s">
        <v>224</v>
      </c>
      <c r="F7" s="183" t="s">
        <v>225</v>
      </c>
      <c r="G7" s="183" t="s">
        <v>205</v>
      </c>
      <c r="H7" s="657"/>
      <c r="I7" s="183" t="s">
        <v>224</v>
      </c>
      <c r="J7" s="183" t="s">
        <v>225</v>
      </c>
      <c r="K7" s="183" t="s">
        <v>205</v>
      </c>
      <c r="L7" s="183" t="s">
        <v>226</v>
      </c>
      <c r="M7" s="612"/>
    </row>
    <row r="8" spans="1:13" s="55" customFormat="1" ht="17.25" customHeight="1">
      <c r="A8" s="90" t="s">
        <v>16</v>
      </c>
      <c r="B8" s="70" t="s">
        <v>115</v>
      </c>
      <c r="C8" s="68" t="s">
        <v>115</v>
      </c>
      <c r="D8" s="120">
        <v>130506</v>
      </c>
      <c r="E8" s="121">
        <v>506</v>
      </c>
      <c r="F8" s="120">
        <v>130000</v>
      </c>
      <c r="G8" s="68" t="s">
        <v>115</v>
      </c>
      <c r="H8" s="122">
        <v>91480</v>
      </c>
      <c r="I8" s="122">
        <v>377</v>
      </c>
      <c r="J8" s="122">
        <v>91103</v>
      </c>
      <c r="K8" s="375" t="s">
        <v>115</v>
      </c>
      <c r="L8" s="68" t="s">
        <v>115</v>
      </c>
      <c r="M8" s="91" t="s">
        <v>16</v>
      </c>
    </row>
    <row r="9" spans="1:13" s="221" customFormat="1" ht="17.25" customHeight="1">
      <c r="A9" s="84" t="s">
        <v>17</v>
      </c>
      <c r="B9" s="221" t="s">
        <v>115</v>
      </c>
      <c r="C9" s="221" t="s">
        <v>115</v>
      </c>
      <c r="D9" s="234">
        <f>SUM(D17:D32)</f>
        <v>0</v>
      </c>
      <c r="E9" s="234">
        <f>SUM(E17:E32)</f>
        <v>0</v>
      </c>
      <c r="F9" s="234">
        <f>SUM(F17:F32)</f>
        <v>0</v>
      </c>
      <c r="G9" s="223" t="s">
        <v>115</v>
      </c>
      <c r="H9" s="234">
        <f>SUM(H17:H32)</f>
        <v>0</v>
      </c>
      <c r="I9" s="234">
        <f>SUM(I17:I32)</f>
        <v>0</v>
      </c>
      <c r="J9" s="234">
        <f>SUM(J17:J32)</f>
        <v>0</v>
      </c>
      <c r="K9" s="248" t="s">
        <v>115</v>
      </c>
      <c r="L9" s="223" t="s">
        <v>115</v>
      </c>
      <c r="M9" s="85" t="s">
        <v>17</v>
      </c>
    </row>
    <row r="10" spans="1:13" s="221" customFormat="1" ht="17.25" customHeight="1">
      <c r="A10" s="84" t="s">
        <v>377</v>
      </c>
      <c r="B10" s="221" t="s">
        <v>380</v>
      </c>
      <c r="D10" s="234">
        <v>142806</v>
      </c>
      <c r="E10" s="234">
        <v>0</v>
      </c>
      <c r="F10" s="234">
        <v>130667</v>
      </c>
      <c r="G10" s="223">
        <v>12139</v>
      </c>
      <c r="H10" s="234">
        <v>96237</v>
      </c>
      <c r="I10" s="234">
        <v>0</v>
      </c>
      <c r="J10" s="234">
        <v>90620</v>
      </c>
      <c r="K10" s="376">
        <v>5617</v>
      </c>
      <c r="L10" s="223"/>
      <c r="M10" s="85" t="s">
        <v>377</v>
      </c>
    </row>
    <row r="11" spans="1:13" s="221" customFormat="1" ht="45.75" customHeight="1">
      <c r="A11" s="84" t="s">
        <v>534</v>
      </c>
      <c r="B11" s="221" t="s">
        <v>540</v>
      </c>
      <c r="C11" s="221" t="s">
        <v>25</v>
      </c>
      <c r="D11" s="419" t="s">
        <v>541</v>
      </c>
      <c r="E11" s="234">
        <v>0</v>
      </c>
      <c r="F11" s="419" t="s">
        <v>542</v>
      </c>
      <c r="G11" s="420" t="s">
        <v>543</v>
      </c>
      <c r="H11" s="419" t="s">
        <v>544</v>
      </c>
      <c r="I11" s="234">
        <v>0</v>
      </c>
      <c r="J11" s="419" t="s">
        <v>545</v>
      </c>
      <c r="K11" s="421" t="s">
        <v>546</v>
      </c>
      <c r="L11" s="500" t="s">
        <v>567</v>
      </c>
      <c r="M11" s="85" t="s">
        <v>534</v>
      </c>
    </row>
    <row r="12" spans="1:13" s="69" customFormat="1" ht="35.25" customHeight="1">
      <c r="A12" s="95" t="s">
        <v>537</v>
      </c>
      <c r="B12" s="458" t="s">
        <v>556</v>
      </c>
      <c r="C12" s="459" t="s">
        <v>115</v>
      </c>
      <c r="D12" s="460" t="s">
        <v>557</v>
      </c>
      <c r="E12" s="459" t="s">
        <v>115</v>
      </c>
      <c r="F12" s="460" t="s">
        <v>558</v>
      </c>
      <c r="G12" s="460" t="s">
        <v>559</v>
      </c>
      <c r="H12" s="460" t="s">
        <v>560</v>
      </c>
      <c r="I12" s="459" t="s">
        <v>115</v>
      </c>
      <c r="J12" s="460" t="s">
        <v>561</v>
      </c>
      <c r="K12" s="460" t="s">
        <v>562</v>
      </c>
      <c r="L12" s="501" t="s">
        <v>115</v>
      </c>
      <c r="M12" s="96" t="s">
        <v>547</v>
      </c>
    </row>
    <row r="13" spans="1:13" s="336" customFormat="1" ht="24.75" customHeight="1">
      <c r="A13" s="333"/>
      <c r="B13" s="331" t="s">
        <v>417</v>
      </c>
      <c r="C13" s="334" t="s">
        <v>418</v>
      </c>
      <c r="D13" s="417"/>
      <c r="E13" s="417"/>
      <c r="F13" s="417"/>
      <c r="G13" s="417"/>
      <c r="H13" s="417"/>
      <c r="I13" s="234"/>
      <c r="J13" s="417"/>
      <c r="K13" s="417"/>
      <c r="L13" s="502" t="s">
        <v>566</v>
      </c>
      <c r="M13" s="335"/>
    </row>
    <row r="14" spans="1:13" s="336" customFormat="1" ht="17.25" customHeight="1">
      <c r="A14" s="333"/>
      <c r="B14" s="331" t="s">
        <v>419</v>
      </c>
      <c r="C14" s="334" t="s">
        <v>420</v>
      </c>
      <c r="D14" s="417">
        <v>0</v>
      </c>
      <c r="E14" s="417">
        <v>0</v>
      </c>
      <c r="F14" s="417">
        <v>0</v>
      </c>
      <c r="G14" s="417">
        <v>0</v>
      </c>
      <c r="H14" s="417">
        <v>0</v>
      </c>
      <c r="I14" s="234">
        <v>0</v>
      </c>
      <c r="J14" s="417">
        <v>0</v>
      </c>
      <c r="K14" s="417">
        <v>0</v>
      </c>
      <c r="L14" s="502" t="s">
        <v>421</v>
      </c>
      <c r="M14" s="335"/>
    </row>
    <row r="15" spans="1:13" s="336" customFormat="1" ht="17.25" customHeight="1">
      <c r="A15" s="333"/>
      <c r="B15" s="331" t="s">
        <v>422</v>
      </c>
      <c r="C15" s="334" t="s">
        <v>423</v>
      </c>
      <c r="D15" s="417">
        <v>0</v>
      </c>
      <c r="E15" s="417">
        <v>0</v>
      </c>
      <c r="F15" s="417">
        <v>0</v>
      </c>
      <c r="G15" s="417">
        <v>0</v>
      </c>
      <c r="H15" s="417">
        <v>0</v>
      </c>
      <c r="I15" s="417">
        <v>0</v>
      </c>
      <c r="J15" s="417">
        <v>0</v>
      </c>
      <c r="K15" s="417">
        <v>0</v>
      </c>
      <c r="L15" s="502" t="s">
        <v>421</v>
      </c>
      <c r="M15" s="335"/>
    </row>
    <row r="16" spans="1:13" s="336" customFormat="1" ht="17.25" customHeight="1">
      <c r="A16" s="333"/>
      <c r="B16" s="331" t="s">
        <v>424</v>
      </c>
      <c r="C16" s="334" t="s">
        <v>507</v>
      </c>
      <c r="D16" s="417">
        <v>0</v>
      </c>
      <c r="E16" s="417">
        <v>0</v>
      </c>
      <c r="F16" s="417">
        <v>0</v>
      </c>
      <c r="G16" s="417">
        <v>0</v>
      </c>
      <c r="H16" s="417">
        <v>0</v>
      </c>
      <c r="I16" s="417">
        <v>0</v>
      </c>
      <c r="J16" s="417">
        <v>0</v>
      </c>
      <c r="K16" s="417">
        <v>0</v>
      </c>
      <c r="L16" s="502" t="s">
        <v>425</v>
      </c>
      <c r="M16" s="335"/>
    </row>
    <row r="17" spans="1:13" s="338" customFormat="1" ht="17.25" customHeight="1">
      <c r="A17" s="337"/>
      <c r="B17" s="331" t="s">
        <v>426</v>
      </c>
      <c r="C17" s="334" t="s">
        <v>508</v>
      </c>
      <c r="D17" s="417">
        <v>0</v>
      </c>
      <c r="E17" s="417">
        <v>0</v>
      </c>
      <c r="F17" s="417">
        <v>0</v>
      </c>
      <c r="G17" s="417">
        <v>0</v>
      </c>
      <c r="H17" s="417">
        <v>0</v>
      </c>
      <c r="I17" s="417">
        <v>0</v>
      </c>
      <c r="J17" s="417">
        <v>0</v>
      </c>
      <c r="K17" s="417">
        <v>0</v>
      </c>
      <c r="L17" s="502" t="s">
        <v>427</v>
      </c>
      <c r="M17" s="100"/>
    </row>
    <row r="18" spans="1:13" s="338" customFormat="1" ht="17.25" customHeight="1">
      <c r="A18" s="339"/>
      <c r="B18" s="331" t="s">
        <v>428</v>
      </c>
      <c r="C18" s="334" t="s">
        <v>509</v>
      </c>
      <c r="D18" s="417">
        <v>0</v>
      </c>
      <c r="E18" s="417">
        <v>0</v>
      </c>
      <c r="F18" s="417">
        <v>0</v>
      </c>
      <c r="G18" s="417">
        <v>0</v>
      </c>
      <c r="H18" s="417">
        <v>0</v>
      </c>
      <c r="I18" s="417">
        <v>0</v>
      </c>
      <c r="J18" s="417">
        <v>0</v>
      </c>
      <c r="K18" s="417">
        <v>0</v>
      </c>
      <c r="L18" s="502" t="s">
        <v>427</v>
      </c>
      <c r="M18" s="100"/>
    </row>
    <row r="19" spans="1:13" s="338" customFormat="1" ht="17.25" customHeight="1">
      <c r="A19" s="339"/>
      <c r="B19" s="331" t="s">
        <v>429</v>
      </c>
      <c r="C19" s="334" t="s">
        <v>510</v>
      </c>
      <c r="D19" s="417">
        <v>0</v>
      </c>
      <c r="E19" s="417">
        <v>0</v>
      </c>
      <c r="F19" s="417">
        <v>0</v>
      </c>
      <c r="G19" s="417">
        <v>0</v>
      </c>
      <c r="H19" s="417">
        <v>0</v>
      </c>
      <c r="I19" s="417">
        <v>0</v>
      </c>
      <c r="J19" s="417">
        <v>0</v>
      </c>
      <c r="K19" s="417">
        <v>0</v>
      </c>
      <c r="L19" s="502" t="s">
        <v>425</v>
      </c>
      <c r="M19" s="100"/>
    </row>
    <row r="20" spans="1:13" s="338" customFormat="1" ht="17.25" customHeight="1">
      <c r="A20" s="339"/>
      <c r="B20" s="331" t="s">
        <v>430</v>
      </c>
      <c r="C20" s="334" t="s">
        <v>511</v>
      </c>
      <c r="D20" s="417">
        <v>0</v>
      </c>
      <c r="E20" s="417">
        <v>0</v>
      </c>
      <c r="F20" s="417">
        <v>0</v>
      </c>
      <c r="G20" s="417">
        <v>0</v>
      </c>
      <c r="H20" s="417">
        <v>0</v>
      </c>
      <c r="I20" s="417">
        <v>0</v>
      </c>
      <c r="J20" s="417">
        <v>0</v>
      </c>
      <c r="K20" s="417">
        <v>0</v>
      </c>
      <c r="L20" s="502" t="s">
        <v>425</v>
      </c>
      <c r="M20" s="100"/>
    </row>
    <row r="21" spans="1:13" s="338" customFormat="1" ht="17.25" customHeight="1">
      <c r="A21" s="339"/>
      <c r="B21" s="331" t="s">
        <v>431</v>
      </c>
      <c r="C21" s="334" t="s">
        <v>512</v>
      </c>
      <c r="D21" s="417">
        <v>0</v>
      </c>
      <c r="E21" s="417">
        <v>0</v>
      </c>
      <c r="F21" s="417">
        <v>0</v>
      </c>
      <c r="G21" s="417">
        <v>0</v>
      </c>
      <c r="H21" s="417">
        <v>0</v>
      </c>
      <c r="I21" s="417">
        <v>0</v>
      </c>
      <c r="J21" s="417">
        <v>0</v>
      </c>
      <c r="K21" s="417">
        <v>0</v>
      </c>
      <c r="L21" s="502" t="s">
        <v>432</v>
      </c>
      <c r="M21" s="100"/>
    </row>
    <row r="22" spans="1:13" s="338" customFormat="1" ht="17.25" customHeight="1">
      <c r="A22" s="339"/>
      <c r="B22" s="331" t="s">
        <v>433</v>
      </c>
      <c r="C22" s="334" t="s">
        <v>513</v>
      </c>
      <c r="D22" s="417">
        <v>0</v>
      </c>
      <c r="E22" s="417">
        <v>0</v>
      </c>
      <c r="F22" s="417">
        <v>0</v>
      </c>
      <c r="G22" s="417">
        <v>0</v>
      </c>
      <c r="H22" s="417">
        <v>0</v>
      </c>
      <c r="I22" s="417">
        <v>0</v>
      </c>
      <c r="J22" s="417">
        <v>0</v>
      </c>
      <c r="K22" s="417">
        <v>0</v>
      </c>
      <c r="L22" s="502" t="s">
        <v>425</v>
      </c>
      <c r="M22" s="100"/>
    </row>
    <row r="23" spans="1:13" s="338" customFormat="1" ht="17.25" customHeight="1">
      <c r="A23" s="339"/>
      <c r="B23" s="331" t="s">
        <v>434</v>
      </c>
      <c r="C23" s="334" t="s">
        <v>514</v>
      </c>
      <c r="D23" s="417">
        <v>0</v>
      </c>
      <c r="E23" s="417">
        <v>0</v>
      </c>
      <c r="F23" s="417">
        <v>0</v>
      </c>
      <c r="G23" s="417">
        <v>0</v>
      </c>
      <c r="H23" s="417">
        <v>0</v>
      </c>
      <c r="I23" s="417">
        <v>0</v>
      </c>
      <c r="J23" s="417">
        <v>0</v>
      </c>
      <c r="K23" s="417">
        <v>0</v>
      </c>
      <c r="L23" s="502" t="s">
        <v>427</v>
      </c>
      <c r="M23" s="100"/>
    </row>
    <row r="24" spans="1:13" s="338" customFormat="1" ht="17.25" customHeight="1">
      <c r="A24" s="339"/>
      <c r="B24" s="331" t="s">
        <v>435</v>
      </c>
      <c r="C24" s="334" t="s">
        <v>515</v>
      </c>
      <c r="D24" s="417">
        <v>0</v>
      </c>
      <c r="E24" s="417">
        <v>0</v>
      </c>
      <c r="F24" s="417">
        <v>0</v>
      </c>
      <c r="G24" s="417">
        <v>0</v>
      </c>
      <c r="H24" s="417">
        <v>0</v>
      </c>
      <c r="I24" s="417">
        <v>0</v>
      </c>
      <c r="J24" s="417">
        <v>0</v>
      </c>
      <c r="K24" s="417">
        <v>0</v>
      </c>
      <c r="L24" s="502" t="s">
        <v>436</v>
      </c>
      <c r="M24" s="100"/>
    </row>
    <row r="25" spans="1:13" s="338" customFormat="1" ht="17.25" customHeight="1">
      <c r="A25" s="339"/>
      <c r="B25" s="331" t="s">
        <v>437</v>
      </c>
      <c r="C25" s="334" t="s">
        <v>516</v>
      </c>
      <c r="D25" s="417">
        <v>0</v>
      </c>
      <c r="E25" s="417">
        <v>0</v>
      </c>
      <c r="F25" s="417">
        <v>0</v>
      </c>
      <c r="G25" s="417">
        <v>0</v>
      </c>
      <c r="H25" s="417">
        <v>0</v>
      </c>
      <c r="I25" s="417">
        <v>0</v>
      </c>
      <c r="J25" s="417">
        <v>0</v>
      </c>
      <c r="K25" s="417">
        <v>0</v>
      </c>
      <c r="L25" s="502" t="s">
        <v>436</v>
      </c>
      <c r="M25" s="100"/>
    </row>
    <row r="26" spans="1:13" s="338" customFormat="1" ht="17.25" customHeight="1">
      <c r="A26" s="339"/>
      <c r="B26" s="331" t="s">
        <v>438</v>
      </c>
      <c r="C26" s="334" t="s">
        <v>517</v>
      </c>
      <c r="D26" s="417">
        <v>0</v>
      </c>
      <c r="E26" s="417">
        <v>0</v>
      </c>
      <c r="F26" s="417">
        <v>0</v>
      </c>
      <c r="G26" s="417">
        <v>0</v>
      </c>
      <c r="H26" s="417">
        <v>0</v>
      </c>
      <c r="I26" s="417">
        <v>0</v>
      </c>
      <c r="J26" s="417">
        <v>0</v>
      </c>
      <c r="K26" s="417">
        <v>0</v>
      </c>
      <c r="L26" s="502" t="s">
        <v>425</v>
      </c>
      <c r="M26" s="100"/>
    </row>
    <row r="27" spans="1:13" s="338" customFormat="1" ht="17.25" customHeight="1">
      <c r="A27" s="339"/>
      <c r="B27" s="331" t="s">
        <v>439</v>
      </c>
      <c r="C27" s="334" t="s">
        <v>518</v>
      </c>
      <c r="D27" s="417">
        <v>0</v>
      </c>
      <c r="E27" s="417">
        <v>0</v>
      </c>
      <c r="F27" s="417">
        <v>0</v>
      </c>
      <c r="G27" s="417">
        <v>0</v>
      </c>
      <c r="H27" s="417">
        <v>0</v>
      </c>
      <c r="I27" s="417">
        <v>0</v>
      </c>
      <c r="J27" s="417">
        <v>0</v>
      </c>
      <c r="K27" s="417">
        <v>0</v>
      </c>
      <c r="L27" s="502" t="s">
        <v>427</v>
      </c>
      <c r="M27" s="100"/>
    </row>
    <row r="28" spans="1:13" s="338" customFormat="1" ht="17.25" customHeight="1">
      <c r="A28" s="339"/>
      <c r="B28" s="331" t="s">
        <v>440</v>
      </c>
      <c r="C28" s="334" t="s">
        <v>519</v>
      </c>
      <c r="D28" s="417">
        <v>0</v>
      </c>
      <c r="E28" s="417">
        <v>0</v>
      </c>
      <c r="F28" s="417">
        <v>0</v>
      </c>
      <c r="G28" s="417">
        <v>0</v>
      </c>
      <c r="H28" s="417">
        <v>0</v>
      </c>
      <c r="I28" s="417">
        <v>0</v>
      </c>
      <c r="J28" s="417">
        <v>0</v>
      </c>
      <c r="K28" s="417">
        <v>0</v>
      </c>
      <c r="L28" s="502" t="s">
        <v>427</v>
      </c>
      <c r="M28" s="100"/>
    </row>
    <row r="29" spans="1:13" s="338" customFormat="1" ht="17.25" customHeight="1">
      <c r="A29" s="339"/>
      <c r="B29" s="331" t="s">
        <v>441</v>
      </c>
      <c r="C29" s="334" t="s">
        <v>520</v>
      </c>
      <c r="D29" s="417">
        <v>0</v>
      </c>
      <c r="E29" s="417">
        <v>0</v>
      </c>
      <c r="F29" s="417">
        <v>0</v>
      </c>
      <c r="G29" s="417">
        <v>0</v>
      </c>
      <c r="H29" s="417">
        <v>0</v>
      </c>
      <c r="I29" s="417">
        <v>0</v>
      </c>
      <c r="J29" s="417">
        <v>0</v>
      </c>
      <c r="K29" s="417">
        <v>0</v>
      </c>
      <c r="L29" s="502" t="s">
        <v>442</v>
      </c>
      <c r="M29" s="100"/>
    </row>
    <row r="30" spans="1:13" s="338" customFormat="1" ht="17.25" customHeight="1">
      <c r="A30" s="339"/>
      <c r="B30" s="331" t="s">
        <v>443</v>
      </c>
      <c r="C30" s="334" t="s">
        <v>521</v>
      </c>
      <c r="D30" s="417">
        <v>0</v>
      </c>
      <c r="E30" s="417">
        <v>0</v>
      </c>
      <c r="F30" s="417">
        <v>0</v>
      </c>
      <c r="G30" s="417">
        <v>0</v>
      </c>
      <c r="H30" s="417">
        <v>0</v>
      </c>
      <c r="I30" s="417">
        <v>0</v>
      </c>
      <c r="J30" s="417">
        <v>0</v>
      </c>
      <c r="K30" s="417">
        <v>0</v>
      </c>
      <c r="L30" s="502" t="s">
        <v>444</v>
      </c>
      <c r="M30" s="100"/>
    </row>
    <row r="31" spans="1:13" s="338" customFormat="1" ht="17.25" customHeight="1">
      <c r="A31" s="339"/>
      <c r="B31" s="331" t="s">
        <v>445</v>
      </c>
      <c r="C31" s="334" t="s">
        <v>522</v>
      </c>
      <c r="D31" s="417">
        <v>0</v>
      </c>
      <c r="E31" s="417">
        <v>0</v>
      </c>
      <c r="F31" s="417">
        <v>0</v>
      </c>
      <c r="G31" s="417">
        <v>0</v>
      </c>
      <c r="H31" s="417">
        <v>0</v>
      </c>
      <c r="I31" s="417">
        <v>0</v>
      </c>
      <c r="J31" s="417">
        <v>0</v>
      </c>
      <c r="K31" s="417">
        <v>0</v>
      </c>
      <c r="L31" s="502" t="s">
        <v>442</v>
      </c>
      <c r="M31" s="100"/>
    </row>
    <row r="32" spans="1:13" s="338" customFormat="1" ht="17.25" customHeight="1">
      <c r="A32" s="373"/>
      <c r="B32" s="332" t="s">
        <v>446</v>
      </c>
      <c r="C32" s="340" t="s">
        <v>523</v>
      </c>
      <c r="D32" s="418">
        <v>0</v>
      </c>
      <c r="E32" s="418">
        <v>0</v>
      </c>
      <c r="F32" s="418">
        <v>0</v>
      </c>
      <c r="G32" s="418">
        <v>0</v>
      </c>
      <c r="H32" s="418">
        <v>0</v>
      </c>
      <c r="I32" s="418">
        <v>0</v>
      </c>
      <c r="J32" s="418">
        <v>0</v>
      </c>
      <c r="K32" s="418">
        <v>0</v>
      </c>
      <c r="L32" s="503" t="s">
        <v>447</v>
      </c>
      <c r="M32" s="374"/>
    </row>
    <row r="33" spans="1:12" s="72" customFormat="1" ht="18" customHeight="1">
      <c r="A33" s="71" t="s">
        <v>524</v>
      </c>
      <c r="B33" s="341"/>
      <c r="H33" s="359"/>
      <c r="I33" s="359"/>
      <c r="J33" s="271" t="s">
        <v>505</v>
      </c>
      <c r="K33" s="360"/>
      <c r="L33" s="361"/>
    </row>
    <row r="34" spans="1:8" s="118" customFormat="1" ht="18" customHeight="1">
      <c r="A34" s="118" t="s">
        <v>316</v>
      </c>
      <c r="B34" s="119"/>
      <c r="C34" s="119"/>
      <c r="F34" s="119"/>
      <c r="H34" s="119"/>
    </row>
  </sheetData>
  <mergeCells count="13">
    <mergeCell ref="D4:G4"/>
    <mergeCell ref="H4:K4"/>
    <mergeCell ref="D5:G5"/>
    <mergeCell ref="H5:K5"/>
    <mergeCell ref="D6:D7"/>
    <mergeCell ref="H6:H7"/>
    <mergeCell ref="A1:M1"/>
    <mergeCell ref="M3:M7"/>
    <mergeCell ref="A3:A7"/>
    <mergeCell ref="C3:C7"/>
    <mergeCell ref="D3:G3"/>
    <mergeCell ref="H3:K3"/>
    <mergeCell ref="B4:B5"/>
  </mergeCells>
  <printOptions/>
  <pageMargins left="0.53" right="0.38" top="0.68" bottom="0.5" header="0.5" footer="0.3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양현주</cp:lastModifiedBy>
  <cp:lastPrinted>2010-01-06T05:43:30Z</cp:lastPrinted>
  <dcterms:created xsi:type="dcterms:W3CDTF">2007-11-16T07:02:47Z</dcterms:created>
  <dcterms:modified xsi:type="dcterms:W3CDTF">2011-03-18T04:54:51Z</dcterms:modified>
  <cp:category/>
  <cp:version/>
  <cp:contentType/>
  <cp:contentStatus/>
</cp:coreProperties>
</file>