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603" firstSheet="9" activeTab="12"/>
  </bookViews>
  <sheets>
    <sheet name="----" sheetId="1" state="veryHidden" r:id="rId1"/>
    <sheet name="1.시장분포" sheetId="2" r:id="rId2"/>
    <sheet name="2.금융기관" sheetId="3" r:id="rId3"/>
    <sheet name="3.금융기관 예금,대출및어음" sheetId="4" r:id="rId4"/>
    <sheet name="4.새마을금고 " sheetId="5" r:id="rId5"/>
    <sheet name="5.소비자 물가지수(1)" sheetId="6" r:id="rId6"/>
    <sheet name="5.소비자 물가지수(2)" sheetId="7" r:id="rId7"/>
    <sheet name="5.소비자 물가지수(3)" sheetId="8" r:id="rId8"/>
    <sheet name="5.소비자 물가지수(4)" sheetId="9" r:id="rId9"/>
    <sheet name="6.수출입통관실적" sheetId="10" r:id="rId10"/>
    <sheet name="6-1.수출실적" sheetId="11" r:id="rId11"/>
    <sheet name="6-2.수입실적" sheetId="12" r:id="rId12"/>
    <sheet name="7.농림수산물수출입실적" sheetId="13" r:id="rId13"/>
  </sheets>
  <definedNames>
    <definedName name="_xlnm.Print_Area" localSheetId="1">'1.시장분포'!$A$1:$W$22</definedName>
    <definedName name="_xlnm.Print_Area" localSheetId="2">'2.금융기관'!$A$1:$AL$43</definedName>
    <definedName name="_xlnm.Print_Area" localSheetId="3">'3.금융기관 예금,대출및어음'!$A$1:$O$34</definedName>
  </definedNames>
  <calcPr fullCalcOnLoad="1"/>
</workbook>
</file>

<file path=xl/comments10.xml><?xml version="1.0" encoding="utf-8"?>
<comments xmlns="http://schemas.openxmlformats.org/spreadsheetml/2006/main">
  <authors>
    <author>SEC</author>
  </authors>
  <commentList>
    <comment ref="C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</commentList>
</comments>
</file>

<file path=xl/sharedStrings.xml><?xml version="1.0" encoding="utf-8"?>
<sst xmlns="http://schemas.openxmlformats.org/spreadsheetml/2006/main" count="1045" uniqueCount="665">
  <si>
    <t>1월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</si>
  <si>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</si>
  <si>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</si>
  <si>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</si>
  <si>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</si>
  <si>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</si>
  <si>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</si>
  <si>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</si>
  <si>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</si>
  <si>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</si>
  <si>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</si>
  <si>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</si>
  <si>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</si>
  <si>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</si>
  <si>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</si>
  <si>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</si>
  <si>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</si>
  <si>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</si>
  <si>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</si>
  <si>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</si>
  <si>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</si>
  <si>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</si>
  <si>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</si>
  <si>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</si>
  <si>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가공품</t>
  </si>
  <si>
    <t>Year</t>
  </si>
  <si>
    <t>연    별</t>
  </si>
  <si>
    <t>(단위 : 천불)</t>
  </si>
  <si>
    <t>기       타</t>
  </si>
  <si>
    <t>2 0 0 3</t>
  </si>
  <si>
    <t>2 0 0 4</t>
  </si>
  <si>
    <t>4. 새  마  을  금  고     Sammaeul funds(Community Credit Cooperatives)</t>
  </si>
  <si>
    <t>(단위 : 개, 백만원)</t>
  </si>
  <si>
    <t>(Unit : number, million won)</t>
  </si>
  <si>
    <t>자료 : 지역경제과</t>
  </si>
  <si>
    <t>Total</t>
  </si>
  <si>
    <t>Discounter Store</t>
  </si>
  <si>
    <t>2 0 0 5</t>
  </si>
  <si>
    <t>Source: KITA</t>
  </si>
  <si>
    <t>자료 : 한국은행 제주본부</t>
  </si>
  <si>
    <t>Source : The Bank of Korea, Jeju Branch</t>
  </si>
  <si>
    <t>연 별</t>
  </si>
  <si>
    <t>합계</t>
  </si>
  <si>
    <t>할인점</t>
  </si>
  <si>
    <t>전문점</t>
  </si>
  <si>
    <t>백화점</t>
  </si>
  <si>
    <t>Specialty Store</t>
  </si>
  <si>
    <t>Department Store</t>
  </si>
  <si>
    <t>개소</t>
  </si>
  <si>
    <t>2 0 0 0</t>
  </si>
  <si>
    <t>-</t>
  </si>
  <si>
    <t>2 0 0 1</t>
  </si>
  <si>
    <t>2 0 0 4</t>
  </si>
  <si>
    <t>계</t>
  </si>
  <si>
    <t>농산물</t>
  </si>
  <si>
    <t>축산물</t>
  </si>
  <si>
    <t>임산물</t>
  </si>
  <si>
    <t>수산물</t>
  </si>
  <si>
    <t>Total</t>
  </si>
  <si>
    <t>Agricultural products</t>
  </si>
  <si>
    <t>Livestock  products</t>
  </si>
  <si>
    <t>Forestry products</t>
  </si>
  <si>
    <t>Fishery products</t>
  </si>
  <si>
    <t>2004(제주시)</t>
  </si>
  <si>
    <t>2000(제주시)</t>
  </si>
  <si>
    <t>2001(제주시)</t>
  </si>
  <si>
    <t>2002(제주시)</t>
  </si>
  <si>
    <t>2003(제주시)</t>
  </si>
  <si>
    <t>2000=100</t>
  </si>
  <si>
    <t>5. 소비자물가지수(계속)         Consumer Price Indexes(Cont'd)</t>
  </si>
  <si>
    <t>담   배</t>
  </si>
  <si>
    <t>자료 : 통계청, 「물가연보」</t>
  </si>
  <si>
    <t>Source : National Statistical Office 「Annual Report on the Consumer Price Index」</t>
  </si>
  <si>
    <t>합   계</t>
  </si>
  <si>
    <t>식품 및</t>
  </si>
  <si>
    <t>음료 및</t>
  </si>
  <si>
    <t>비식용원재료</t>
  </si>
  <si>
    <t>광물성연료,윤활유</t>
  </si>
  <si>
    <t>동식물성</t>
  </si>
  <si>
    <t>화학물및</t>
  </si>
  <si>
    <t>재 료 별</t>
  </si>
  <si>
    <t>기 계 및</t>
  </si>
  <si>
    <t>달리분류되지않은</t>
  </si>
  <si>
    <t>산 동 물</t>
  </si>
  <si>
    <t>(연료제외)</t>
  </si>
  <si>
    <t>및 관련물질</t>
  </si>
  <si>
    <t>유지 및 왁스</t>
  </si>
  <si>
    <t>관련제품</t>
  </si>
  <si>
    <t>제조제품</t>
  </si>
  <si>
    <t>운수장비</t>
  </si>
  <si>
    <t>상품 및 취급물</t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</si>
  <si>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</si>
  <si>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</si>
  <si>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</si>
  <si>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</si>
  <si>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</si>
  <si>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</si>
  <si>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</si>
  <si>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</si>
  <si>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</si>
  <si>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</si>
  <si>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</si>
  <si>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</si>
  <si>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</si>
  <si>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</si>
  <si>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</si>
  <si>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</si>
  <si>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</si>
  <si>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</si>
  <si>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</si>
  <si>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</si>
  <si>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</si>
  <si>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</si>
  <si>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</si>
  <si>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</si>
  <si>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</si>
  <si>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</si>
  <si>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</si>
  <si>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</si>
  <si>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</si>
  <si>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</si>
  <si>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2 0 0 2</t>
  </si>
  <si>
    <t>자료 :한국무역협회광주전남지부</t>
  </si>
  <si>
    <t xml:space="preserve">   주 : 분류는 SITC 1단위 기준임</t>
  </si>
  <si>
    <t>2 0 0 0</t>
  </si>
  <si>
    <t>2 0 0 1</t>
  </si>
  <si>
    <t>(Unit : USD 1,000)</t>
  </si>
  <si>
    <t>단위 : 천불</t>
  </si>
  <si>
    <t>Unit : USD 1,000</t>
  </si>
  <si>
    <t>수      출   Exports</t>
  </si>
  <si>
    <t>수      입   Imports</t>
  </si>
  <si>
    <t>IX.  유통 ·금융 ·보험 및 기타 서비스          TRADE ·BANKING ·INSURANCE AND OTHER SERVICES</t>
  </si>
  <si>
    <t>1. 유 통 업 체 현 황          Market Composition</t>
  </si>
  <si>
    <t>(단위 : 개소, ㎡)</t>
  </si>
  <si>
    <t>(Unit : place, ㎡)</t>
  </si>
  <si>
    <t>면적
Floor space</t>
  </si>
  <si>
    <t>개소</t>
  </si>
  <si>
    <t>영업장</t>
  </si>
  <si>
    <t>매장</t>
  </si>
  <si>
    <t>건물</t>
  </si>
  <si>
    <t>Number</t>
  </si>
  <si>
    <t>면적
Business</t>
  </si>
  <si>
    <t>면적
Store</t>
  </si>
  <si>
    <t>연면적
Establish ment</t>
  </si>
  <si>
    <t xml:space="preserve"> 2004(제주시)</t>
  </si>
  <si>
    <t xml:space="preserve"> 2004(북제주군)</t>
  </si>
  <si>
    <t>2 0 0 5</t>
  </si>
  <si>
    <t>연 별</t>
  </si>
  <si>
    <t>쇼핑센타</t>
  </si>
  <si>
    <t>시장   Market</t>
  </si>
  <si>
    <t>기타대규모점포</t>
  </si>
  <si>
    <t>Year</t>
  </si>
  <si>
    <t>Shopping Center</t>
  </si>
  <si>
    <t>등록시장
Registererd Marker</t>
  </si>
  <si>
    <t>인정시장
Others</t>
  </si>
  <si>
    <t>Other Large-scale Store</t>
  </si>
  <si>
    <t>Source : Local Economics Department</t>
  </si>
  <si>
    <t>(단위 : 개소)</t>
  </si>
  <si>
    <t>(Unit : number)</t>
  </si>
  <si>
    <t>Nation-wide  commercial  banks</t>
  </si>
  <si>
    <t>Local Banks</t>
  </si>
  <si>
    <t>Chartered Banks</t>
  </si>
  <si>
    <t>The Bank</t>
  </si>
  <si>
    <t>조흥은행</t>
  </si>
  <si>
    <t>제일은행</t>
  </si>
  <si>
    <r>
      <t xml:space="preserve">우리은행 </t>
    </r>
    <r>
      <rPr>
        <vertAlign val="superscript"/>
        <sz val="10"/>
        <rFont val="돋움"/>
        <family val="3"/>
      </rPr>
      <t>1)</t>
    </r>
  </si>
  <si>
    <r>
      <t xml:space="preserve">하나은행 </t>
    </r>
    <r>
      <rPr>
        <vertAlign val="superscript"/>
        <sz val="10"/>
        <rFont val="돋움"/>
        <family val="3"/>
      </rPr>
      <t>2)</t>
    </r>
  </si>
  <si>
    <t>신한은행</t>
  </si>
  <si>
    <t>동화</t>
  </si>
  <si>
    <t>동남</t>
  </si>
  <si>
    <t>씨티은행</t>
  </si>
  <si>
    <t>외환은행</t>
  </si>
  <si>
    <r>
      <t>국민은행</t>
    </r>
    <r>
      <rPr>
        <vertAlign val="superscript"/>
        <sz val="10"/>
        <rFont val="돋움"/>
        <family val="3"/>
      </rPr>
      <t>3)</t>
    </r>
  </si>
  <si>
    <t>제주은행</t>
  </si>
  <si>
    <t>중소기업</t>
  </si>
  <si>
    <r>
      <t xml:space="preserve">농협 </t>
    </r>
    <r>
      <rPr>
        <vertAlign val="superscript"/>
        <sz val="10"/>
        <rFont val="돋움"/>
        <family val="3"/>
      </rPr>
      <t>4)</t>
    </r>
  </si>
  <si>
    <t>수협중앙회</t>
  </si>
  <si>
    <t>한국산업은행</t>
  </si>
  <si>
    <t>of Korea</t>
  </si>
  <si>
    <t>Cho Hung</t>
  </si>
  <si>
    <t>Korea First</t>
  </si>
  <si>
    <t>Hana</t>
  </si>
  <si>
    <t>Shin Han</t>
  </si>
  <si>
    <t>Dong Hwa</t>
  </si>
  <si>
    <t>Dong Nam</t>
  </si>
  <si>
    <t>Citi</t>
  </si>
  <si>
    <t xml:space="preserve">The Korea </t>
  </si>
  <si>
    <t>Kookmin</t>
  </si>
  <si>
    <t>Jeju Bank</t>
  </si>
  <si>
    <t>S.M.</t>
  </si>
  <si>
    <t>N.F.F.C</t>
  </si>
  <si>
    <t>Korea</t>
  </si>
  <si>
    <t>Other</t>
  </si>
  <si>
    <t>Total</t>
  </si>
  <si>
    <t>Bank</t>
  </si>
  <si>
    <t>Exchange Bank</t>
  </si>
  <si>
    <t>industry</t>
  </si>
  <si>
    <t>N.A.C.F</t>
  </si>
  <si>
    <t>Development Bank</t>
  </si>
  <si>
    <t>Banks</t>
  </si>
  <si>
    <t>2000(제주시)</t>
  </si>
  <si>
    <t>-</t>
  </si>
  <si>
    <t xml:space="preserve">   2000(북제주군)</t>
  </si>
  <si>
    <t>2000(북제주군)</t>
  </si>
  <si>
    <t>2001(제주시)</t>
  </si>
  <si>
    <t xml:space="preserve">   2001(북제주군)</t>
  </si>
  <si>
    <t>2001(북제주군)</t>
  </si>
  <si>
    <t>2002(제주시)</t>
  </si>
  <si>
    <t xml:space="preserve">   2002(북제주군)</t>
  </si>
  <si>
    <t>2002(북제주군)</t>
  </si>
  <si>
    <t>2003(제주시)</t>
  </si>
  <si>
    <t xml:space="preserve">   2003(북제주군)</t>
  </si>
  <si>
    <t>2003(북제주군)</t>
  </si>
  <si>
    <t>2004(제주시)</t>
  </si>
  <si>
    <t xml:space="preserve">   2004(북제주군)</t>
  </si>
  <si>
    <t>2004(북제주군)</t>
  </si>
  <si>
    <t>2 0 0 5</t>
  </si>
  <si>
    <t>자료 : 한국은행 제주본부</t>
  </si>
  <si>
    <t>Source : The Bank of Korea, Jeju Branch</t>
  </si>
  <si>
    <t xml:space="preserve">   주 : (  )내는 출장소임</t>
  </si>
  <si>
    <t xml:space="preserve">     1) 1999. 1월 상업은행, 한일은행합병, 2001. 12월 평화은행 분할 합병, 2002. 5월 은행명을 우리은행으로 변경</t>
  </si>
  <si>
    <t xml:space="preserve">     2) 2002. 12월 서울은행과 합병</t>
  </si>
  <si>
    <t xml:space="preserve">     3) 2001. 7월 주택은행과 합병</t>
  </si>
  <si>
    <t xml:space="preserve">     4) 2000. 7월 축협과 합병</t>
  </si>
  <si>
    <t>2.  금     융     기     관          Financial Institutions</t>
  </si>
  <si>
    <t>연  별</t>
  </si>
  <si>
    <t xml:space="preserve">계 </t>
  </si>
  <si>
    <t>한국은행</t>
  </si>
  <si>
    <t>시                    중                    은                    행</t>
  </si>
  <si>
    <t>지방은행</t>
  </si>
  <si>
    <t>특     수     은     행</t>
  </si>
  <si>
    <t>기   타</t>
  </si>
  <si>
    <r>
      <t xml:space="preserve">3. 금융기관 예금, 대출 및 어음 </t>
    </r>
    <r>
      <rPr>
        <b/>
        <vertAlign val="superscript"/>
        <sz val="20"/>
        <rFont val="돋움"/>
        <family val="3"/>
      </rPr>
      <t>1)</t>
    </r>
    <r>
      <rPr>
        <b/>
        <sz val="20"/>
        <rFont val="돋움"/>
        <family val="3"/>
      </rPr>
      <t xml:space="preserve">    Deposits, Loans and Bills of Financial Institutions</t>
    </r>
  </si>
  <si>
    <t>(단위 : 억원)</t>
  </si>
  <si>
    <t>(Unit : one hundred million won)</t>
  </si>
  <si>
    <t>저     축     성     예     금</t>
  </si>
  <si>
    <t>요금불예금</t>
  </si>
  <si>
    <t>대     출</t>
  </si>
  <si>
    <t>1월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</si>
  <si>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</si>
  <si>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</si>
  <si>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</si>
  <si>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</si>
  <si>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</si>
  <si>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</si>
  <si>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</si>
  <si>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</si>
  <si>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Sept.</t>
  </si>
  <si>
    <t>Oct.</t>
  </si>
  <si>
    <t>Nov.</t>
  </si>
  <si>
    <t>Dec.</t>
  </si>
  <si>
    <t xml:space="preserve">   주 : 1) 예금 취급점포 기준임</t>
  </si>
  <si>
    <t xml:space="preserve">  Note : 1) Based on the banking operations</t>
  </si>
  <si>
    <t xml:space="preserve">         2) 외화예금 및 동업자 예금 제외</t>
  </si>
  <si>
    <t xml:space="preserve">            2) Excluding foreign currency and interbank deposits</t>
  </si>
  <si>
    <t xml:space="preserve">         3) 가계우대정기적금 포함</t>
  </si>
  <si>
    <t xml:space="preserve">            3) Including Household preferential installment deposits</t>
  </si>
  <si>
    <t xml:space="preserve">         4) 자유저축예금이 포함(＇97. 6월부터)</t>
  </si>
  <si>
    <t xml:space="preserve">            4) Including Preferential savings(since June 1997)</t>
  </si>
  <si>
    <t xml:space="preserve">         5) 제주도 전체 수치임</t>
  </si>
  <si>
    <t xml:space="preserve">            5) On the basis of Dishonored value</t>
  </si>
  <si>
    <t xml:space="preserve">         6) 부도금액기준</t>
  </si>
  <si>
    <r>
      <t xml:space="preserve">어     음     교     환 </t>
    </r>
    <r>
      <rPr>
        <vertAlign val="superscript"/>
        <sz val="11"/>
        <rFont val="돋움"/>
        <family val="3"/>
      </rPr>
      <t>5)</t>
    </r>
  </si>
  <si>
    <r>
      <t>예금총계</t>
    </r>
    <r>
      <rPr>
        <vertAlign val="superscript"/>
        <sz val="11"/>
        <rFont val="돋움"/>
        <family val="3"/>
      </rPr>
      <t>2)</t>
    </r>
    <r>
      <rPr>
        <sz val="11"/>
        <rFont val="돋움"/>
        <family val="3"/>
      </rPr>
      <t xml:space="preserve"> </t>
    </r>
  </si>
  <si>
    <t>Time and savings deposits</t>
  </si>
  <si>
    <t>Bill clearing</t>
  </si>
  <si>
    <t>계</t>
  </si>
  <si>
    <t>정기예금</t>
  </si>
  <si>
    <r>
      <t>정기적금</t>
    </r>
    <r>
      <rPr>
        <vertAlign val="superscript"/>
        <sz val="11"/>
        <rFont val="돋움"/>
        <family val="3"/>
      </rPr>
      <t>3)</t>
    </r>
  </si>
  <si>
    <r>
      <t>저축예금</t>
    </r>
    <r>
      <rPr>
        <vertAlign val="superscript"/>
        <sz val="11"/>
        <rFont val="돋움"/>
        <family val="3"/>
      </rPr>
      <t>4)</t>
    </r>
  </si>
  <si>
    <t>기     타</t>
  </si>
  <si>
    <t xml:space="preserve">장    수 </t>
  </si>
  <si>
    <t>금     액</t>
  </si>
  <si>
    <t>장당평균</t>
  </si>
  <si>
    <t>부 도 액</t>
  </si>
  <si>
    <r>
      <t>부도율</t>
    </r>
    <r>
      <rPr>
        <vertAlign val="superscript"/>
        <sz val="11"/>
        <rFont val="돋움"/>
        <family val="3"/>
      </rPr>
      <t>6)</t>
    </r>
  </si>
  <si>
    <t>(천    장)</t>
  </si>
  <si>
    <t>(십억원)</t>
  </si>
  <si>
    <t>금액(천원)</t>
  </si>
  <si>
    <t>(%)</t>
  </si>
  <si>
    <t>Number</t>
  </si>
  <si>
    <t>Amount</t>
  </si>
  <si>
    <t xml:space="preserve">Average value </t>
  </si>
  <si>
    <t>Dishonored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</si>
  <si>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</si>
  <si>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</si>
  <si>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</si>
  <si>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</si>
  <si>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</si>
  <si>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</si>
  <si>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</si>
  <si>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</si>
  <si>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</si>
  <si>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</si>
  <si>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</si>
  <si>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</si>
  <si>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</si>
  <si>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</si>
  <si>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</si>
  <si>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</si>
  <si>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</si>
  <si>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</si>
  <si>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</si>
  <si>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</si>
  <si>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 xml:space="preserve">   2000(북제주군)</t>
  </si>
  <si>
    <t xml:space="preserve">   2001(북제주군)</t>
  </si>
  <si>
    <t>9(5)</t>
  </si>
  <si>
    <t xml:space="preserve">   2002(북제주군)</t>
  </si>
  <si>
    <t xml:space="preserve">   2003(북제주군)</t>
  </si>
  <si>
    <t xml:space="preserve">   2004(북제주군)</t>
  </si>
  <si>
    <t>자료 : 자치혁신과</t>
  </si>
  <si>
    <t>Source : Administrative Innovation Department</t>
  </si>
  <si>
    <t>금  고  수</t>
  </si>
  <si>
    <t>자 산 액</t>
  </si>
  <si>
    <t>예 금 액</t>
  </si>
  <si>
    <t>대 출 액</t>
  </si>
  <si>
    <t>회 원 수(명)</t>
  </si>
  <si>
    <t>Number of 
S. funds</t>
  </si>
  <si>
    <t>Amount of 
assets</t>
  </si>
  <si>
    <t>Amount of
deposits</t>
  </si>
  <si>
    <t>Amount of
loans</t>
  </si>
  <si>
    <t>Number of
Members</t>
  </si>
  <si>
    <t>2000=100</t>
  </si>
  <si>
    <t>5. 소비자물가지수         Consumer Price Indexes</t>
  </si>
  <si>
    <t>총지수</t>
  </si>
  <si>
    <t>식                              료                              품                                       Food and beverages</t>
  </si>
  <si>
    <t>곡   류     Cereals</t>
  </si>
  <si>
    <t>육      류    Meats</t>
  </si>
  <si>
    <t>낙농품</t>
  </si>
  <si>
    <t>어     개     류     Fish</t>
  </si>
  <si>
    <t>채소 ·  해초    Vegetables &amp; seaweeds</t>
  </si>
  <si>
    <t>과  실</t>
  </si>
  <si>
    <t>유지 · 조미료</t>
  </si>
  <si>
    <t>곡  물</t>
  </si>
  <si>
    <t>곡   물</t>
  </si>
  <si>
    <t>생  육</t>
  </si>
  <si>
    <t>육   류</t>
  </si>
  <si>
    <t>선어개</t>
  </si>
  <si>
    <t>염전 어개</t>
  </si>
  <si>
    <t>어  개</t>
  </si>
  <si>
    <t>채  소</t>
  </si>
  <si>
    <t>해  초</t>
  </si>
  <si>
    <t>채소및</t>
  </si>
  <si>
    <t>유  지</t>
  </si>
  <si>
    <t>가공품</t>
  </si>
  <si>
    <t>해초가공품</t>
  </si>
  <si>
    <t>Oils, fats</t>
  </si>
  <si>
    <t>Salted</t>
  </si>
  <si>
    <t>Processed</t>
  </si>
  <si>
    <t>&amp;</t>
  </si>
  <si>
    <t>All</t>
  </si>
  <si>
    <t>Fresh</t>
  </si>
  <si>
    <t>Dairy</t>
  </si>
  <si>
    <t>&amp; dried</t>
  </si>
  <si>
    <t>vegetables</t>
  </si>
  <si>
    <t>condi-</t>
  </si>
  <si>
    <t>Oil ＆</t>
  </si>
  <si>
    <t>Items</t>
  </si>
  <si>
    <t>Cereals</t>
  </si>
  <si>
    <t>cereals</t>
  </si>
  <si>
    <t>meats</t>
  </si>
  <si>
    <t>products</t>
  </si>
  <si>
    <t>fish</t>
  </si>
  <si>
    <t>Vegetables</t>
  </si>
  <si>
    <t>Seaweeds</t>
  </si>
  <si>
    <t>&amp;seaweeds</t>
  </si>
  <si>
    <t>Fruit</t>
  </si>
  <si>
    <t>ments</t>
  </si>
  <si>
    <t>Fats</t>
  </si>
  <si>
    <t>가  중  치</t>
  </si>
  <si>
    <t>Weight</t>
  </si>
  <si>
    <t>품  목  수</t>
  </si>
  <si>
    <t>The No. 
of item</t>
  </si>
  <si>
    <t>2000평균</t>
  </si>
  <si>
    <t>2 0 0 4</t>
  </si>
  <si>
    <t>2 0 0 5</t>
  </si>
  <si>
    <t>2000=100</t>
  </si>
  <si>
    <t>2 0 0 5</t>
  </si>
  <si>
    <t>식          료          품</t>
  </si>
  <si>
    <t>식료품</t>
  </si>
  <si>
    <t>주               거              비         Housing</t>
  </si>
  <si>
    <t>광   열  ·  수  도</t>
  </si>
  <si>
    <t>가구집기· 가사용품</t>
  </si>
  <si>
    <t>빵  및</t>
  </si>
  <si>
    <t>차와 음료    Teas &amp; beverages</t>
  </si>
  <si>
    <t>주  류</t>
  </si>
  <si>
    <t>기  타</t>
  </si>
  <si>
    <t>외  식</t>
  </si>
  <si>
    <t>이   외</t>
  </si>
  <si>
    <t>집  세</t>
  </si>
  <si>
    <t>주 택 설 비 수 리</t>
  </si>
  <si>
    <t>기타주거</t>
  </si>
  <si>
    <t>전기료</t>
  </si>
  <si>
    <t>수도료</t>
  </si>
  <si>
    <t>연  료</t>
  </si>
  <si>
    <t>일반가구</t>
  </si>
  <si>
    <t>조 미 료</t>
  </si>
  <si>
    <t>과  자</t>
  </si>
  <si>
    <t xml:space="preserve">차 </t>
  </si>
  <si>
    <t>음  료</t>
  </si>
  <si>
    <t>House</t>
  </si>
  <si>
    <t>주택설비</t>
  </si>
  <si>
    <t>repair</t>
  </si>
  <si>
    <t>수리재료</t>
  </si>
  <si>
    <t>수리서비스</t>
  </si>
  <si>
    <t>Bread &amp;</t>
  </si>
  <si>
    <t>&amp;</t>
  </si>
  <si>
    <t>Materials</t>
  </si>
  <si>
    <t>Services</t>
  </si>
  <si>
    <t>Fuels,</t>
  </si>
  <si>
    <t>Furniture</t>
  </si>
  <si>
    <t>confec-</t>
  </si>
  <si>
    <t>Alcoholic</t>
  </si>
  <si>
    <t>Eating</t>
  </si>
  <si>
    <t>Excluding</t>
  </si>
  <si>
    <t>Main-</t>
  </si>
  <si>
    <t>for house</t>
  </si>
  <si>
    <t>light &amp;</t>
  </si>
  <si>
    <t>Electric</t>
  </si>
  <si>
    <t>Water</t>
  </si>
  <si>
    <t>＆</t>
  </si>
  <si>
    <t>Condiments</t>
  </si>
  <si>
    <t>tionery</t>
  </si>
  <si>
    <t>Teas</t>
  </si>
  <si>
    <t>Beverages</t>
  </si>
  <si>
    <t>beverages</t>
  </si>
  <si>
    <t>Others</t>
  </si>
  <si>
    <t>Out</t>
  </si>
  <si>
    <t>food</t>
  </si>
  <si>
    <t>Rent</t>
  </si>
  <si>
    <t>tenance</t>
  </si>
  <si>
    <t>R &amp; M</t>
  </si>
  <si>
    <t>water</t>
  </si>
  <si>
    <t>charges</t>
  </si>
  <si>
    <t>Fuels</t>
  </si>
  <si>
    <t>utensils</t>
  </si>
  <si>
    <t>가  중  치</t>
  </si>
  <si>
    <t>Weight</t>
  </si>
  <si>
    <t>품  목  수</t>
  </si>
  <si>
    <t>The No. of item</t>
  </si>
  <si>
    <t>2000평균</t>
  </si>
  <si>
    <t>2 0 0 4</t>
  </si>
  <si>
    <t>2 0 0 5</t>
  </si>
  <si>
    <r>
      <t>2</t>
    </r>
    <r>
      <rPr>
        <sz val="11"/>
        <rFont val="돋움"/>
        <family val="3"/>
      </rPr>
      <t xml:space="preserve"> 0 0 0</t>
    </r>
  </si>
  <si>
    <t>2000=100</t>
  </si>
  <si>
    <t>가구집기 ·  가사용품    Furniture &amp; utensils</t>
  </si>
  <si>
    <t>피  복  및  신  발            Clothing &amp; footwear</t>
  </si>
  <si>
    <t>보 건 의 료      Medical care</t>
  </si>
  <si>
    <t>교육   Education</t>
  </si>
  <si>
    <t>가 정 용</t>
  </si>
  <si>
    <t>주방용품</t>
  </si>
  <si>
    <t>가사잡화</t>
  </si>
  <si>
    <t>침구 및</t>
  </si>
  <si>
    <t xml:space="preserve">가   사 </t>
  </si>
  <si>
    <t xml:space="preserve">외  의 </t>
  </si>
  <si>
    <t>스웨터·</t>
  </si>
  <si>
    <t>내    의</t>
  </si>
  <si>
    <t>기타피복</t>
  </si>
  <si>
    <t>신   발</t>
  </si>
  <si>
    <t>피  복</t>
  </si>
  <si>
    <t>의 약 품</t>
  </si>
  <si>
    <t>보건의료</t>
  </si>
  <si>
    <t>교    육</t>
  </si>
  <si>
    <t>기     구</t>
  </si>
  <si>
    <t>소 모 품</t>
  </si>
  <si>
    <t>직물제품</t>
  </si>
  <si>
    <t>서비스</t>
  </si>
  <si>
    <t>셔    츠</t>
  </si>
  <si>
    <t>용    품</t>
  </si>
  <si>
    <t>서  비  스</t>
  </si>
  <si>
    <t>납입금</t>
  </si>
  <si>
    <t>Dinner</t>
  </si>
  <si>
    <t>Household</t>
  </si>
  <si>
    <t xml:space="preserve">Bedding </t>
  </si>
  <si>
    <t>set</t>
  </si>
  <si>
    <t>miscellaneous</t>
  </si>
  <si>
    <t>&amp;</t>
  </si>
  <si>
    <t>Medical</t>
  </si>
  <si>
    <t>&amp; kitchen</t>
  </si>
  <si>
    <t>&amp; expendable</t>
  </si>
  <si>
    <t>clothing</t>
  </si>
  <si>
    <t>Outer</t>
  </si>
  <si>
    <t>Sweater</t>
  </si>
  <si>
    <t>Clothing</t>
  </si>
  <si>
    <t>care</t>
  </si>
  <si>
    <t>School</t>
  </si>
  <si>
    <t>appliances</t>
  </si>
  <si>
    <t>utensils</t>
  </si>
  <si>
    <t>goods</t>
  </si>
  <si>
    <t>products</t>
  </si>
  <si>
    <t>Services</t>
  </si>
  <si>
    <t>garments</t>
  </si>
  <si>
    <t>＆ shirts</t>
  </si>
  <si>
    <t>Underwears</t>
  </si>
  <si>
    <t>Others</t>
  </si>
  <si>
    <t>Footwear</t>
  </si>
  <si>
    <t>services</t>
  </si>
  <si>
    <t>Medicine</t>
  </si>
  <si>
    <t>items</t>
  </si>
  <si>
    <t>Education</t>
  </si>
  <si>
    <t>fees</t>
  </si>
  <si>
    <t>가  중  치</t>
  </si>
  <si>
    <t>Weight</t>
  </si>
  <si>
    <t>품  목  수</t>
  </si>
  <si>
    <t>The No. of item</t>
  </si>
  <si>
    <t>2000평균</t>
  </si>
  <si>
    <t>2 0 0 4</t>
  </si>
  <si>
    <t>2 0 0 5</t>
  </si>
  <si>
    <t>5. 소비자 물가지수(계속)         Consumer Price Indexes(Cont'd)</t>
  </si>
  <si>
    <t>5. 소비자 물가지수         Consumer Price Indexes(Cont'd)</t>
  </si>
  <si>
    <t>교  육</t>
  </si>
  <si>
    <t>교 양  ·  오 락    Culture &amp; recreation</t>
  </si>
  <si>
    <t>교통 · 통신        Transportation &amp; communication</t>
  </si>
  <si>
    <t>기     타     잡     비        Other miscellaneous</t>
  </si>
  <si>
    <t>문방구</t>
  </si>
  <si>
    <t>신문 도서</t>
  </si>
  <si>
    <t>교양오락</t>
  </si>
  <si>
    <t>교     통        Transportation</t>
  </si>
  <si>
    <t>통   신</t>
  </si>
  <si>
    <t>이 미 용    Personal care</t>
  </si>
  <si>
    <t>장 신 구</t>
  </si>
  <si>
    <t>담   배</t>
  </si>
  <si>
    <t>숙 박 비</t>
  </si>
  <si>
    <t>수 수 료</t>
  </si>
  <si>
    <t>기  타</t>
  </si>
  <si>
    <t>기      구</t>
  </si>
  <si>
    <t>서  비  스</t>
  </si>
  <si>
    <t>공공교통</t>
  </si>
  <si>
    <t>개인교통</t>
  </si>
  <si>
    <t>이미용품</t>
  </si>
  <si>
    <t>이미용</t>
  </si>
  <si>
    <t>서비스</t>
  </si>
  <si>
    <t>Culture ＆</t>
  </si>
  <si>
    <t>Personal</t>
  </si>
  <si>
    <t>Other</t>
  </si>
  <si>
    <t>Newspaper</t>
  </si>
  <si>
    <t>recreation</t>
  </si>
  <si>
    <t>Public</t>
  </si>
  <si>
    <t>Private</t>
  </si>
  <si>
    <t>Communi-</t>
  </si>
  <si>
    <t>care</t>
  </si>
  <si>
    <t>Lodging</t>
  </si>
  <si>
    <t>Service</t>
  </si>
  <si>
    <t>education</t>
  </si>
  <si>
    <t>Stationary</t>
  </si>
  <si>
    <t>&amp; books</t>
  </si>
  <si>
    <t>durables</t>
  </si>
  <si>
    <t>services</t>
  </si>
  <si>
    <t>transportation</t>
  </si>
  <si>
    <t>cation</t>
  </si>
  <si>
    <t>products</t>
  </si>
  <si>
    <t>outfitting</t>
  </si>
  <si>
    <t>Cigarettes</t>
  </si>
  <si>
    <t>charges</t>
  </si>
  <si>
    <t>가  중  치</t>
  </si>
  <si>
    <t>Weight</t>
  </si>
  <si>
    <t>품  목  수</t>
  </si>
  <si>
    <t>The No.
of item</t>
  </si>
  <si>
    <t>2000평균</t>
  </si>
  <si>
    <t>2 0 0 4</t>
  </si>
  <si>
    <t>2 0 0 5</t>
  </si>
  <si>
    <t>6.  수출입 통관실적           Exports and Imports Cleared</t>
  </si>
  <si>
    <t>(단위 : 천불)</t>
  </si>
  <si>
    <t xml:space="preserve">                  (Unit : USD 1,000)</t>
  </si>
  <si>
    <t>연별 및 월별</t>
  </si>
  <si>
    <t>총   액</t>
  </si>
  <si>
    <t>수   출</t>
  </si>
  <si>
    <t>수   입</t>
  </si>
  <si>
    <t>수출입 초과</t>
  </si>
  <si>
    <t>Year &amp; Month</t>
  </si>
  <si>
    <t>(A + B)</t>
  </si>
  <si>
    <t>(A)</t>
  </si>
  <si>
    <t>(B)</t>
  </si>
  <si>
    <t>(A - B)</t>
  </si>
  <si>
    <t>Total amount</t>
  </si>
  <si>
    <t>Exports</t>
  </si>
  <si>
    <t>Imports</t>
  </si>
  <si>
    <t>Excess of Export
and Import</t>
  </si>
  <si>
    <t>2 0 0 0</t>
  </si>
  <si>
    <t xml:space="preserve">2 0 0 0 </t>
  </si>
  <si>
    <t>2 0 0 1</t>
  </si>
  <si>
    <t>2 0 0 2</t>
  </si>
  <si>
    <t>2 0 0 4</t>
  </si>
  <si>
    <t>2 0 0 5</t>
  </si>
  <si>
    <t>자료 :한국무역협회광주전남지부</t>
  </si>
  <si>
    <t>Source: KITA</t>
  </si>
  <si>
    <t>Note : 1) Based on customs clearance</t>
  </si>
  <si>
    <t>※ 지역구분방법 : '99년 이전 자료는 사업자 등록번호중 세무서 코드,
                          2000년 이후 자료는 사업체 소재지 기준임</t>
  </si>
  <si>
    <t>※ The method of regional division : Figures prior to '99 are based on taxation code 
                                                       on registration of enterpreneur number 
                                       and figures after 2000 are based on location of eatablishment</t>
  </si>
  <si>
    <t>(단위 : 천불)</t>
  </si>
  <si>
    <t>(Unit : USD 1000)</t>
  </si>
  <si>
    <t>합   계</t>
  </si>
  <si>
    <t>식품 및</t>
  </si>
  <si>
    <t>음료 및</t>
  </si>
  <si>
    <t>비식용원재료</t>
  </si>
  <si>
    <t>광물성연료,윤활유</t>
  </si>
  <si>
    <t>동식물성</t>
  </si>
  <si>
    <t>화학물및</t>
  </si>
  <si>
    <t>재 료 별</t>
  </si>
  <si>
    <t>기 계 및</t>
  </si>
  <si>
    <t>기       타</t>
  </si>
  <si>
    <t>달리분류되지않은</t>
  </si>
  <si>
    <t>산 동 물</t>
  </si>
  <si>
    <t>담   배</t>
  </si>
  <si>
    <t>(연료제외)</t>
  </si>
  <si>
    <t>및 관련물질</t>
  </si>
  <si>
    <t>유지 및 왁스</t>
  </si>
  <si>
    <t>관련제품</t>
  </si>
  <si>
    <t>제조제품</t>
  </si>
  <si>
    <t>운수장비</t>
  </si>
  <si>
    <t>상품 및 취급물</t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</si>
  <si>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</si>
  <si>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</si>
  <si>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</si>
  <si>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</si>
  <si>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</si>
  <si>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</si>
  <si>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</si>
  <si>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</si>
  <si>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</si>
  <si>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</si>
  <si>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</si>
  <si>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</si>
  <si>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</si>
  <si>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</si>
  <si>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</si>
  <si>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</si>
  <si>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</si>
  <si>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</si>
  <si>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</si>
  <si>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</si>
  <si>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</si>
  <si>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</si>
  <si>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</si>
  <si>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</si>
  <si>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</si>
  <si>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</si>
  <si>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</si>
  <si>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</si>
  <si>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</si>
  <si>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</si>
  <si>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</si>
  <si>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2 0 0 2</t>
  </si>
  <si>
    <t>2 0 0 5</t>
  </si>
  <si>
    <t>자료 :한국무역협회광주전남지부</t>
  </si>
  <si>
    <t>Source: KITA</t>
  </si>
  <si>
    <t xml:space="preserve">   주 : 분류는 SITC 1단위 기준임</t>
  </si>
  <si>
    <t>6-1.  수  출  실  적                    Exports</t>
  </si>
  <si>
    <t>6-2.  수  입  실  적                    Imports</t>
  </si>
  <si>
    <r>
      <t>Source :</t>
    </r>
    <r>
      <rPr>
        <sz val="11"/>
        <rFont val="돋움"/>
        <family val="3"/>
      </rPr>
      <t>KITA</t>
    </r>
  </si>
  <si>
    <t>7. 농림수산물 수출입실적
  Exports and Imports of Agricultural, Forestry &amp; Fishery Products</t>
  </si>
  <si>
    <t>2 0 0 2</t>
  </si>
  <si>
    <t xml:space="preserve">   주 : 1) 통관기준(제주도 전체수치임)</t>
  </si>
  <si>
    <t xml:space="preserve">   주 : 제주도 전체수치임</t>
  </si>
  <si>
    <t xml:space="preserve">         제주도 전체수치임</t>
  </si>
  <si>
    <t xml:space="preserve">         제주도  전체수치임</t>
  </si>
  <si>
    <t xml:space="preserve">  주 : 제주도 전체수치임</t>
  </si>
  <si>
    <t>자료: 한국무역협회광주전남지부</t>
  </si>
  <si>
    <r>
      <t>연별 및</t>
    </r>
    <r>
      <rPr>
        <sz val="11"/>
        <rFont val="돋움"/>
        <family val="3"/>
      </rPr>
      <t xml:space="preserve"> 월별</t>
    </r>
  </si>
  <si>
    <r>
      <t>Y</t>
    </r>
    <r>
      <rPr>
        <sz val="11"/>
        <rFont val="돋움"/>
        <family val="3"/>
      </rPr>
      <t>ear &amp; Month</t>
    </r>
  </si>
  <si>
    <r>
      <t>연별 및</t>
    </r>
    <r>
      <rPr>
        <sz val="11"/>
        <rFont val="돋움"/>
        <family val="3"/>
      </rPr>
      <t xml:space="preserve">   월별</t>
    </r>
  </si>
  <si>
    <r>
      <t>Y</t>
    </r>
    <r>
      <rPr>
        <sz val="11"/>
        <rFont val="돋움"/>
        <family val="3"/>
      </rPr>
      <t>ear &amp; Month</t>
    </r>
  </si>
  <si>
    <r>
      <t>Y</t>
    </r>
    <r>
      <rPr>
        <sz val="11"/>
        <rFont val="돋움"/>
        <family val="3"/>
      </rPr>
      <t>ear &amp;  Month</t>
    </r>
  </si>
  <si>
    <r>
      <t>연별 및</t>
    </r>
    <r>
      <rPr>
        <sz val="11"/>
        <rFont val="돋움"/>
        <family val="3"/>
      </rPr>
      <t xml:space="preserve"> 월별 </t>
    </r>
  </si>
  <si>
    <r>
      <t>Y</t>
    </r>
    <r>
      <rPr>
        <sz val="11"/>
        <rFont val="돋움"/>
        <family val="3"/>
      </rPr>
      <t>ear &amp; Month</t>
    </r>
  </si>
</sst>
</file>

<file path=xl/styles.xml><?xml version="1.0" encoding="utf-8"?>
<styleSheet xmlns="http://schemas.openxmlformats.org/spreadsheetml/2006/main">
  <numFmts count="7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  <numFmt numFmtId="178" formatCode="#,##0_ "/>
    <numFmt numFmtId="179" formatCode="#,##0.0_ "/>
    <numFmt numFmtId="180" formatCode="#,##0.00_ "/>
    <numFmt numFmtId="181" formatCode="0.0_ "/>
    <numFmt numFmtId="182" formatCode="_ * #,##0_ ;_ * \-#,##0_ ;_ * &quot;-&quot;_ ;_ @_ "/>
    <numFmt numFmtId="183" formatCode="_ * #,##0.00_ ;_ * \-#,##0.00_ ;_ * &quot;-&quot;??_ ;_ @_ "/>
    <numFmt numFmtId="184" formatCode="#,##0;[Red]#,##0"/>
    <numFmt numFmtId="185" formatCode="#,##0.00;[Red]#,##0.00"/>
    <numFmt numFmtId="186" formatCode="0.0;[Red]0.0"/>
    <numFmt numFmtId="187" formatCode="0;[Red]0"/>
    <numFmt numFmtId="188" formatCode="#,##0.0;[Red]#,##0.0"/>
    <numFmt numFmtId="189" formatCode="#,##0_ ;[Red]\-#,##0\ "/>
    <numFmt numFmtId="190" formatCode="\(0\)"/>
    <numFmt numFmtId="191" formatCode="#,##0.00_);[Red]\(#,##0.00\)"/>
    <numFmt numFmtId="192" formatCode="#,##0.0_);[Red]\(#,##0.0\)"/>
    <numFmt numFmtId="193" formatCode="\(#,##0\);[Red]#,##0\)"/>
    <numFmt numFmtId="194" formatCode="\(#,##0\)_);\(#,##0\)"/>
    <numFmt numFmtId="195" formatCode="\(#,##0\);[Red]#,##0"/>
    <numFmt numFmtId="196" formatCode="\(0_ \)"/>
    <numFmt numFmtId="197" formatCode="\-"/>
    <numFmt numFmtId="198" formatCode="#,##0_);[Red]\(#,##0\)"/>
    <numFmt numFmtId="199" formatCode="#,##0;;\-;"/>
    <numFmt numFmtId="200" formatCode="\(#,##0\);;\-;"/>
    <numFmt numFmtId="201" formatCode="#,##0;;\-"/>
    <numFmt numFmtId="202" formatCode="#,##0_);\(#,##0\)"/>
    <numFmt numFmtId="203" formatCode="#,##0;;\-\ \ ;"/>
    <numFmt numFmtId="204" formatCode="#,##0;;\-\ "/>
    <numFmt numFmtId="205" formatCode="0_);[Red]\(0\)"/>
    <numFmt numFmtId="206" formatCode="#,##0.0;;\-\ \ ;"/>
    <numFmt numFmtId="207" formatCode="#,##0.0_);\(#,##0.0\)"/>
    <numFmt numFmtId="208" formatCode="#,##0.0_ \ &quot;     &quot;"/>
    <numFmt numFmtId="209" formatCode="#,##0.000_ "/>
    <numFmt numFmtId="210" formatCode="0_ "/>
    <numFmt numFmtId="211" formatCode="#,##0.000;[Red]#,##0.000"/>
    <numFmt numFmtId="212" formatCode="#,##0;&quot;△&quot;#,##0;\-\ \ ;"/>
    <numFmt numFmtId="213" formatCode="#,##0.000_);[Red]\(#,##0.000\)"/>
    <numFmt numFmtId="214" formatCode="0.00_);[Red]\(0.00\)"/>
    <numFmt numFmtId="215" formatCode="_-* #,##0_-;&quot;\&quot;\!\-* #,##0_-;_-* &quot;-&quot;_-;_-@_-"/>
    <numFmt numFmtId="216" formatCode="_-* #,##0.0_-;&quot;\&quot;\!\-* #,##0.0_-;_-* &quot;-&quot;_-;_-@_-"/>
    <numFmt numFmtId="217" formatCode="0_);[Red]&quot;\&quot;\!\(0&quot;\&quot;\!\)"/>
    <numFmt numFmtId="218" formatCode="#,##0.0_ &quot;  &quot;"/>
    <numFmt numFmtId="219" formatCode="#,##0.0_ &quot; &quot;"/>
    <numFmt numFmtId="220" formatCode="#,##0.000_ &quot;  &quot;"/>
    <numFmt numFmtId="221" formatCode="_ * #,##0_ ;_ * &quot;\&quot;\!\-#,##0_ ;_ * &quot;-&quot;_ ;_ @_ "/>
    <numFmt numFmtId="222" formatCode="_ * #,##0.00_ ;_ * &quot;\&quot;\!\-#,##0.00_ ;_ * &quot;-&quot;??_ ;_ @_ "/>
    <numFmt numFmtId="223" formatCode="#,##0.0_);[Red]&quot;\&quot;\!\(#,##0.0&quot;\&quot;\!\)"/>
    <numFmt numFmtId="224" formatCode="0.0%"/>
    <numFmt numFmtId="225" formatCode="#,##0.0;;\-;"/>
    <numFmt numFmtId="226" formatCode="#,##0.0;;\-"/>
    <numFmt numFmtId="227" formatCode="#,##0.00;;\-"/>
    <numFmt numFmtId="228" formatCode="_-* #,##0.0_-;\-* #,##0.0_-;_-* &quot;-&quot;?_-;_-@_-"/>
    <numFmt numFmtId="229" formatCode="\ ?/4"/>
    <numFmt numFmtId="230" formatCode="m&quot;/&quot;d"/>
    <numFmt numFmtId="231" formatCode="#,##0;&quot;△&quot;#,##0;\-;"/>
    <numFmt numFmtId="232" formatCode="0.0_);[Red]\(0.0\)"/>
    <numFmt numFmtId="233" formatCode="#,##0.0;&quot;△&quot;#,##0.0;\-;"/>
    <numFmt numFmtId="234" formatCode="#,##0;\-#,##0;\-;"/>
    <numFmt numFmtId="235" formatCode="#,##0.00;;\-;"/>
  </numFmts>
  <fonts count="3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1"/>
      <color indexed="10"/>
      <name val="돋움"/>
      <family val="3"/>
    </font>
    <font>
      <sz val="11"/>
      <name val="굴림"/>
      <family val="3"/>
    </font>
    <font>
      <sz val="11"/>
      <name val="Arial"/>
      <family val="2"/>
    </font>
    <font>
      <u val="single"/>
      <sz val="6.6"/>
      <color indexed="36"/>
      <name val="돋움"/>
      <family val="3"/>
    </font>
    <font>
      <u val="single"/>
      <sz val="6.6"/>
      <color indexed="12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0"/>
      <color indexed="8"/>
      <name val="돋움"/>
      <family val="3"/>
    </font>
    <font>
      <b/>
      <sz val="18"/>
      <name val="돋움"/>
      <family val="3"/>
    </font>
    <font>
      <b/>
      <sz val="10"/>
      <color indexed="10"/>
      <name val="돋움"/>
      <family val="3"/>
    </font>
    <font>
      <sz val="10"/>
      <color indexed="16"/>
      <name val="돋움"/>
      <family val="3"/>
    </font>
    <font>
      <sz val="9"/>
      <name val="돋움"/>
      <family val="3"/>
    </font>
    <font>
      <b/>
      <sz val="22"/>
      <name val="돋움"/>
      <family val="3"/>
    </font>
    <font>
      <sz val="22"/>
      <name val="돋움"/>
      <family val="3"/>
    </font>
    <font>
      <vertAlign val="superscript"/>
      <sz val="10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b/>
      <vertAlign val="superscript"/>
      <sz val="20"/>
      <name val="돋움"/>
      <family val="3"/>
    </font>
    <font>
      <vertAlign val="superscript"/>
      <sz val="11"/>
      <name val="돋움"/>
      <family val="3"/>
    </font>
    <font>
      <b/>
      <sz val="20"/>
      <color indexed="8"/>
      <name val="돋움"/>
      <family val="3"/>
    </font>
    <font>
      <b/>
      <sz val="20"/>
      <name val="Arial"/>
      <family val="2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38" fontId="7" fillId="2" borderId="0" applyNumberFormat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2" borderId="3" applyNumberFormat="0" applyBorder="0" applyAlignment="0" applyProtection="0"/>
    <xf numFmtId="0" fontId="10" fillId="0" borderId="4">
      <alignment/>
      <protection/>
    </xf>
    <xf numFmtId="0" fontId="3" fillId="0" borderId="0">
      <alignment/>
      <protection/>
    </xf>
    <xf numFmtId="10" fontId="5" fillId="0" borderId="0" applyFont="0" applyFill="0" applyBorder="0" applyAlignment="0" applyProtection="0"/>
    <xf numFmtId="0" fontId="10" fillId="0" borderId="0">
      <alignment/>
      <protection/>
    </xf>
  </cellStyleXfs>
  <cellXfs count="4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178" fontId="0" fillId="0" borderId="0" xfId="17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176" fontId="11" fillId="0" borderId="8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0" xfId="17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176" fontId="11" fillId="0" borderId="8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201" fontId="0" fillId="0" borderId="0" xfId="0" applyNumberFormat="1" applyFont="1" applyBorder="1" applyAlignment="1">
      <alignment horizontal="center" vertical="center"/>
    </xf>
    <xf numFmtId="205" fontId="11" fillId="0" borderId="4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center" vertical="center" shrinkToFit="1"/>
    </xf>
    <xf numFmtId="199" fontId="17" fillId="0" borderId="0" xfId="0" applyNumberFormat="1" applyFont="1" applyBorder="1" applyAlignment="1">
      <alignment horizontal="center" vertical="center" shrinkToFit="1"/>
    </xf>
    <xf numFmtId="200" fontId="17" fillId="0" borderId="0" xfId="0" applyNumberFormat="1" applyFont="1" applyBorder="1" applyAlignment="1">
      <alignment horizontal="center" vertical="center" shrinkToFit="1"/>
    </xf>
    <xf numFmtId="201" fontId="0" fillId="0" borderId="0" xfId="0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 shrinkToFit="1"/>
    </xf>
    <xf numFmtId="184" fontId="11" fillId="0" borderId="4" xfId="0" applyNumberFormat="1" applyFont="1" applyBorder="1" applyAlignment="1">
      <alignment horizontal="center" vertical="center" shrinkToFit="1"/>
    </xf>
    <xf numFmtId="205" fontId="11" fillId="0" borderId="4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201" fontId="0" fillId="0" borderId="4" xfId="0" applyNumberFormat="1" applyFont="1" applyBorder="1" applyAlignment="1">
      <alignment horizontal="center" vertical="center"/>
    </xf>
    <xf numFmtId="190" fontId="17" fillId="0" borderId="0" xfId="0" applyNumberFormat="1" applyFont="1" applyBorder="1" applyAlignment="1">
      <alignment horizontal="center" vertical="center" shrinkToFit="1"/>
    </xf>
    <xf numFmtId="187" fontId="17" fillId="0" borderId="0" xfId="0" applyNumberFormat="1" applyFont="1" applyBorder="1" applyAlignment="1">
      <alignment horizontal="center" vertical="center" shrinkToFit="1"/>
    </xf>
    <xf numFmtId="199" fontId="17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97" fontId="11" fillId="0" borderId="8" xfId="0" applyNumberFormat="1" applyFont="1" applyBorder="1" applyAlignment="1">
      <alignment horizontal="center" vertical="center"/>
    </xf>
    <xf numFmtId="197" fontId="11" fillId="0" borderId="4" xfId="0" applyNumberFormat="1" applyFont="1" applyBorder="1" applyAlignment="1">
      <alignment horizontal="center" vertical="center"/>
    </xf>
    <xf numFmtId="200" fontId="11" fillId="0" borderId="4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201" fontId="17" fillId="0" borderId="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97" fontId="0" fillId="0" borderId="0" xfId="0" applyNumberFormat="1" applyFont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176" fontId="0" fillId="0" borderId="9" xfId="0" applyNumberFormat="1" applyFont="1" applyBorder="1" applyAlignment="1">
      <alignment horizontal="left" vertical="center" shrinkToFit="1"/>
    </xf>
    <xf numFmtId="176" fontId="0" fillId="0" borderId="7" xfId="0" applyNumberFormat="1" applyFont="1" applyBorder="1" applyAlignment="1">
      <alignment horizontal="left" vertical="center" shrinkToFit="1"/>
    </xf>
    <xf numFmtId="176" fontId="17" fillId="0" borderId="7" xfId="0" applyNumberFormat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left"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9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184" fontId="2" fillId="0" borderId="7" xfId="0" applyNumberFormat="1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99" fontId="2" fillId="0" borderId="0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199" fontId="22" fillId="0" borderId="7" xfId="0" applyNumberFormat="1" applyFont="1" applyFill="1" applyBorder="1" applyAlignment="1">
      <alignment horizontal="center" vertical="center" shrinkToFit="1"/>
    </xf>
    <xf numFmtId="199" fontId="22" fillId="0" borderId="0" xfId="0" applyNumberFormat="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199" fontId="2" fillId="0" borderId="7" xfId="0" applyNumberFormat="1" applyFont="1" applyFill="1" applyBorder="1" applyAlignment="1">
      <alignment horizontal="center" vertical="center" shrinkToFit="1"/>
    </xf>
    <xf numFmtId="199" fontId="2" fillId="0" borderId="0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178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84" fontId="20" fillId="0" borderId="7" xfId="0" applyNumberFormat="1" applyFont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99" fontId="22" fillId="0" borderId="7" xfId="0" applyNumberFormat="1" applyFont="1" applyBorder="1" applyAlignment="1">
      <alignment horizontal="center" vertical="center"/>
    </xf>
    <xf numFmtId="199" fontId="22" fillId="0" borderId="0" xfId="0" applyNumberFormat="1" applyFont="1" applyFill="1" applyBorder="1" applyAlignment="1">
      <alignment horizontal="center" vertical="center"/>
    </xf>
    <xf numFmtId="234" fontId="22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99" fontId="2" fillId="0" borderId="7" xfId="0" applyNumberFormat="1" applyFont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23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99" fontId="2" fillId="0" borderId="8" xfId="0" applyNumberFormat="1" applyFont="1" applyBorder="1" applyAlignment="1">
      <alignment horizontal="center" vertical="center"/>
    </xf>
    <xf numFmtId="199" fontId="2" fillId="0" borderId="4" xfId="0" applyNumberFormat="1" applyFont="1" applyFill="1" applyBorder="1" applyAlignment="1">
      <alignment horizontal="center" vertical="center"/>
    </xf>
    <xf numFmtId="234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8" fontId="2" fillId="0" borderId="7" xfId="0" applyNumberFormat="1" applyFont="1" applyBorder="1" applyAlignment="1">
      <alignment horizontal="center" vertical="center" shrinkToFit="1"/>
    </xf>
    <xf numFmtId="199" fontId="22" fillId="0" borderId="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1" fontId="11" fillId="0" borderId="4" xfId="17" applyFont="1" applyBorder="1" applyAlignment="1">
      <alignment horizontal="center" vertical="center"/>
    </xf>
    <xf numFmtId="198" fontId="11" fillId="0" borderId="4" xfId="17" applyNumberFormat="1" applyFont="1" applyBorder="1" applyAlignment="1">
      <alignment horizontal="center" vertical="center" shrinkToFit="1"/>
    </xf>
    <xf numFmtId="198" fontId="11" fillId="0" borderId="4" xfId="0" applyNumberFormat="1" applyFont="1" applyBorder="1" applyAlignment="1">
      <alignment horizontal="center" vertical="center" shrinkToFit="1"/>
    </xf>
    <xf numFmtId="197" fontId="11" fillId="0" borderId="4" xfId="17" applyNumberFormat="1" applyFont="1" applyBorder="1" applyAlignment="1">
      <alignment horizontal="center" vertical="center" shrinkToFit="1"/>
    </xf>
    <xf numFmtId="197" fontId="11" fillId="0" borderId="6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198" fontId="11" fillId="0" borderId="4" xfId="0" applyNumberFormat="1" applyFont="1" applyBorder="1" applyAlignment="1">
      <alignment horizontal="center" vertical="center"/>
    </xf>
    <xf numFmtId="198" fontId="11" fillId="0" borderId="4" xfId="17" applyNumberFormat="1" applyFont="1" applyBorder="1" applyAlignment="1">
      <alignment horizontal="center" vertical="center"/>
    </xf>
    <xf numFmtId="197" fontId="11" fillId="0" borderId="6" xfId="0" applyNumberFormat="1" applyFont="1" applyBorder="1" applyAlignment="1">
      <alignment horizontal="center" vertical="center"/>
    </xf>
    <xf numFmtId="199" fontId="11" fillId="0" borderId="8" xfId="0" applyNumberFormat="1" applyFont="1" applyFill="1" applyBorder="1" applyAlignment="1">
      <alignment horizontal="center" vertical="center"/>
    </xf>
    <xf numFmtId="199" fontId="11" fillId="0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197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97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horizontal="centerContinuous" vertical="center"/>
    </xf>
    <xf numFmtId="0" fontId="29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92" fontId="2" fillId="0" borderId="0" xfId="0" applyNumberFormat="1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center" vertical="center" shrinkToFit="1"/>
    </xf>
    <xf numFmtId="198" fontId="2" fillId="0" borderId="0" xfId="0" applyNumberFormat="1" applyFont="1" applyBorder="1" applyAlignment="1">
      <alignment horizontal="center" vertical="center" shrinkToFit="1"/>
    </xf>
    <xf numFmtId="191" fontId="2" fillId="0" borderId="0" xfId="0" applyNumberFormat="1" applyFont="1" applyBorder="1" applyAlignment="1">
      <alignment horizontal="center" vertical="center"/>
    </xf>
    <xf numFmtId="198" fontId="20" fillId="0" borderId="7" xfId="0" applyNumberFormat="1" applyFont="1" applyBorder="1" applyAlignment="1">
      <alignment horizontal="center" vertical="center" shrinkToFit="1"/>
    </xf>
    <xf numFmtId="198" fontId="20" fillId="0" borderId="0" xfId="0" applyNumberFormat="1" applyFont="1" applyBorder="1" applyAlignment="1">
      <alignment horizontal="center" vertical="center" shrinkToFit="1"/>
    </xf>
    <xf numFmtId="192" fontId="20" fillId="0" borderId="0" xfId="0" applyNumberFormat="1" applyFont="1" applyBorder="1" applyAlignment="1">
      <alignment horizontal="center" vertical="center" shrinkToFit="1"/>
    </xf>
    <xf numFmtId="191" fontId="20" fillId="0" borderId="0" xfId="0" applyNumberFormat="1" applyFont="1" applyBorder="1" applyAlignment="1">
      <alignment horizontal="center" vertical="center"/>
    </xf>
    <xf numFmtId="225" fontId="22" fillId="0" borderId="0" xfId="0" applyNumberFormat="1" applyFont="1" applyFill="1" applyBorder="1" applyAlignment="1">
      <alignment horizontal="center" vertical="center" shrinkToFit="1"/>
    </xf>
    <xf numFmtId="235" fontId="22" fillId="0" borderId="5" xfId="0" applyNumberFormat="1" applyFont="1" applyFill="1" applyBorder="1" applyAlignment="1">
      <alignment horizontal="center" vertical="center"/>
    </xf>
    <xf numFmtId="198" fontId="2" fillId="0" borderId="7" xfId="0" applyNumberFormat="1" applyFont="1" applyFill="1" applyBorder="1" applyAlignment="1">
      <alignment horizontal="center" vertical="center" shrinkToFit="1"/>
    </xf>
    <xf numFmtId="199" fontId="2" fillId="0" borderId="0" xfId="0" applyNumberFormat="1" applyFont="1" applyFill="1" applyAlignment="1">
      <alignment horizontal="center" vertical="center" shrinkToFit="1"/>
    </xf>
    <xf numFmtId="198" fontId="2" fillId="0" borderId="0" xfId="0" applyNumberFormat="1" applyFont="1" applyFill="1" applyBorder="1" applyAlignment="1">
      <alignment horizontal="center" vertical="center" shrinkToFit="1"/>
    </xf>
    <xf numFmtId="192" fontId="2" fillId="0" borderId="0" xfId="0" applyNumberFormat="1" applyFont="1" applyFill="1" applyBorder="1" applyAlignment="1">
      <alignment horizontal="center" vertical="center" shrinkToFit="1"/>
    </xf>
    <xf numFmtId="180" fontId="2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98" fontId="2" fillId="0" borderId="8" xfId="0" applyNumberFormat="1" applyFont="1" applyFill="1" applyBorder="1" applyAlignment="1">
      <alignment horizontal="center" vertical="center" shrinkToFit="1"/>
    </xf>
    <xf numFmtId="199" fontId="2" fillId="0" borderId="4" xfId="0" applyNumberFormat="1" applyFont="1" applyFill="1" applyBorder="1" applyAlignment="1">
      <alignment horizontal="center" vertical="center" shrinkToFit="1"/>
    </xf>
    <xf numFmtId="198" fontId="2" fillId="0" borderId="4" xfId="0" applyNumberFormat="1" applyFont="1" applyFill="1" applyBorder="1" applyAlignment="1">
      <alignment horizontal="center" vertical="center" shrinkToFit="1"/>
    </xf>
    <xf numFmtId="192" fontId="2" fillId="0" borderId="4" xfId="0" applyNumberFormat="1" applyFont="1" applyFill="1" applyBorder="1" applyAlignment="1">
      <alignment horizontal="center" vertical="center" shrinkToFit="1"/>
    </xf>
    <xf numFmtId="18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 quotePrefix="1">
      <alignment vertical="center"/>
    </xf>
    <xf numFmtId="0" fontId="2" fillId="0" borderId="0" xfId="0" applyFont="1" applyAlignment="1" quotePrefix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 shrinkToFit="1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2" fillId="0" borderId="0" xfId="0" applyFont="1" applyAlignment="1" quotePrefix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 wrapText="1" shrinkToFi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 shrinkToFit="1"/>
    </xf>
    <xf numFmtId="186" fontId="0" fillId="0" borderId="7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 horizontal="center" vertical="center"/>
    </xf>
    <xf numFmtId="186" fontId="17" fillId="0" borderId="7" xfId="0" applyNumberFormat="1" applyFont="1" applyBorder="1" applyAlignment="1">
      <alignment horizontal="center" vertical="center" shrinkToFit="1"/>
    </xf>
    <xf numFmtId="186" fontId="17" fillId="0" borderId="0" xfId="0" applyNumberFormat="1" applyFont="1" applyBorder="1" applyAlignment="1">
      <alignment horizontal="center" vertical="center" shrinkToFit="1"/>
    </xf>
    <xf numFmtId="186" fontId="17" fillId="0" borderId="5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1" fillId="0" borderId="5" xfId="0" applyFont="1" applyBorder="1" applyAlignment="1">
      <alignment horizontal="center" vertical="center"/>
    </xf>
    <xf numFmtId="186" fontId="11" fillId="0" borderId="7" xfId="0" applyNumberFormat="1" applyFont="1" applyFill="1" applyBorder="1" applyAlignment="1">
      <alignment horizontal="center" vertical="center" shrinkToFit="1"/>
    </xf>
    <xf numFmtId="186" fontId="11" fillId="0" borderId="0" xfId="0" applyNumberFormat="1" applyFont="1" applyFill="1" applyBorder="1" applyAlignment="1">
      <alignment horizontal="center" vertical="center" shrinkToFit="1"/>
    </xf>
    <xf numFmtId="186" fontId="11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186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186" fontId="0" fillId="0" borderId="18" xfId="0" applyNumberFormat="1" applyFont="1" applyFill="1" applyBorder="1" applyAlignment="1">
      <alignment horizontal="center" vertical="center" shrinkToFit="1"/>
    </xf>
    <xf numFmtId="186" fontId="0" fillId="0" borderId="11" xfId="0" applyNumberFormat="1" applyFont="1" applyFill="1" applyBorder="1" applyAlignment="1">
      <alignment horizontal="center" vertical="center" shrinkToFit="1"/>
    </xf>
    <xf numFmtId="186" fontId="0" fillId="0" borderId="19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188" fontId="0" fillId="0" borderId="9" xfId="0" applyNumberFormat="1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7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 shrinkToFit="1"/>
    </xf>
    <xf numFmtId="184" fontId="0" fillId="0" borderId="7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8" fontId="0" fillId="0" borderId="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 shrinkToFit="1"/>
    </xf>
    <xf numFmtId="188" fontId="0" fillId="0" borderId="0" xfId="0" applyNumberFormat="1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188" fontId="17" fillId="0" borderId="7" xfId="0" applyNumberFormat="1" applyFont="1" applyBorder="1" applyAlignment="1">
      <alignment horizontal="center" vertical="center" shrinkToFit="1"/>
    </xf>
    <xf numFmtId="188" fontId="17" fillId="0" borderId="0" xfId="0" applyNumberFormat="1" applyFont="1" applyBorder="1" applyAlignment="1">
      <alignment horizontal="center" vertical="center" shrinkToFit="1"/>
    </xf>
    <xf numFmtId="188" fontId="11" fillId="0" borderId="7" xfId="0" applyNumberFormat="1" applyFont="1" applyFill="1" applyBorder="1" applyAlignment="1">
      <alignment horizontal="center" vertical="center" shrinkToFit="1"/>
    </xf>
    <xf numFmtId="188" fontId="11" fillId="0" borderId="0" xfId="0" applyNumberFormat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/>
    </xf>
    <xf numFmtId="188" fontId="0" fillId="0" borderId="7" xfId="0" applyNumberFormat="1" applyFont="1" applyFill="1" applyBorder="1" applyAlignment="1">
      <alignment horizontal="center"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188" fontId="0" fillId="0" borderId="5" xfId="0" applyNumberFormat="1" applyFont="1" applyFill="1" applyBorder="1" applyAlignment="1">
      <alignment horizontal="center" vertical="center" shrinkToFit="1"/>
    </xf>
    <xf numFmtId="188" fontId="0" fillId="0" borderId="18" xfId="0" applyNumberFormat="1" applyFont="1" applyFill="1" applyBorder="1" applyAlignment="1">
      <alignment horizontal="center" vertical="center" shrinkToFit="1"/>
    </xf>
    <xf numFmtId="188" fontId="0" fillId="0" borderId="11" xfId="0" applyNumberFormat="1" applyFont="1" applyFill="1" applyBorder="1" applyAlignment="1">
      <alignment horizontal="center" vertical="center" shrinkToFit="1"/>
    </xf>
    <xf numFmtId="188" fontId="0" fillId="0" borderId="19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188" fontId="0" fillId="0" borderId="8" xfId="0" applyNumberFormat="1" applyFont="1" applyFill="1" applyBorder="1" applyAlignment="1">
      <alignment horizontal="center" vertical="center" shrinkToFit="1"/>
    </xf>
    <xf numFmtId="188" fontId="0" fillId="0" borderId="4" xfId="0" applyNumberFormat="1" applyFont="1" applyFill="1" applyBorder="1" applyAlignment="1">
      <alignment horizontal="center" vertical="center" shrinkToFit="1"/>
    </xf>
    <xf numFmtId="188" fontId="0" fillId="0" borderId="6" xfId="0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188" fontId="17" fillId="0" borderId="5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188" fontId="11" fillId="0" borderId="5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8" fontId="11" fillId="0" borderId="7" xfId="0" applyNumberFormat="1" applyFont="1" applyBorder="1" applyAlignment="1">
      <alignment horizontal="center" vertical="center" shrinkToFit="1"/>
    </xf>
    <xf numFmtId="188" fontId="11" fillId="0" borderId="0" xfId="0" applyNumberFormat="1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41" fontId="0" fillId="0" borderId="0" xfId="17" applyFont="1" applyFill="1" applyBorder="1" applyAlignment="1">
      <alignment vertical="center"/>
    </xf>
    <xf numFmtId="41" fontId="11" fillId="0" borderId="21" xfId="17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33" fillId="2" borderId="0" xfId="0" applyFont="1" applyFill="1" applyAlignment="1">
      <alignment/>
    </xf>
    <xf numFmtId="0" fontId="2" fillId="0" borderId="0" xfId="0" applyFont="1" applyBorder="1" applyAlignment="1" quotePrefix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199" fontId="2" fillId="0" borderId="8" xfId="0" applyNumberFormat="1" applyFont="1" applyFill="1" applyBorder="1" applyAlignment="1">
      <alignment horizontal="center" vertical="center" shrinkToFit="1"/>
    </xf>
    <xf numFmtId="199" fontId="2" fillId="0" borderId="4" xfId="0" applyNumberFormat="1" applyFont="1" applyBorder="1" applyAlignment="1">
      <alignment horizontal="center" vertical="center" shrinkToFit="1"/>
    </xf>
    <xf numFmtId="199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 quotePrefix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8" fillId="0" borderId="0" xfId="0" applyFont="1" applyAlignment="1" quotePrefix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25" fillId="0" borderId="0" xfId="0" applyFont="1" applyAlignment="1" quotePrefix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32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4">
      <selection activeCell="E11" sqref="E11"/>
    </sheetView>
  </sheetViews>
  <sheetFormatPr defaultColWidth="8.88671875" defaultRowHeight="13.5"/>
  <cols>
    <col min="1" max="1" width="17.77734375" style="12" customWidth="1"/>
    <col min="2" max="5" width="21.5546875" style="12" customWidth="1"/>
    <col min="6" max="6" width="17.77734375" style="12" customWidth="1"/>
    <col min="7" max="16384" width="8.88671875" style="12" customWidth="1"/>
  </cols>
  <sheetData>
    <row r="1" spans="1:7" s="214" customFormat="1" ht="25.5" customHeight="1">
      <c r="A1" s="392" t="s">
        <v>561</v>
      </c>
      <c r="B1" s="392"/>
      <c r="C1" s="392"/>
      <c r="D1" s="392"/>
      <c r="E1" s="392"/>
      <c r="F1" s="392"/>
      <c r="G1" s="355"/>
    </row>
    <row r="2" spans="1:7" s="32" customFormat="1" ht="18" customHeight="1" thickBot="1">
      <c r="A2" s="38" t="s">
        <v>562</v>
      </c>
      <c r="F2" s="134" t="s">
        <v>563</v>
      </c>
      <c r="G2" s="29"/>
    </row>
    <row r="3" spans="1:7" s="32" customFormat="1" ht="21" customHeight="1">
      <c r="A3" s="416" t="s">
        <v>564</v>
      </c>
      <c r="B3" s="135" t="s">
        <v>565</v>
      </c>
      <c r="C3" s="136" t="s">
        <v>566</v>
      </c>
      <c r="D3" s="135" t="s">
        <v>567</v>
      </c>
      <c r="E3" s="136" t="s">
        <v>568</v>
      </c>
      <c r="F3" s="420" t="s">
        <v>569</v>
      </c>
      <c r="G3" s="29"/>
    </row>
    <row r="4" spans="1:7" s="32" customFormat="1" ht="21" customHeight="1">
      <c r="A4" s="404"/>
      <c r="B4" s="102" t="s">
        <v>570</v>
      </c>
      <c r="C4" s="88" t="s">
        <v>571</v>
      </c>
      <c r="D4" s="102" t="s">
        <v>572</v>
      </c>
      <c r="E4" s="88" t="s">
        <v>573</v>
      </c>
      <c r="F4" s="431"/>
      <c r="G4" s="29"/>
    </row>
    <row r="5" spans="1:7" s="32" customFormat="1" ht="33" customHeight="1">
      <c r="A5" s="433"/>
      <c r="B5" s="107" t="s">
        <v>574</v>
      </c>
      <c r="C5" s="137" t="s">
        <v>575</v>
      </c>
      <c r="D5" s="107" t="s">
        <v>576</v>
      </c>
      <c r="E5" s="138" t="s">
        <v>577</v>
      </c>
      <c r="F5" s="432"/>
      <c r="G5" s="29"/>
    </row>
    <row r="6" spans="1:7" s="32" customFormat="1" ht="19.5" customHeight="1">
      <c r="A6" s="95" t="s">
        <v>578</v>
      </c>
      <c r="B6" s="103">
        <v>92346</v>
      </c>
      <c r="C6" s="104">
        <v>39826</v>
      </c>
      <c r="D6" s="104">
        <v>52520</v>
      </c>
      <c r="E6" s="139">
        <v>-12694</v>
      </c>
      <c r="F6" s="96" t="s">
        <v>579</v>
      </c>
      <c r="G6" s="29"/>
    </row>
    <row r="7" spans="1:7" s="32" customFormat="1" ht="19.5" customHeight="1">
      <c r="A7" s="88" t="s">
        <v>580</v>
      </c>
      <c r="B7" s="103">
        <v>111584</v>
      </c>
      <c r="C7" s="140">
        <v>44730</v>
      </c>
      <c r="D7" s="140">
        <v>66854</v>
      </c>
      <c r="E7" s="139">
        <v>-22124</v>
      </c>
      <c r="F7" s="88" t="s">
        <v>580</v>
      </c>
      <c r="G7" s="29"/>
    </row>
    <row r="8" spans="1:7" s="32" customFormat="1" ht="19.5" customHeight="1">
      <c r="A8" s="95" t="s">
        <v>581</v>
      </c>
      <c r="B8" s="103">
        <v>102529</v>
      </c>
      <c r="C8" s="104">
        <v>44632</v>
      </c>
      <c r="D8" s="104">
        <v>57897</v>
      </c>
      <c r="E8" s="139">
        <v>-13265</v>
      </c>
      <c r="F8" s="96" t="s">
        <v>581</v>
      </c>
      <c r="G8" s="29"/>
    </row>
    <row r="9" spans="1:7" s="32" customFormat="1" ht="19.5" customHeight="1">
      <c r="A9" s="95" t="s">
        <v>29</v>
      </c>
      <c r="B9" s="103">
        <v>169226.88499999998</v>
      </c>
      <c r="C9" s="104">
        <v>58578.164</v>
      </c>
      <c r="D9" s="104">
        <v>110648.721</v>
      </c>
      <c r="E9" s="139">
        <v>-52070.55700000001</v>
      </c>
      <c r="F9" s="96" t="s">
        <v>29</v>
      </c>
      <c r="G9" s="29"/>
    </row>
    <row r="10" spans="1:7" s="147" customFormat="1" ht="19.5" customHeight="1">
      <c r="A10" s="141" t="s">
        <v>582</v>
      </c>
      <c r="B10" s="142">
        <v>180017</v>
      </c>
      <c r="C10" s="143">
        <v>69719</v>
      </c>
      <c r="D10" s="143">
        <v>110298</v>
      </c>
      <c r="E10" s="144">
        <v>-40579</v>
      </c>
      <c r="F10" s="145" t="s">
        <v>582</v>
      </c>
      <c r="G10" s="146"/>
    </row>
    <row r="11" spans="1:7" s="151" customFormat="1" ht="19.5" customHeight="1">
      <c r="A11" s="97" t="s">
        <v>583</v>
      </c>
      <c r="B11" s="148">
        <f>SUM(B12:B23)</f>
        <v>204261</v>
      </c>
      <c r="C11" s="149">
        <f>SUM(C12:C23)</f>
        <v>63282</v>
      </c>
      <c r="D11" s="149">
        <f>SUM(D12:D23)</f>
        <v>140979</v>
      </c>
      <c r="E11" s="150">
        <f aca="true" t="shared" si="0" ref="E11:E23">C11-D11</f>
        <v>-77697</v>
      </c>
      <c r="F11" s="105" t="s">
        <v>583</v>
      </c>
      <c r="G11" s="108"/>
    </row>
    <row r="12" spans="1:7" s="32" customFormat="1" ht="19.5" customHeight="1">
      <c r="A12" s="95" t="s">
        <v>0</v>
      </c>
      <c r="B12" s="152">
        <f>SUM(C12:D12)</f>
        <v>15273</v>
      </c>
      <c r="C12" s="153">
        <v>5903</v>
      </c>
      <c r="D12" s="153">
        <v>9370</v>
      </c>
      <c r="E12" s="154">
        <f t="shared" si="0"/>
        <v>-3467</v>
      </c>
      <c r="F12" s="96" t="s">
        <v>1</v>
      </c>
      <c r="G12" s="29"/>
    </row>
    <row r="13" spans="1:7" s="32" customFormat="1" ht="19.5" customHeight="1">
      <c r="A13" s="95" t="s">
        <v>13</v>
      </c>
      <c r="B13" s="152">
        <f aca="true" t="shared" si="1" ref="B13:B23">SUM(C13:D13)</f>
        <v>14359</v>
      </c>
      <c r="C13" s="153">
        <v>4221</v>
      </c>
      <c r="D13" s="153">
        <v>10138</v>
      </c>
      <c r="E13" s="154">
        <f t="shared" si="0"/>
        <v>-5917</v>
      </c>
      <c r="F13" s="96" t="s">
        <v>2</v>
      </c>
      <c r="G13" s="29"/>
    </row>
    <row r="14" spans="1:7" s="32" customFormat="1" ht="19.5" customHeight="1">
      <c r="A14" s="95" t="s">
        <v>14</v>
      </c>
      <c r="B14" s="152">
        <f t="shared" si="1"/>
        <v>24571</v>
      </c>
      <c r="C14" s="153">
        <v>6605</v>
      </c>
      <c r="D14" s="153">
        <v>17966</v>
      </c>
      <c r="E14" s="154">
        <f t="shared" si="0"/>
        <v>-11361</v>
      </c>
      <c r="F14" s="96" t="s">
        <v>3</v>
      </c>
      <c r="G14" s="29"/>
    </row>
    <row r="15" spans="1:7" s="32" customFormat="1" ht="19.5" customHeight="1">
      <c r="A15" s="95" t="s">
        <v>15</v>
      </c>
      <c r="B15" s="152">
        <f t="shared" si="1"/>
        <v>15937</v>
      </c>
      <c r="C15" s="153">
        <v>5741</v>
      </c>
      <c r="D15" s="153">
        <v>10196</v>
      </c>
      <c r="E15" s="154">
        <f t="shared" si="0"/>
        <v>-4455</v>
      </c>
      <c r="F15" s="96" t="s">
        <v>4</v>
      </c>
      <c r="G15" s="29"/>
    </row>
    <row r="16" spans="1:7" s="32" customFormat="1" ht="19.5" customHeight="1">
      <c r="A16" s="95" t="s">
        <v>16</v>
      </c>
      <c r="B16" s="152">
        <f t="shared" si="1"/>
        <v>15693</v>
      </c>
      <c r="C16" s="153">
        <v>3696</v>
      </c>
      <c r="D16" s="153">
        <v>11997</v>
      </c>
      <c r="E16" s="154">
        <f t="shared" si="0"/>
        <v>-8301</v>
      </c>
      <c r="F16" s="96" t="s">
        <v>5</v>
      </c>
      <c r="G16" s="29"/>
    </row>
    <row r="17" spans="1:6" s="32" customFormat="1" ht="19.5" customHeight="1">
      <c r="A17" s="95" t="s">
        <v>17</v>
      </c>
      <c r="B17" s="152">
        <f t="shared" si="1"/>
        <v>20275</v>
      </c>
      <c r="C17" s="153">
        <v>3063</v>
      </c>
      <c r="D17" s="153">
        <v>17212</v>
      </c>
      <c r="E17" s="154">
        <f t="shared" si="0"/>
        <v>-14149</v>
      </c>
      <c r="F17" s="96" t="s">
        <v>6</v>
      </c>
    </row>
    <row r="18" spans="1:6" s="32" customFormat="1" ht="19.5" customHeight="1">
      <c r="A18" s="95" t="s">
        <v>18</v>
      </c>
      <c r="B18" s="152">
        <f t="shared" si="1"/>
        <v>15018</v>
      </c>
      <c r="C18" s="153">
        <v>3704</v>
      </c>
      <c r="D18" s="153">
        <v>11314</v>
      </c>
      <c r="E18" s="154">
        <f t="shared" si="0"/>
        <v>-7610</v>
      </c>
      <c r="F18" s="96" t="s">
        <v>7</v>
      </c>
    </row>
    <row r="19" spans="1:6" s="32" customFormat="1" ht="19.5" customHeight="1">
      <c r="A19" s="95" t="s">
        <v>19</v>
      </c>
      <c r="B19" s="152">
        <f t="shared" si="1"/>
        <v>17258</v>
      </c>
      <c r="C19" s="153">
        <v>4697</v>
      </c>
      <c r="D19" s="153">
        <v>12561</v>
      </c>
      <c r="E19" s="154">
        <f t="shared" si="0"/>
        <v>-7864</v>
      </c>
      <c r="F19" s="96" t="s">
        <v>8</v>
      </c>
    </row>
    <row r="20" spans="1:6" s="32" customFormat="1" ht="19.5" customHeight="1">
      <c r="A20" s="95" t="s">
        <v>20</v>
      </c>
      <c r="B20" s="152">
        <f t="shared" si="1"/>
        <v>13113</v>
      </c>
      <c r="C20" s="153">
        <v>4167</v>
      </c>
      <c r="D20" s="153">
        <v>8946</v>
      </c>
      <c r="E20" s="154">
        <f t="shared" si="0"/>
        <v>-4779</v>
      </c>
      <c r="F20" s="96" t="s">
        <v>9</v>
      </c>
    </row>
    <row r="21" spans="1:6" s="32" customFormat="1" ht="19.5" customHeight="1">
      <c r="A21" s="95" t="s">
        <v>21</v>
      </c>
      <c r="B21" s="152">
        <f t="shared" si="1"/>
        <v>15623</v>
      </c>
      <c r="C21" s="153">
        <v>5924</v>
      </c>
      <c r="D21" s="153">
        <v>9699</v>
      </c>
      <c r="E21" s="154">
        <f t="shared" si="0"/>
        <v>-3775</v>
      </c>
      <c r="F21" s="96" t="s">
        <v>10</v>
      </c>
    </row>
    <row r="22" spans="1:6" s="32" customFormat="1" ht="19.5" customHeight="1">
      <c r="A22" s="95" t="s">
        <v>22</v>
      </c>
      <c r="B22" s="152">
        <f t="shared" si="1"/>
        <v>15834</v>
      </c>
      <c r="C22" s="153">
        <v>6684</v>
      </c>
      <c r="D22" s="153">
        <v>9150</v>
      </c>
      <c r="E22" s="154">
        <f t="shared" si="0"/>
        <v>-2466</v>
      </c>
      <c r="F22" s="96" t="s">
        <v>11</v>
      </c>
    </row>
    <row r="23" spans="1:6" s="32" customFormat="1" ht="19.5" customHeight="1" thickBot="1">
      <c r="A23" s="155" t="s">
        <v>23</v>
      </c>
      <c r="B23" s="156">
        <f t="shared" si="1"/>
        <v>21307</v>
      </c>
      <c r="C23" s="157">
        <v>8877</v>
      </c>
      <c r="D23" s="157">
        <v>12430</v>
      </c>
      <c r="E23" s="158">
        <f t="shared" si="0"/>
        <v>-3553</v>
      </c>
      <c r="F23" s="159" t="s">
        <v>12</v>
      </c>
    </row>
    <row r="24" spans="1:6" s="161" customFormat="1" ht="16.5" customHeight="1">
      <c r="A24" s="160" t="s">
        <v>584</v>
      </c>
      <c r="B24" s="160"/>
      <c r="F24" s="161" t="s">
        <v>585</v>
      </c>
    </row>
    <row r="25" spans="1:6" s="161" customFormat="1" ht="16.5" customHeight="1">
      <c r="A25" s="162" t="s">
        <v>652</v>
      </c>
      <c r="F25" s="163" t="s">
        <v>586</v>
      </c>
    </row>
    <row r="26" spans="1:6" s="161" customFormat="1" ht="42.75" customHeight="1">
      <c r="A26" s="471" t="s">
        <v>587</v>
      </c>
      <c r="B26" s="471"/>
      <c r="C26" s="471"/>
      <c r="D26" s="472" t="s">
        <v>588</v>
      </c>
      <c r="E26" s="472"/>
      <c r="F26" s="472"/>
    </row>
    <row r="27" s="164" customFormat="1" ht="13.5"/>
    <row r="28" s="164" customFormat="1" ht="13.5"/>
  </sheetData>
  <mergeCells count="5">
    <mergeCell ref="A1:F1"/>
    <mergeCell ref="A3:A5"/>
    <mergeCell ref="F3:F5"/>
    <mergeCell ref="A26:C26"/>
    <mergeCell ref="D26:F26"/>
  </mergeCells>
  <printOptions horizontalCentered="1" verticalCentered="1"/>
  <pageMargins left="0.35433070866141736" right="0.35433070866141736" top="0.23" bottom="0.24" header="0.38" footer="0.37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B1">
      <selection activeCell="M14" sqref="M14"/>
    </sheetView>
  </sheetViews>
  <sheetFormatPr defaultColWidth="8.88671875" defaultRowHeight="13.5"/>
  <cols>
    <col min="1" max="12" width="8.6640625" style="0" customWidth="1"/>
    <col min="13" max="13" width="8.99609375" style="0" customWidth="1"/>
  </cols>
  <sheetData>
    <row r="1" spans="1:13" s="221" customFormat="1" ht="28.5" customHeight="1">
      <c r="A1" s="426" t="s">
        <v>647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s="32" customFormat="1" ht="13.5" customHeight="1" thickBot="1">
      <c r="A2" s="368" t="s">
        <v>589</v>
      </c>
      <c r="B2" s="29"/>
      <c r="C2" s="36"/>
      <c r="D2" s="36"/>
      <c r="E2" s="36"/>
      <c r="F2" s="36"/>
      <c r="G2" s="36"/>
      <c r="H2" s="36"/>
      <c r="I2" s="36"/>
      <c r="J2" s="36"/>
      <c r="L2" s="208"/>
      <c r="M2" s="134" t="s">
        <v>590</v>
      </c>
    </row>
    <row r="3" spans="1:13" s="32" customFormat="1" ht="15.75" customHeight="1">
      <c r="A3" s="224"/>
      <c r="B3" s="223" t="s">
        <v>591</v>
      </c>
      <c r="C3" s="369" t="s">
        <v>592</v>
      </c>
      <c r="D3" s="370" t="s">
        <v>593</v>
      </c>
      <c r="E3" s="369" t="s">
        <v>594</v>
      </c>
      <c r="F3" s="370" t="s">
        <v>595</v>
      </c>
      <c r="G3" s="369" t="s">
        <v>596</v>
      </c>
      <c r="H3" s="371" t="s">
        <v>597</v>
      </c>
      <c r="I3" s="371" t="s">
        <v>598</v>
      </c>
      <c r="J3" s="369" t="s">
        <v>599</v>
      </c>
      <c r="K3" s="370" t="s">
        <v>600</v>
      </c>
      <c r="L3" s="370" t="s">
        <v>601</v>
      </c>
      <c r="M3" s="222"/>
    </row>
    <row r="4" spans="1:13" s="32" customFormat="1" ht="15.75" customHeight="1">
      <c r="A4" s="90"/>
      <c r="B4" s="89"/>
      <c r="C4" s="111" t="s">
        <v>602</v>
      </c>
      <c r="D4" s="112" t="s">
        <v>603</v>
      </c>
      <c r="E4" s="111" t="s">
        <v>604</v>
      </c>
      <c r="F4" s="112" t="s">
        <v>605</v>
      </c>
      <c r="G4" s="111" t="s">
        <v>606</v>
      </c>
      <c r="H4" s="112" t="s">
        <v>607</v>
      </c>
      <c r="I4" s="112" t="s">
        <v>608</v>
      </c>
      <c r="J4" s="111" t="s">
        <v>609</v>
      </c>
      <c r="K4" s="112" t="s">
        <v>608</v>
      </c>
      <c r="L4" s="112" t="s">
        <v>610</v>
      </c>
      <c r="M4" s="35"/>
    </row>
    <row r="5" spans="1:13" s="32" customFormat="1" ht="15.75" customHeight="1">
      <c r="A5" s="90"/>
      <c r="B5" s="89"/>
      <c r="C5" s="111"/>
      <c r="D5" s="112"/>
      <c r="E5" s="111" t="s">
        <v>611</v>
      </c>
      <c r="F5" s="113" t="s">
        <v>612</v>
      </c>
      <c r="G5" s="111" t="s">
        <v>613</v>
      </c>
      <c r="H5" s="112"/>
      <c r="I5" s="112" t="s">
        <v>614</v>
      </c>
      <c r="J5" s="111"/>
      <c r="K5" s="112"/>
      <c r="L5" s="114"/>
      <c r="M5" s="35"/>
    </row>
    <row r="6" spans="1:13" s="32" customFormat="1" ht="15.75" customHeight="1">
      <c r="A6" s="90"/>
      <c r="B6" s="89"/>
      <c r="C6" s="111"/>
      <c r="D6" s="112"/>
      <c r="E6" s="115" t="s">
        <v>615</v>
      </c>
      <c r="F6" s="112" t="s">
        <v>616</v>
      </c>
      <c r="G6" s="111" t="s">
        <v>617</v>
      </c>
      <c r="H6" s="112"/>
      <c r="I6" s="112" t="s">
        <v>618</v>
      </c>
      <c r="J6" s="111" t="s">
        <v>619</v>
      </c>
      <c r="K6" s="112" t="s">
        <v>620</v>
      </c>
      <c r="L6" s="112" t="s">
        <v>621</v>
      </c>
      <c r="M6" s="35"/>
    </row>
    <row r="7" spans="1:13" s="32" customFormat="1" ht="15.75" customHeight="1">
      <c r="A7" s="90"/>
      <c r="B7" s="89"/>
      <c r="C7" s="111" t="s">
        <v>622</v>
      </c>
      <c r="D7" s="113" t="s">
        <v>623</v>
      </c>
      <c r="E7" s="111" t="s">
        <v>624</v>
      </c>
      <c r="F7" s="112" t="s">
        <v>625</v>
      </c>
      <c r="G7" s="115" t="s">
        <v>626</v>
      </c>
      <c r="H7" s="112" t="s">
        <v>627</v>
      </c>
      <c r="I7" s="112" t="s">
        <v>628</v>
      </c>
      <c r="J7" s="111" t="s">
        <v>629</v>
      </c>
      <c r="K7" s="112" t="s">
        <v>630</v>
      </c>
      <c r="L7" s="113" t="s">
        <v>631</v>
      </c>
      <c r="M7" s="35"/>
    </row>
    <row r="8" spans="1:13" s="32" customFormat="1" ht="15.75" customHeight="1">
      <c r="A8" s="93"/>
      <c r="B8" s="94" t="s">
        <v>632</v>
      </c>
      <c r="C8" s="116" t="s">
        <v>633</v>
      </c>
      <c r="D8" s="117" t="s">
        <v>634</v>
      </c>
      <c r="E8" s="116" t="s">
        <v>635</v>
      </c>
      <c r="F8" s="117" t="s">
        <v>615</v>
      </c>
      <c r="G8" s="116" t="s">
        <v>636</v>
      </c>
      <c r="H8" s="117" t="s">
        <v>637</v>
      </c>
      <c r="I8" s="117" t="s">
        <v>638</v>
      </c>
      <c r="J8" s="116" t="s">
        <v>639</v>
      </c>
      <c r="K8" s="117" t="s">
        <v>640</v>
      </c>
      <c r="L8" s="117" t="s">
        <v>641</v>
      </c>
      <c r="M8" s="118"/>
    </row>
    <row r="9" spans="1:13" s="32" customFormat="1" ht="15" customHeight="1">
      <c r="A9" s="92" t="s">
        <v>49</v>
      </c>
      <c r="B9" s="119">
        <v>39826</v>
      </c>
      <c r="C9" s="120">
        <v>27370</v>
      </c>
      <c r="D9" s="120">
        <v>323</v>
      </c>
      <c r="E9" s="120">
        <v>6013</v>
      </c>
      <c r="F9" s="120" t="s">
        <v>50</v>
      </c>
      <c r="G9" s="120">
        <v>26</v>
      </c>
      <c r="H9" s="120">
        <v>109</v>
      </c>
      <c r="I9" s="120">
        <v>1411</v>
      </c>
      <c r="J9" s="120">
        <v>3238</v>
      </c>
      <c r="K9" s="120">
        <v>1318</v>
      </c>
      <c r="L9" s="120">
        <v>18</v>
      </c>
      <c r="M9" s="91" t="s">
        <v>49</v>
      </c>
    </row>
    <row r="10" spans="1:13" s="32" customFormat="1" ht="15" customHeight="1">
      <c r="A10" s="90" t="s">
        <v>51</v>
      </c>
      <c r="B10" s="119">
        <v>44730</v>
      </c>
      <c r="C10" s="121">
        <v>32813</v>
      </c>
      <c r="D10" s="121">
        <v>345</v>
      </c>
      <c r="E10" s="121">
        <v>6830</v>
      </c>
      <c r="F10" s="122">
        <v>0</v>
      </c>
      <c r="G10" s="121">
        <v>167</v>
      </c>
      <c r="H10" s="121">
        <v>334</v>
      </c>
      <c r="I10" s="121">
        <v>365</v>
      </c>
      <c r="J10" s="121">
        <v>3111</v>
      </c>
      <c r="K10" s="121">
        <v>736</v>
      </c>
      <c r="L10" s="123">
        <v>29</v>
      </c>
      <c r="M10" s="90" t="s">
        <v>51</v>
      </c>
    </row>
    <row r="11" spans="1:13" s="32" customFormat="1" ht="15" customHeight="1">
      <c r="A11" s="90" t="s">
        <v>642</v>
      </c>
      <c r="B11" s="119">
        <v>44632</v>
      </c>
      <c r="C11" s="121">
        <v>31705</v>
      </c>
      <c r="D11" s="121">
        <v>138</v>
      </c>
      <c r="E11" s="121">
        <v>7005</v>
      </c>
      <c r="F11" s="122">
        <v>0</v>
      </c>
      <c r="G11" s="121">
        <v>48</v>
      </c>
      <c r="H11" s="121">
        <v>815</v>
      </c>
      <c r="I11" s="121">
        <v>725</v>
      </c>
      <c r="J11" s="121">
        <v>3419</v>
      </c>
      <c r="K11" s="121">
        <v>750</v>
      </c>
      <c r="L11" s="123">
        <v>27</v>
      </c>
      <c r="M11" s="90" t="s">
        <v>642</v>
      </c>
    </row>
    <row r="12" spans="1:13" s="32" customFormat="1" ht="15" customHeight="1">
      <c r="A12" s="90" t="s">
        <v>29</v>
      </c>
      <c r="B12" s="119">
        <v>58578.164000000004</v>
      </c>
      <c r="C12" s="121">
        <v>41082.693</v>
      </c>
      <c r="D12" s="121">
        <v>201.229</v>
      </c>
      <c r="E12" s="121">
        <v>10240.234999999999</v>
      </c>
      <c r="F12" s="122">
        <v>0</v>
      </c>
      <c r="G12" s="121">
        <v>14.463999999999999</v>
      </c>
      <c r="H12" s="121">
        <v>746.955</v>
      </c>
      <c r="I12" s="121">
        <v>2089.3529999999996</v>
      </c>
      <c r="J12" s="121">
        <v>4046.9379999999996</v>
      </c>
      <c r="K12" s="121">
        <v>144.555</v>
      </c>
      <c r="L12" s="123">
        <v>11.742</v>
      </c>
      <c r="M12" s="90" t="s">
        <v>29</v>
      </c>
    </row>
    <row r="13" spans="1:13" s="32" customFormat="1" ht="15" customHeight="1">
      <c r="A13" s="90" t="s">
        <v>52</v>
      </c>
      <c r="B13" s="119">
        <v>69719</v>
      </c>
      <c r="C13" s="121">
        <v>46510</v>
      </c>
      <c r="D13" s="121">
        <v>550</v>
      </c>
      <c r="E13" s="121">
        <v>11069</v>
      </c>
      <c r="F13" s="122">
        <v>0</v>
      </c>
      <c r="G13" s="121">
        <v>178</v>
      </c>
      <c r="H13" s="121">
        <v>640</v>
      </c>
      <c r="I13" s="121">
        <v>1258</v>
      </c>
      <c r="J13" s="121">
        <v>9416</v>
      </c>
      <c r="K13" s="121">
        <v>88</v>
      </c>
      <c r="L13" s="123">
        <v>10</v>
      </c>
      <c r="M13" s="90" t="s">
        <v>52</v>
      </c>
    </row>
    <row r="14" spans="1:13" s="128" customFormat="1" ht="15" customHeight="1">
      <c r="A14" s="124" t="s">
        <v>643</v>
      </c>
      <c r="B14" s="125">
        <f>SUM(B15:B26)</f>
        <v>63282</v>
      </c>
      <c r="C14" s="126">
        <f aca="true" t="shared" si="0" ref="C14:L14">SUM(C15:C26)</f>
        <v>46140</v>
      </c>
      <c r="D14" s="126">
        <f t="shared" si="0"/>
        <v>420</v>
      </c>
      <c r="E14" s="126">
        <f t="shared" si="0"/>
        <v>8834</v>
      </c>
      <c r="F14" s="126">
        <f t="shared" si="0"/>
        <v>0</v>
      </c>
      <c r="G14" s="126">
        <f t="shared" si="0"/>
        <v>379</v>
      </c>
      <c r="H14" s="126">
        <f t="shared" si="0"/>
        <v>756</v>
      </c>
      <c r="I14" s="126">
        <f t="shared" si="0"/>
        <v>45</v>
      </c>
      <c r="J14" s="126">
        <f t="shared" si="0"/>
        <v>6590</v>
      </c>
      <c r="K14" s="126">
        <f t="shared" si="0"/>
        <v>112</v>
      </c>
      <c r="L14" s="126">
        <f t="shared" si="0"/>
        <v>6</v>
      </c>
      <c r="M14" s="127" t="s">
        <v>643</v>
      </c>
    </row>
    <row r="15" spans="1:13" s="133" customFormat="1" ht="15" customHeight="1">
      <c r="A15" s="129" t="s">
        <v>0</v>
      </c>
      <c r="B15" s="130">
        <f>SUM(C15:L15)</f>
        <v>5903</v>
      </c>
      <c r="C15" s="131">
        <v>4813</v>
      </c>
      <c r="D15" s="131">
        <v>19</v>
      </c>
      <c r="E15" s="131">
        <v>519</v>
      </c>
      <c r="F15" s="131">
        <v>0</v>
      </c>
      <c r="G15" s="131">
        <v>11</v>
      </c>
      <c r="H15" s="131">
        <v>24</v>
      </c>
      <c r="I15" s="131">
        <v>9</v>
      </c>
      <c r="J15" s="131">
        <v>504</v>
      </c>
      <c r="K15" s="131">
        <v>3</v>
      </c>
      <c r="L15" s="131">
        <v>1</v>
      </c>
      <c r="M15" s="132" t="s">
        <v>1</v>
      </c>
    </row>
    <row r="16" spans="1:13" s="133" customFormat="1" ht="15" customHeight="1">
      <c r="A16" s="129" t="s">
        <v>13</v>
      </c>
      <c r="B16" s="130">
        <f aca="true" t="shared" si="1" ref="B16:B26">SUM(C16:L16)</f>
        <v>4221</v>
      </c>
      <c r="C16" s="131">
        <v>3471</v>
      </c>
      <c r="D16" s="131">
        <v>26</v>
      </c>
      <c r="E16" s="131">
        <v>162</v>
      </c>
      <c r="F16" s="131">
        <v>0</v>
      </c>
      <c r="G16" s="131">
        <v>38</v>
      </c>
      <c r="H16" s="131">
        <v>71</v>
      </c>
      <c r="I16" s="131" t="s">
        <v>50</v>
      </c>
      <c r="J16" s="131">
        <v>428</v>
      </c>
      <c r="K16" s="131">
        <v>20</v>
      </c>
      <c r="L16" s="131">
        <v>5</v>
      </c>
      <c r="M16" s="132" t="s">
        <v>2</v>
      </c>
    </row>
    <row r="17" spans="1:13" s="133" customFormat="1" ht="15" customHeight="1">
      <c r="A17" s="129" t="s">
        <v>14</v>
      </c>
      <c r="B17" s="130">
        <f t="shared" si="1"/>
        <v>6605</v>
      </c>
      <c r="C17" s="131">
        <v>5628</v>
      </c>
      <c r="D17" s="131">
        <v>33</v>
      </c>
      <c r="E17" s="131">
        <v>344</v>
      </c>
      <c r="F17" s="131">
        <v>0</v>
      </c>
      <c r="G17" s="131">
        <v>40</v>
      </c>
      <c r="H17" s="131">
        <v>36</v>
      </c>
      <c r="I17" s="131" t="s">
        <v>50</v>
      </c>
      <c r="J17" s="131">
        <v>521</v>
      </c>
      <c r="K17" s="131">
        <v>3</v>
      </c>
      <c r="L17" s="131" t="s">
        <v>50</v>
      </c>
      <c r="M17" s="132" t="s">
        <v>3</v>
      </c>
    </row>
    <row r="18" spans="1:13" s="133" customFormat="1" ht="15" customHeight="1">
      <c r="A18" s="129" t="s">
        <v>15</v>
      </c>
      <c r="B18" s="130">
        <f t="shared" si="1"/>
        <v>5741</v>
      </c>
      <c r="C18" s="131">
        <v>4472</v>
      </c>
      <c r="D18" s="131">
        <v>144</v>
      </c>
      <c r="E18" s="131">
        <v>240</v>
      </c>
      <c r="F18" s="131">
        <v>0</v>
      </c>
      <c r="G18" s="131">
        <v>54</v>
      </c>
      <c r="H18" s="131">
        <v>72</v>
      </c>
      <c r="I18" s="131">
        <v>18</v>
      </c>
      <c r="J18" s="131">
        <v>728</v>
      </c>
      <c r="K18" s="131">
        <v>13</v>
      </c>
      <c r="L18" s="131" t="s">
        <v>50</v>
      </c>
      <c r="M18" s="132" t="s">
        <v>4</v>
      </c>
    </row>
    <row r="19" spans="1:13" s="133" customFormat="1" ht="15" customHeight="1">
      <c r="A19" s="129" t="s">
        <v>16</v>
      </c>
      <c r="B19" s="130">
        <f t="shared" si="1"/>
        <v>3696</v>
      </c>
      <c r="C19" s="131">
        <v>2741</v>
      </c>
      <c r="D19" s="131">
        <v>73</v>
      </c>
      <c r="E19" s="131">
        <v>218</v>
      </c>
      <c r="F19" s="131">
        <v>0</v>
      </c>
      <c r="G19" s="131">
        <v>40</v>
      </c>
      <c r="H19" s="131">
        <v>70</v>
      </c>
      <c r="I19" s="131">
        <v>2</v>
      </c>
      <c r="J19" s="131">
        <v>543</v>
      </c>
      <c r="K19" s="131">
        <v>9</v>
      </c>
      <c r="L19" s="131" t="s">
        <v>50</v>
      </c>
      <c r="M19" s="132" t="s">
        <v>5</v>
      </c>
    </row>
    <row r="20" spans="1:13" s="133" customFormat="1" ht="15" customHeight="1">
      <c r="A20" s="129" t="s">
        <v>17</v>
      </c>
      <c r="B20" s="130">
        <f t="shared" si="1"/>
        <v>3063</v>
      </c>
      <c r="C20" s="131">
        <v>1974</v>
      </c>
      <c r="D20" s="131">
        <v>42</v>
      </c>
      <c r="E20" s="131">
        <v>551</v>
      </c>
      <c r="F20" s="131">
        <v>0</v>
      </c>
      <c r="G20" s="131">
        <v>21</v>
      </c>
      <c r="H20" s="131">
        <v>54</v>
      </c>
      <c r="I20" s="131">
        <v>1</v>
      </c>
      <c r="J20" s="131">
        <v>410</v>
      </c>
      <c r="K20" s="131">
        <v>10</v>
      </c>
      <c r="L20" s="131" t="s">
        <v>50</v>
      </c>
      <c r="M20" s="132" t="s">
        <v>6</v>
      </c>
    </row>
    <row r="21" spans="1:13" s="133" customFormat="1" ht="15" customHeight="1">
      <c r="A21" s="129" t="s">
        <v>18</v>
      </c>
      <c r="B21" s="130">
        <f t="shared" si="1"/>
        <v>3704</v>
      </c>
      <c r="C21" s="131">
        <v>2024</v>
      </c>
      <c r="D21" s="131">
        <v>24</v>
      </c>
      <c r="E21" s="131">
        <v>1163</v>
      </c>
      <c r="F21" s="131">
        <v>0</v>
      </c>
      <c r="G21" s="131">
        <v>60</v>
      </c>
      <c r="H21" s="131">
        <v>101</v>
      </c>
      <c r="I21" s="131">
        <v>7</v>
      </c>
      <c r="J21" s="131">
        <v>322</v>
      </c>
      <c r="K21" s="131">
        <v>3</v>
      </c>
      <c r="L21" s="131" t="s">
        <v>50</v>
      </c>
      <c r="M21" s="132" t="s">
        <v>7</v>
      </c>
    </row>
    <row r="22" spans="1:13" s="133" customFormat="1" ht="15" customHeight="1">
      <c r="A22" s="129" t="s">
        <v>19</v>
      </c>
      <c r="B22" s="130">
        <f t="shared" si="1"/>
        <v>4697</v>
      </c>
      <c r="C22" s="131">
        <v>3028</v>
      </c>
      <c r="D22" s="131">
        <v>9</v>
      </c>
      <c r="E22" s="131">
        <v>815</v>
      </c>
      <c r="F22" s="131">
        <v>0</v>
      </c>
      <c r="G22" s="131">
        <v>16</v>
      </c>
      <c r="H22" s="131">
        <v>49</v>
      </c>
      <c r="I22" s="131" t="s">
        <v>50</v>
      </c>
      <c r="J22" s="131">
        <v>778</v>
      </c>
      <c r="K22" s="131">
        <v>2</v>
      </c>
      <c r="L22" s="131" t="s">
        <v>50</v>
      </c>
      <c r="M22" s="132" t="s">
        <v>8</v>
      </c>
    </row>
    <row r="23" spans="1:13" s="133" customFormat="1" ht="15" customHeight="1">
      <c r="A23" s="129" t="s">
        <v>20</v>
      </c>
      <c r="B23" s="130">
        <f t="shared" si="1"/>
        <v>4167</v>
      </c>
      <c r="C23" s="131">
        <v>3062</v>
      </c>
      <c r="D23" s="131">
        <v>16</v>
      </c>
      <c r="E23" s="131">
        <v>602</v>
      </c>
      <c r="F23" s="131">
        <v>0</v>
      </c>
      <c r="G23" s="131">
        <v>26</v>
      </c>
      <c r="H23" s="131">
        <v>47</v>
      </c>
      <c r="I23" s="131">
        <v>1</v>
      </c>
      <c r="J23" s="131">
        <v>382</v>
      </c>
      <c r="K23" s="131">
        <v>31</v>
      </c>
      <c r="L23" s="131" t="s">
        <v>50</v>
      </c>
      <c r="M23" s="132" t="s">
        <v>9</v>
      </c>
    </row>
    <row r="24" spans="1:13" s="133" customFormat="1" ht="15" customHeight="1">
      <c r="A24" s="129" t="s">
        <v>21</v>
      </c>
      <c r="B24" s="130">
        <f t="shared" si="1"/>
        <v>5924</v>
      </c>
      <c r="C24" s="131">
        <v>4421</v>
      </c>
      <c r="D24" s="131">
        <v>13</v>
      </c>
      <c r="E24" s="131">
        <v>948</v>
      </c>
      <c r="F24" s="131">
        <v>0</v>
      </c>
      <c r="G24" s="131">
        <v>23</v>
      </c>
      <c r="H24" s="131">
        <v>89</v>
      </c>
      <c r="I24" s="131">
        <v>7</v>
      </c>
      <c r="J24" s="131">
        <v>419</v>
      </c>
      <c r="K24" s="131">
        <v>4</v>
      </c>
      <c r="L24" s="131" t="s">
        <v>50</v>
      </c>
      <c r="M24" s="132" t="s">
        <v>10</v>
      </c>
    </row>
    <row r="25" spans="1:13" s="133" customFormat="1" ht="15" customHeight="1">
      <c r="A25" s="129" t="s">
        <v>22</v>
      </c>
      <c r="B25" s="130">
        <f t="shared" si="1"/>
        <v>6684</v>
      </c>
      <c r="C25" s="131">
        <v>4207</v>
      </c>
      <c r="D25" s="131">
        <v>11</v>
      </c>
      <c r="E25" s="131">
        <v>1197</v>
      </c>
      <c r="F25" s="131">
        <v>0</v>
      </c>
      <c r="G25" s="131">
        <v>26</v>
      </c>
      <c r="H25" s="131">
        <v>50</v>
      </c>
      <c r="I25" s="131" t="s">
        <v>50</v>
      </c>
      <c r="J25" s="131">
        <v>1183</v>
      </c>
      <c r="K25" s="131">
        <v>10</v>
      </c>
      <c r="L25" s="131" t="s">
        <v>50</v>
      </c>
      <c r="M25" s="132" t="s">
        <v>11</v>
      </c>
    </row>
    <row r="26" spans="1:13" s="133" customFormat="1" ht="15" customHeight="1" thickBot="1">
      <c r="A26" s="372" t="s">
        <v>23</v>
      </c>
      <c r="B26" s="373">
        <f t="shared" si="1"/>
        <v>8877</v>
      </c>
      <c r="C26" s="242">
        <v>6299</v>
      </c>
      <c r="D26" s="242">
        <v>10</v>
      </c>
      <c r="E26" s="242">
        <v>2075</v>
      </c>
      <c r="F26" s="242">
        <v>0</v>
      </c>
      <c r="G26" s="242">
        <v>24</v>
      </c>
      <c r="H26" s="242">
        <v>93</v>
      </c>
      <c r="I26" s="242" t="s">
        <v>50</v>
      </c>
      <c r="J26" s="242">
        <v>372</v>
      </c>
      <c r="K26" s="242">
        <v>4</v>
      </c>
      <c r="L26" s="375" t="s">
        <v>50</v>
      </c>
      <c r="M26" s="376" t="s">
        <v>12</v>
      </c>
    </row>
    <row r="27" spans="1:13" s="32" customFormat="1" ht="12.75" customHeight="1">
      <c r="A27" s="29" t="s">
        <v>644</v>
      </c>
      <c r="B27" s="29"/>
      <c r="C27" s="29"/>
      <c r="D27" s="36"/>
      <c r="E27" s="36"/>
      <c r="F27" s="36"/>
      <c r="G27" s="36"/>
      <c r="H27" s="36"/>
      <c r="I27" s="36"/>
      <c r="J27" s="36"/>
      <c r="K27" s="36"/>
      <c r="L27" s="467" t="s">
        <v>645</v>
      </c>
      <c r="M27" s="467"/>
    </row>
    <row r="28" spans="1:13" s="32" customFormat="1" ht="12.75" customHeight="1">
      <c r="A28" s="38" t="s">
        <v>646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3" s="99" customFormat="1" ht="12.75" customHeight="1">
      <c r="A29" s="473" t="s">
        <v>654</v>
      </c>
      <c r="B29" s="473"/>
      <c r="C29" s="473"/>
    </row>
    <row r="30" s="99" customFormat="1" ht="13.5"/>
    <row r="31" s="99" customFormat="1" ht="13.5"/>
  </sheetData>
  <mergeCells count="3">
    <mergeCell ref="A1:M1"/>
    <mergeCell ref="L27:M27"/>
    <mergeCell ref="A29:C2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B1">
      <selection activeCell="M14" sqref="M14"/>
    </sheetView>
  </sheetViews>
  <sheetFormatPr defaultColWidth="8.88671875" defaultRowHeight="13.5"/>
  <cols>
    <col min="1" max="13" width="8.6640625" style="0" customWidth="1"/>
  </cols>
  <sheetData>
    <row r="1" spans="1:13" s="214" customFormat="1" ht="30" customHeight="1">
      <c r="A1" s="474" t="s">
        <v>648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s="32" customFormat="1" ht="13.5" customHeight="1" thickBot="1">
      <c r="A2" s="368" t="s">
        <v>27</v>
      </c>
      <c r="B2" s="29"/>
      <c r="C2" s="36"/>
      <c r="D2" s="36"/>
      <c r="E2" s="36"/>
      <c r="F2" s="36"/>
      <c r="G2" s="36"/>
      <c r="H2" s="36"/>
      <c r="I2" s="36"/>
      <c r="J2" s="36"/>
      <c r="L2" s="29"/>
      <c r="M2" s="208" t="s">
        <v>126</v>
      </c>
    </row>
    <row r="3" spans="1:13" s="32" customFormat="1" ht="15.75" customHeight="1">
      <c r="A3" s="224"/>
      <c r="B3" s="223" t="s">
        <v>73</v>
      </c>
      <c r="C3" s="369" t="s">
        <v>74</v>
      </c>
      <c r="D3" s="370" t="s">
        <v>75</v>
      </c>
      <c r="E3" s="369" t="s">
        <v>76</v>
      </c>
      <c r="F3" s="370" t="s">
        <v>77</v>
      </c>
      <c r="G3" s="369" t="s">
        <v>78</v>
      </c>
      <c r="H3" s="371" t="s">
        <v>79</v>
      </c>
      <c r="I3" s="371" t="s">
        <v>80</v>
      </c>
      <c r="J3" s="369" t="s">
        <v>81</v>
      </c>
      <c r="K3" s="370" t="s">
        <v>28</v>
      </c>
      <c r="L3" s="370" t="s">
        <v>82</v>
      </c>
      <c r="M3" s="222"/>
    </row>
    <row r="4" spans="1:13" s="32" customFormat="1" ht="15.75" customHeight="1">
      <c r="A4" s="90"/>
      <c r="B4" s="89"/>
      <c r="C4" s="111" t="s">
        <v>83</v>
      </c>
      <c r="D4" s="112" t="s">
        <v>70</v>
      </c>
      <c r="E4" s="111" t="s">
        <v>84</v>
      </c>
      <c r="F4" s="112" t="s">
        <v>85</v>
      </c>
      <c r="G4" s="111" t="s">
        <v>86</v>
      </c>
      <c r="H4" s="112" t="s">
        <v>87</v>
      </c>
      <c r="I4" s="112" t="s">
        <v>88</v>
      </c>
      <c r="J4" s="111" t="s">
        <v>89</v>
      </c>
      <c r="K4" s="112" t="s">
        <v>88</v>
      </c>
      <c r="L4" s="112" t="s">
        <v>90</v>
      </c>
      <c r="M4" s="35"/>
    </row>
    <row r="5" spans="1:13" s="32" customFormat="1" ht="15.75" customHeight="1">
      <c r="A5" s="90"/>
      <c r="B5" s="89"/>
      <c r="C5" s="111"/>
      <c r="D5" s="112"/>
      <c r="E5" s="111" t="s">
        <v>91</v>
      </c>
      <c r="F5" s="113" t="s">
        <v>92</v>
      </c>
      <c r="G5" s="111" t="s">
        <v>93</v>
      </c>
      <c r="H5" s="112"/>
      <c r="I5" s="112" t="s">
        <v>94</v>
      </c>
      <c r="J5" s="111"/>
      <c r="K5" s="112"/>
      <c r="L5" s="114"/>
      <c r="M5" s="35"/>
    </row>
    <row r="6" spans="1:13" s="32" customFormat="1" ht="15.75" customHeight="1">
      <c r="A6" s="90"/>
      <c r="B6" s="89"/>
      <c r="C6" s="111"/>
      <c r="D6" s="112"/>
      <c r="E6" s="115" t="s">
        <v>95</v>
      </c>
      <c r="F6" s="112" t="s">
        <v>96</v>
      </c>
      <c r="G6" s="111" t="s">
        <v>97</v>
      </c>
      <c r="H6" s="112"/>
      <c r="I6" s="112" t="s">
        <v>98</v>
      </c>
      <c r="J6" s="111" t="s">
        <v>99</v>
      </c>
      <c r="K6" s="112" t="s">
        <v>100</v>
      </c>
      <c r="L6" s="112" t="s">
        <v>101</v>
      </c>
      <c r="M6" s="35"/>
    </row>
    <row r="7" spans="1:13" s="32" customFormat="1" ht="15.75" customHeight="1">
      <c r="A7" s="90"/>
      <c r="B7" s="89"/>
      <c r="C7" s="111" t="s">
        <v>102</v>
      </c>
      <c r="D7" s="113" t="s">
        <v>103</v>
      </c>
      <c r="E7" s="111" t="s">
        <v>104</v>
      </c>
      <c r="F7" s="112" t="s">
        <v>105</v>
      </c>
      <c r="G7" s="115" t="s">
        <v>106</v>
      </c>
      <c r="H7" s="112" t="s">
        <v>107</v>
      </c>
      <c r="I7" s="112" t="s">
        <v>108</v>
      </c>
      <c r="J7" s="111" t="s">
        <v>109</v>
      </c>
      <c r="K7" s="112" t="s">
        <v>110</v>
      </c>
      <c r="L7" s="113" t="s">
        <v>111</v>
      </c>
      <c r="M7" s="35"/>
    </row>
    <row r="8" spans="1:13" s="32" customFormat="1" ht="15.75" customHeight="1">
      <c r="A8" s="93"/>
      <c r="B8" s="94" t="s">
        <v>35</v>
      </c>
      <c r="C8" s="116" t="s">
        <v>112</v>
      </c>
      <c r="D8" s="117" t="s">
        <v>113</v>
      </c>
      <c r="E8" s="116" t="s">
        <v>114</v>
      </c>
      <c r="F8" s="117" t="s">
        <v>95</v>
      </c>
      <c r="G8" s="116" t="s">
        <v>115</v>
      </c>
      <c r="H8" s="117" t="s">
        <v>116</v>
      </c>
      <c r="I8" s="117" t="s">
        <v>117</v>
      </c>
      <c r="J8" s="116" t="s">
        <v>118</v>
      </c>
      <c r="K8" s="117" t="s">
        <v>119</v>
      </c>
      <c r="L8" s="117" t="s">
        <v>120</v>
      </c>
      <c r="M8" s="118"/>
    </row>
    <row r="9" spans="1:13" s="32" customFormat="1" ht="15" customHeight="1">
      <c r="A9" s="92" t="s">
        <v>49</v>
      </c>
      <c r="B9" s="119">
        <v>52520</v>
      </c>
      <c r="C9" s="120">
        <v>36346</v>
      </c>
      <c r="D9" s="120" t="s">
        <v>50</v>
      </c>
      <c r="E9" s="120">
        <v>3504</v>
      </c>
      <c r="F9" s="120">
        <v>4</v>
      </c>
      <c r="G9" s="120">
        <v>40</v>
      </c>
      <c r="H9" s="120">
        <v>1593</v>
      </c>
      <c r="I9" s="120">
        <v>728</v>
      </c>
      <c r="J9" s="120">
        <v>6841</v>
      </c>
      <c r="K9" s="120">
        <v>3425</v>
      </c>
      <c r="L9" s="120">
        <v>40</v>
      </c>
      <c r="M9" s="91" t="s">
        <v>49</v>
      </c>
    </row>
    <row r="10" spans="1:13" s="32" customFormat="1" ht="15" customHeight="1">
      <c r="A10" s="90" t="s">
        <v>51</v>
      </c>
      <c r="B10" s="165">
        <v>66854</v>
      </c>
      <c r="C10" s="121">
        <v>48576</v>
      </c>
      <c r="D10" s="121">
        <v>2</v>
      </c>
      <c r="E10" s="121">
        <v>3859</v>
      </c>
      <c r="F10" s="121">
        <v>9</v>
      </c>
      <c r="G10" s="121">
        <v>32</v>
      </c>
      <c r="H10" s="121">
        <v>1136</v>
      </c>
      <c r="I10" s="121">
        <v>784</v>
      </c>
      <c r="J10" s="121">
        <v>7887</v>
      </c>
      <c r="K10" s="121">
        <v>4553</v>
      </c>
      <c r="L10" s="123">
        <v>14</v>
      </c>
      <c r="M10" s="90" t="s">
        <v>51</v>
      </c>
    </row>
    <row r="11" spans="1:13" s="32" customFormat="1" ht="15" customHeight="1">
      <c r="A11" s="90" t="s">
        <v>121</v>
      </c>
      <c r="B11" s="165">
        <v>57897</v>
      </c>
      <c r="C11" s="121">
        <v>26420</v>
      </c>
      <c r="D11" s="121">
        <v>2150</v>
      </c>
      <c r="E11" s="121">
        <v>4688</v>
      </c>
      <c r="F11" s="121">
        <v>3</v>
      </c>
      <c r="G11" s="121">
        <v>26</v>
      </c>
      <c r="H11" s="121">
        <v>4368</v>
      </c>
      <c r="I11" s="121">
        <v>1450</v>
      </c>
      <c r="J11" s="121">
        <v>11613</v>
      </c>
      <c r="K11" s="121">
        <v>7124</v>
      </c>
      <c r="L11" s="123">
        <v>55</v>
      </c>
      <c r="M11" s="90" t="s">
        <v>121</v>
      </c>
    </row>
    <row r="12" spans="1:13" s="32" customFormat="1" ht="15" customHeight="1">
      <c r="A12" s="90" t="s">
        <v>29</v>
      </c>
      <c r="B12" s="165">
        <v>110648.721</v>
      </c>
      <c r="C12" s="121">
        <v>28813.728000000003</v>
      </c>
      <c r="D12" s="121">
        <v>13453.607</v>
      </c>
      <c r="E12" s="121">
        <v>9860.521</v>
      </c>
      <c r="F12" s="122">
        <v>0</v>
      </c>
      <c r="G12" s="122">
        <v>0</v>
      </c>
      <c r="H12" s="121">
        <v>18519.326999999997</v>
      </c>
      <c r="I12" s="121">
        <v>990.087</v>
      </c>
      <c r="J12" s="121">
        <v>17082.374</v>
      </c>
      <c r="K12" s="121">
        <v>21911.958000000002</v>
      </c>
      <c r="L12" s="123">
        <v>17.119</v>
      </c>
      <c r="M12" s="90" t="s">
        <v>29</v>
      </c>
    </row>
    <row r="13" spans="1:13" s="32" customFormat="1" ht="15" customHeight="1">
      <c r="A13" s="90" t="s">
        <v>30</v>
      </c>
      <c r="B13" s="165">
        <v>110298</v>
      </c>
      <c r="C13" s="121">
        <v>35571</v>
      </c>
      <c r="D13" s="121">
        <v>10659</v>
      </c>
      <c r="E13" s="121">
        <v>6835</v>
      </c>
      <c r="F13" s="122">
        <v>1546</v>
      </c>
      <c r="G13" s="122">
        <v>28</v>
      </c>
      <c r="H13" s="121">
        <v>22863</v>
      </c>
      <c r="I13" s="121">
        <v>1616</v>
      </c>
      <c r="J13" s="121">
        <v>16102</v>
      </c>
      <c r="K13" s="121">
        <v>15073</v>
      </c>
      <c r="L13" s="123">
        <v>5</v>
      </c>
      <c r="M13" s="90" t="s">
        <v>52</v>
      </c>
    </row>
    <row r="14" spans="1:13" s="128" customFormat="1" ht="15" customHeight="1">
      <c r="A14" s="124" t="s">
        <v>37</v>
      </c>
      <c r="B14" s="125">
        <f>SUM(B15:B26)</f>
        <v>140979</v>
      </c>
      <c r="C14" s="126">
        <f aca="true" t="shared" si="0" ref="C14:L14">SUM(C15:C26)</f>
        <v>32113</v>
      </c>
      <c r="D14" s="126">
        <f t="shared" si="0"/>
        <v>17432</v>
      </c>
      <c r="E14" s="126">
        <f t="shared" si="0"/>
        <v>8392</v>
      </c>
      <c r="F14" s="126">
        <f t="shared" si="0"/>
        <v>117</v>
      </c>
      <c r="G14" s="126">
        <f t="shared" si="0"/>
        <v>2</v>
      </c>
      <c r="H14" s="126">
        <f t="shared" si="0"/>
        <v>38038</v>
      </c>
      <c r="I14" s="126">
        <f t="shared" si="0"/>
        <v>3528</v>
      </c>
      <c r="J14" s="126">
        <f t="shared" si="0"/>
        <v>16949</v>
      </c>
      <c r="K14" s="126">
        <f t="shared" si="0"/>
        <v>24406</v>
      </c>
      <c r="L14" s="166">
        <f t="shared" si="0"/>
        <v>2</v>
      </c>
      <c r="M14" s="127" t="s">
        <v>37</v>
      </c>
    </row>
    <row r="15" spans="1:13" s="133" customFormat="1" ht="15" customHeight="1">
      <c r="A15" s="129" t="s">
        <v>0</v>
      </c>
      <c r="B15" s="130">
        <f>SUM(C15:L15)</f>
        <v>9370</v>
      </c>
      <c r="C15" s="131">
        <v>1999</v>
      </c>
      <c r="D15" s="131">
        <v>1573</v>
      </c>
      <c r="E15" s="131">
        <v>579</v>
      </c>
      <c r="F15" s="122">
        <v>0</v>
      </c>
      <c r="G15" s="122">
        <v>0</v>
      </c>
      <c r="H15" s="131">
        <v>2274</v>
      </c>
      <c r="I15" s="131">
        <v>326</v>
      </c>
      <c r="J15" s="131">
        <v>1179</v>
      </c>
      <c r="K15" s="131">
        <v>1439</v>
      </c>
      <c r="L15" s="131">
        <v>1</v>
      </c>
      <c r="M15" s="132" t="s">
        <v>1</v>
      </c>
    </row>
    <row r="16" spans="1:13" s="133" customFormat="1" ht="15" customHeight="1">
      <c r="A16" s="129" t="s">
        <v>13</v>
      </c>
      <c r="B16" s="130">
        <f aca="true" t="shared" si="1" ref="B16:B26">SUM(C16:L16)</f>
        <v>10138</v>
      </c>
      <c r="C16" s="131">
        <v>2486</v>
      </c>
      <c r="D16" s="131">
        <v>1734</v>
      </c>
      <c r="E16" s="131">
        <v>410</v>
      </c>
      <c r="F16" s="122">
        <v>0</v>
      </c>
      <c r="G16" s="122">
        <v>0</v>
      </c>
      <c r="H16" s="131">
        <v>2413</v>
      </c>
      <c r="I16" s="131">
        <v>194</v>
      </c>
      <c r="J16" s="131">
        <v>698</v>
      </c>
      <c r="K16" s="131">
        <v>2203</v>
      </c>
      <c r="L16" s="122">
        <v>0</v>
      </c>
      <c r="M16" s="132" t="s">
        <v>2</v>
      </c>
    </row>
    <row r="17" spans="1:13" s="133" customFormat="1" ht="15" customHeight="1">
      <c r="A17" s="129" t="s">
        <v>14</v>
      </c>
      <c r="B17" s="130">
        <f t="shared" si="1"/>
        <v>17966</v>
      </c>
      <c r="C17" s="131">
        <v>3434</v>
      </c>
      <c r="D17" s="131">
        <v>1614</v>
      </c>
      <c r="E17" s="131">
        <v>844</v>
      </c>
      <c r="F17" s="131">
        <v>37</v>
      </c>
      <c r="G17" s="122">
        <v>0</v>
      </c>
      <c r="H17" s="131">
        <v>5128</v>
      </c>
      <c r="I17" s="131">
        <v>339</v>
      </c>
      <c r="J17" s="131">
        <v>4356</v>
      </c>
      <c r="K17" s="131">
        <v>2214</v>
      </c>
      <c r="L17" s="122">
        <v>0</v>
      </c>
      <c r="M17" s="132" t="s">
        <v>3</v>
      </c>
    </row>
    <row r="18" spans="1:13" s="133" customFormat="1" ht="15" customHeight="1">
      <c r="A18" s="129" t="s">
        <v>15</v>
      </c>
      <c r="B18" s="130">
        <f t="shared" si="1"/>
        <v>10196</v>
      </c>
      <c r="C18" s="131">
        <v>2119</v>
      </c>
      <c r="D18" s="131">
        <v>1643</v>
      </c>
      <c r="E18" s="131">
        <v>305</v>
      </c>
      <c r="F18" s="131">
        <v>75</v>
      </c>
      <c r="G18" s="131">
        <v>2</v>
      </c>
      <c r="H18" s="131">
        <v>2368</v>
      </c>
      <c r="I18" s="131">
        <v>466</v>
      </c>
      <c r="J18" s="131">
        <v>1502</v>
      </c>
      <c r="K18" s="131">
        <v>1715</v>
      </c>
      <c r="L18" s="131">
        <v>1</v>
      </c>
      <c r="M18" s="132" t="s">
        <v>4</v>
      </c>
    </row>
    <row r="19" spans="1:13" s="133" customFormat="1" ht="15" customHeight="1">
      <c r="A19" s="129" t="s">
        <v>16</v>
      </c>
      <c r="B19" s="130">
        <f t="shared" si="1"/>
        <v>11997</v>
      </c>
      <c r="C19" s="131">
        <v>2913</v>
      </c>
      <c r="D19" s="131">
        <v>1453</v>
      </c>
      <c r="E19" s="131">
        <v>369</v>
      </c>
      <c r="F19" s="122">
        <v>0</v>
      </c>
      <c r="G19" s="122">
        <v>0</v>
      </c>
      <c r="H19" s="131">
        <v>3868</v>
      </c>
      <c r="I19" s="131">
        <v>360</v>
      </c>
      <c r="J19" s="131">
        <v>451</v>
      </c>
      <c r="K19" s="131">
        <v>2583</v>
      </c>
      <c r="L19" s="122">
        <v>0</v>
      </c>
      <c r="M19" s="132" t="s">
        <v>5</v>
      </c>
    </row>
    <row r="20" spans="1:13" s="133" customFormat="1" ht="15" customHeight="1">
      <c r="A20" s="129" t="s">
        <v>17</v>
      </c>
      <c r="B20" s="130">
        <f t="shared" si="1"/>
        <v>17212</v>
      </c>
      <c r="C20" s="131">
        <v>3326</v>
      </c>
      <c r="D20" s="131">
        <v>1853</v>
      </c>
      <c r="E20" s="131">
        <v>597</v>
      </c>
      <c r="F20" s="122">
        <v>0</v>
      </c>
      <c r="G20" s="122">
        <v>0</v>
      </c>
      <c r="H20" s="131">
        <v>3340</v>
      </c>
      <c r="I20" s="131">
        <v>299</v>
      </c>
      <c r="J20" s="131">
        <v>5588</v>
      </c>
      <c r="K20" s="131">
        <v>2209</v>
      </c>
      <c r="L20" s="122">
        <v>0</v>
      </c>
      <c r="M20" s="132" t="s">
        <v>6</v>
      </c>
    </row>
    <row r="21" spans="1:13" s="133" customFormat="1" ht="15" customHeight="1">
      <c r="A21" s="129" t="s">
        <v>18</v>
      </c>
      <c r="B21" s="130">
        <f t="shared" si="1"/>
        <v>11314</v>
      </c>
      <c r="C21" s="131">
        <v>3279</v>
      </c>
      <c r="D21" s="131">
        <v>791</v>
      </c>
      <c r="E21" s="131">
        <v>1507</v>
      </c>
      <c r="F21" s="122">
        <v>0</v>
      </c>
      <c r="G21" s="122">
        <v>0</v>
      </c>
      <c r="H21" s="131">
        <v>3065</v>
      </c>
      <c r="I21" s="131">
        <v>109</v>
      </c>
      <c r="J21" s="131">
        <v>619</v>
      </c>
      <c r="K21" s="131">
        <v>1944</v>
      </c>
      <c r="L21" s="122">
        <v>0</v>
      </c>
      <c r="M21" s="132" t="s">
        <v>7</v>
      </c>
    </row>
    <row r="22" spans="1:13" s="133" customFormat="1" ht="15" customHeight="1">
      <c r="A22" s="129" t="s">
        <v>19</v>
      </c>
      <c r="B22" s="130">
        <f t="shared" si="1"/>
        <v>12561</v>
      </c>
      <c r="C22" s="131">
        <v>2352</v>
      </c>
      <c r="D22" s="131">
        <v>1464</v>
      </c>
      <c r="E22" s="131">
        <v>1213</v>
      </c>
      <c r="F22" s="122">
        <v>0</v>
      </c>
      <c r="G22" s="122">
        <v>0</v>
      </c>
      <c r="H22" s="131">
        <v>3506</v>
      </c>
      <c r="I22" s="131">
        <v>190</v>
      </c>
      <c r="J22" s="131">
        <v>247</v>
      </c>
      <c r="K22" s="131">
        <v>3589</v>
      </c>
      <c r="L22" s="122">
        <v>0</v>
      </c>
      <c r="M22" s="132" t="s">
        <v>8</v>
      </c>
    </row>
    <row r="23" spans="1:13" s="133" customFormat="1" ht="15" customHeight="1">
      <c r="A23" s="129" t="s">
        <v>20</v>
      </c>
      <c r="B23" s="130">
        <f t="shared" si="1"/>
        <v>8946</v>
      </c>
      <c r="C23" s="131">
        <v>2317</v>
      </c>
      <c r="D23" s="131">
        <v>1251</v>
      </c>
      <c r="E23" s="131">
        <v>915</v>
      </c>
      <c r="F23" s="122">
        <v>0</v>
      </c>
      <c r="G23" s="122">
        <v>0</v>
      </c>
      <c r="H23" s="131">
        <v>2465</v>
      </c>
      <c r="I23" s="131">
        <v>119</v>
      </c>
      <c r="J23" s="131">
        <v>505</v>
      </c>
      <c r="K23" s="131">
        <v>1374</v>
      </c>
      <c r="L23" s="131">
        <v>0</v>
      </c>
      <c r="M23" s="132" t="s">
        <v>9</v>
      </c>
    </row>
    <row r="24" spans="1:13" s="133" customFormat="1" ht="15" customHeight="1">
      <c r="A24" s="129" t="s">
        <v>21</v>
      </c>
      <c r="B24" s="130">
        <f t="shared" si="1"/>
        <v>9699</v>
      </c>
      <c r="C24" s="131">
        <v>1816</v>
      </c>
      <c r="D24" s="131">
        <v>1887</v>
      </c>
      <c r="E24" s="131">
        <v>878</v>
      </c>
      <c r="F24" s="122">
        <v>0</v>
      </c>
      <c r="G24" s="122">
        <v>0</v>
      </c>
      <c r="H24" s="131">
        <v>2847</v>
      </c>
      <c r="I24" s="131">
        <v>238</v>
      </c>
      <c r="J24" s="131">
        <v>444</v>
      </c>
      <c r="K24" s="131">
        <v>1589</v>
      </c>
      <c r="L24" s="131">
        <v>0</v>
      </c>
      <c r="M24" s="132" t="s">
        <v>10</v>
      </c>
    </row>
    <row r="25" spans="1:13" s="133" customFormat="1" ht="15" customHeight="1">
      <c r="A25" s="129" t="s">
        <v>22</v>
      </c>
      <c r="B25" s="130">
        <f t="shared" si="1"/>
        <v>9150</v>
      </c>
      <c r="C25" s="131">
        <v>1900</v>
      </c>
      <c r="D25" s="131">
        <v>993</v>
      </c>
      <c r="E25" s="131">
        <v>477</v>
      </c>
      <c r="F25" s="131">
        <v>5</v>
      </c>
      <c r="G25" s="122">
        <v>0</v>
      </c>
      <c r="H25" s="131">
        <v>2655</v>
      </c>
      <c r="I25" s="131">
        <v>747</v>
      </c>
      <c r="J25" s="131">
        <v>659</v>
      </c>
      <c r="K25" s="131">
        <v>1714</v>
      </c>
      <c r="L25" s="131">
        <v>0</v>
      </c>
      <c r="M25" s="132" t="s">
        <v>11</v>
      </c>
    </row>
    <row r="26" spans="1:13" s="133" customFormat="1" ht="15" customHeight="1" thickBot="1">
      <c r="A26" s="372" t="s">
        <v>23</v>
      </c>
      <c r="B26" s="373">
        <f t="shared" si="1"/>
        <v>12430</v>
      </c>
      <c r="C26" s="242">
        <v>4172</v>
      </c>
      <c r="D26" s="242">
        <v>1176</v>
      </c>
      <c r="E26" s="242">
        <v>298</v>
      </c>
      <c r="F26" s="374">
        <v>0</v>
      </c>
      <c r="G26" s="374">
        <v>0</v>
      </c>
      <c r="H26" s="242">
        <v>4109</v>
      </c>
      <c r="I26" s="242">
        <v>141</v>
      </c>
      <c r="J26" s="242">
        <v>701</v>
      </c>
      <c r="K26" s="242">
        <v>1833</v>
      </c>
      <c r="L26" s="375">
        <v>0</v>
      </c>
      <c r="M26" s="376" t="s">
        <v>12</v>
      </c>
    </row>
    <row r="27" spans="1:13" s="32" customFormat="1" ht="13.5" customHeight="1">
      <c r="A27" s="29" t="s">
        <v>122</v>
      </c>
      <c r="B27" s="29"/>
      <c r="C27" s="29"/>
      <c r="D27" s="36"/>
      <c r="E27" s="36"/>
      <c r="F27" s="36"/>
      <c r="G27" s="36"/>
      <c r="H27" s="36"/>
      <c r="I27" s="36"/>
      <c r="J27" s="36"/>
      <c r="K27" s="36"/>
      <c r="L27" s="467" t="s">
        <v>38</v>
      </c>
      <c r="M27" s="467"/>
    </row>
    <row r="28" spans="1:13" s="32" customFormat="1" ht="13.5" customHeight="1">
      <c r="A28" s="38" t="s">
        <v>123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3" s="378" customFormat="1" ht="12">
      <c r="A29" s="473" t="s">
        <v>655</v>
      </c>
      <c r="B29" s="473"/>
      <c r="C29" s="473"/>
    </row>
    <row r="30" s="99" customFormat="1" ht="13.5"/>
  </sheetData>
  <mergeCells count="3">
    <mergeCell ref="A1:M1"/>
    <mergeCell ref="L27:M27"/>
    <mergeCell ref="A29:C29"/>
  </mergeCells>
  <printOptions/>
  <pageMargins left="0.75" right="0.78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B4">
      <selection activeCell="L11" sqref="L11"/>
    </sheetView>
  </sheetViews>
  <sheetFormatPr defaultColWidth="8.88671875" defaultRowHeight="13.5"/>
  <cols>
    <col min="1" max="1" width="9.99609375" style="0" customWidth="1"/>
    <col min="2" max="10" width="9.3359375" style="0" customWidth="1"/>
    <col min="11" max="11" width="9.10546875" style="0" customWidth="1"/>
    <col min="12" max="12" width="9.77734375" style="0" customWidth="1"/>
  </cols>
  <sheetData>
    <row r="1" spans="1:12" s="367" customFormat="1" ht="56.25" customHeight="1">
      <c r="A1" s="476" t="s">
        <v>650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s="87" customFormat="1" ht="18" customHeight="1" thickBot="1">
      <c r="A2" s="167" t="s">
        <v>127</v>
      </c>
      <c r="K2" s="168"/>
      <c r="L2" s="168" t="s">
        <v>128</v>
      </c>
    </row>
    <row r="3" spans="1:12" s="206" customFormat="1" ht="34.5" customHeight="1">
      <c r="A3" s="478"/>
      <c r="B3" s="481" t="s">
        <v>129</v>
      </c>
      <c r="C3" s="482"/>
      <c r="D3" s="482"/>
      <c r="E3" s="482"/>
      <c r="F3" s="483"/>
      <c r="G3" s="481" t="s">
        <v>130</v>
      </c>
      <c r="H3" s="482"/>
      <c r="I3" s="482"/>
      <c r="J3" s="482"/>
      <c r="K3" s="483"/>
      <c r="L3" s="364"/>
    </row>
    <row r="4" spans="1:12" s="206" customFormat="1" ht="34.5" customHeight="1">
      <c r="A4" s="479"/>
      <c r="B4" s="365" t="s">
        <v>53</v>
      </c>
      <c r="C4" s="365" t="s">
        <v>54</v>
      </c>
      <c r="D4" s="365" t="s">
        <v>55</v>
      </c>
      <c r="E4" s="365" t="s">
        <v>56</v>
      </c>
      <c r="F4" s="365" t="s">
        <v>57</v>
      </c>
      <c r="G4" s="365" t="s">
        <v>53</v>
      </c>
      <c r="H4" s="365" t="s">
        <v>54</v>
      </c>
      <c r="I4" s="365" t="s">
        <v>55</v>
      </c>
      <c r="J4" s="365" t="s">
        <v>56</v>
      </c>
      <c r="K4" s="365" t="s">
        <v>57</v>
      </c>
      <c r="L4" s="366"/>
    </row>
    <row r="5" spans="1:12" s="101" customFormat="1" ht="34.5" customHeight="1">
      <c r="A5" s="480"/>
      <c r="B5" s="379" t="s">
        <v>58</v>
      </c>
      <c r="C5" s="379" t="s">
        <v>59</v>
      </c>
      <c r="D5" s="379" t="s">
        <v>60</v>
      </c>
      <c r="E5" s="379" t="s">
        <v>61</v>
      </c>
      <c r="F5" s="379" t="s">
        <v>62</v>
      </c>
      <c r="G5" s="379" t="s">
        <v>58</v>
      </c>
      <c r="H5" s="379" t="s">
        <v>59</v>
      </c>
      <c r="I5" s="379" t="s">
        <v>60</v>
      </c>
      <c r="J5" s="379" t="s">
        <v>61</v>
      </c>
      <c r="K5" s="379" t="s">
        <v>62</v>
      </c>
      <c r="L5" s="380"/>
    </row>
    <row r="6" spans="1:12" s="169" customFormat="1" ht="37.5" customHeight="1">
      <c r="A6" s="358" t="s">
        <v>49</v>
      </c>
      <c r="B6" s="356">
        <f aca="true" t="shared" si="0" ref="B6:B11">SUM(C6:F6)</f>
        <v>33714</v>
      </c>
      <c r="C6" s="356">
        <v>3693</v>
      </c>
      <c r="D6" s="356">
        <v>2019</v>
      </c>
      <c r="E6" s="356">
        <v>6</v>
      </c>
      <c r="F6" s="356">
        <v>27996</v>
      </c>
      <c r="G6" s="356">
        <f aca="true" t="shared" si="1" ref="G6:G11">SUM(H6:K6)</f>
        <v>40028</v>
      </c>
      <c r="H6" s="356">
        <v>33955</v>
      </c>
      <c r="I6" s="356">
        <v>1706</v>
      </c>
      <c r="J6" s="356">
        <v>403</v>
      </c>
      <c r="K6" s="356">
        <v>3964</v>
      </c>
      <c r="L6" s="359" t="s">
        <v>49</v>
      </c>
    </row>
    <row r="7" spans="1:12" s="169" customFormat="1" ht="37.5" customHeight="1">
      <c r="A7" s="360" t="s">
        <v>51</v>
      </c>
      <c r="B7" s="356">
        <f t="shared" si="0"/>
        <v>40150</v>
      </c>
      <c r="C7" s="356">
        <v>6937</v>
      </c>
      <c r="D7" s="356">
        <v>2606</v>
      </c>
      <c r="E7" s="356">
        <v>1</v>
      </c>
      <c r="F7" s="356">
        <v>30606</v>
      </c>
      <c r="G7" s="356">
        <f t="shared" si="1"/>
        <v>52767</v>
      </c>
      <c r="H7" s="356">
        <v>42893</v>
      </c>
      <c r="I7" s="356">
        <v>1715</v>
      </c>
      <c r="J7" s="356">
        <v>1579</v>
      </c>
      <c r="K7" s="356">
        <v>6580</v>
      </c>
      <c r="L7" s="361" t="s">
        <v>51</v>
      </c>
    </row>
    <row r="8" spans="1:12" s="169" customFormat="1" ht="37.5" customHeight="1">
      <c r="A8" s="360" t="s">
        <v>651</v>
      </c>
      <c r="B8" s="356">
        <f t="shared" si="0"/>
        <v>38890</v>
      </c>
      <c r="C8" s="356">
        <v>6581</v>
      </c>
      <c r="D8" s="356">
        <v>2759</v>
      </c>
      <c r="E8" s="356">
        <v>0</v>
      </c>
      <c r="F8" s="356">
        <v>29550</v>
      </c>
      <c r="G8" s="356">
        <f t="shared" si="1"/>
        <v>31751</v>
      </c>
      <c r="H8" s="356">
        <v>19994</v>
      </c>
      <c r="I8" s="356">
        <v>2898</v>
      </c>
      <c r="J8" s="356">
        <v>574</v>
      </c>
      <c r="K8" s="356">
        <v>8285</v>
      </c>
      <c r="L8" s="361" t="s">
        <v>651</v>
      </c>
    </row>
    <row r="9" spans="1:12" s="169" customFormat="1" ht="37.5" customHeight="1">
      <c r="A9" s="360" t="s">
        <v>29</v>
      </c>
      <c r="B9" s="356">
        <f t="shared" si="0"/>
        <v>51308</v>
      </c>
      <c r="C9" s="356">
        <v>9016</v>
      </c>
      <c r="D9" s="356">
        <v>6113</v>
      </c>
      <c r="E9" s="356">
        <v>1</v>
      </c>
      <c r="F9" s="356">
        <v>36178</v>
      </c>
      <c r="G9" s="356">
        <f t="shared" si="1"/>
        <v>45221</v>
      </c>
      <c r="H9" s="356">
        <v>30863</v>
      </c>
      <c r="I9" s="356">
        <v>1705</v>
      </c>
      <c r="J9" s="356">
        <v>145</v>
      </c>
      <c r="K9" s="356">
        <v>12508</v>
      </c>
      <c r="L9" s="361" t="s">
        <v>29</v>
      </c>
    </row>
    <row r="10" spans="1:12" s="169" customFormat="1" ht="37.5" customHeight="1">
      <c r="A10" s="360" t="s">
        <v>52</v>
      </c>
      <c r="B10" s="356">
        <f t="shared" si="0"/>
        <v>58305</v>
      </c>
      <c r="C10" s="356">
        <v>13807</v>
      </c>
      <c r="D10" s="356">
        <v>5678</v>
      </c>
      <c r="E10" s="356">
        <v>0</v>
      </c>
      <c r="F10" s="356">
        <v>38820</v>
      </c>
      <c r="G10" s="356">
        <f t="shared" si="1"/>
        <v>49994</v>
      </c>
      <c r="H10" s="356">
        <v>36245</v>
      </c>
      <c r="I10" s="356">
        <v>2930</v>
      </c>
      <c r="J10" s="356">
        <v>587</v>
      </c>
      <c r="K10" s="356">
        <v>10232</v>
      </c>
      <c r="L10" s="361" t="s">
        <v>52</v>
      </c>
    </row>
    <row r="11" spans="1:12" s="170" customFormat="1" ht="37.5" customHeight="1" thickBot="1">
      <c r="A11" s="362" t="s">
        <v>377</v>
      </c>
      <c r="B11" s="357">
        <f t="shared" si="0"/>
        <v>55763</v>
      </c>
      <c r="C11" s="357">
        <v>14682</v>
      </c>
      <c r="D11" s="357">
        <v>823</v>
      </c>
      <c r="E11" s="357">
        <v>24</v>
      </c>
      <c r="F11" s="357">
        <v>40234</v>
      </c>
      <c r="G11" s="357">
        <f t="shared" si="1"/>
        <v>53439</v>
      </c>
      <c r="H11" s="357">
        <v>36333</v>
      </c>
      <c r="I11" s="357">
        <v>3559</v>
      </c>
      <c r="J11" s="357">
        <v>718</v>
      </c>
      <c r="K11" s="357">
        <v>12829</v>
      </c>
      <c r="L11" s="363" t="s">
        <v>377</v>
      </c>
    </row>
    <row r="12" spans="1:12" s="4" customFormat="1" ht="18" customHeight="1">
      <c r="A12" s="29" t="s">
        <v>657</v>
      </c>
      <c r="B12" s="29"/>
      <c r="J12" s="475" t="s">
        <v>649</v>
      </c>
      <c r="K12" s="475"/>
      <c r="L12" s="475"/>
    </row>
    <row r="13" spans="1:2" ht="13.5">
      <c r="A13" s="473" t="s">
        <v>656</v>
      </c>
      <c r="B13" s="473"/>
    </row>
  </sheetData>
  <mergeCells count="6">
    <mergeCell ref="A13:B13"/>
    <mergeCell ref="J12:L12"/>
    <mergeCell ref="A1:L1"/>
    <mergeCell ref="A3:A5"/>
    <mergeCell ref="B3:F3"/>
    <mergeCell ref="G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F16">
      <selection activeCell="R20" sqref="R20"/>
    </sheetView>
  </sheetViews>
  <sheetFormatPr defaultColWidth="8.88671875" defaultRowHeight="13.5"/>
  <cols>
    <col min="1" max="1" width="10.77734375" style="11" customWidth="1"/>
    <col min="2" max="2" width="5.77734375" style="11" customWidth="1"/>
    <col min="3" max="3" width="8.3359375" style="11" customWidth="1"/>
    <col min="4" max="4" width="8.77734375" style="11" customWidth="1"/>
    <col min="5" max="5" width="10.3359375" style="11" customWidth="1"/>
    <col min="6" max="6" width="5.77734375" style="11" customWidth="1"/>
    <col min="7" max="7" width="8.10546875" style="11" customWidth="1"/>
    <col min="8" max="8" width="8.77734375" style="11" customWidth="1"/>
    <col min="9" max="9" width="9.21484375" style="11" customWidth="1"/>
    <col min="10" max="10" width="5.77734375" style="11" customWidth="1"/>
    <col min="11" max="11" width="8.77734375" style="11" customWidth="1"/>
    <col min="12" max="12" width="7.77734375" style="11" customWidth="1"/>
    <col min="13" max="13" width="8.77734375" style="11" customWidth="1"/>
    <col min="14" max="14" width="5.77734375" style="11" customWidth="1"/>
    <col min="15" max="17" width="7.77734375" style="11" customWidth="1"/>
    <col min="18" max="18" width="10.77734375" style="11" customWidth="1"/>
    <col min="19" max="19" width="7.4453125" style="11" customWidth="1"/>
    <col min="20" max="20" width="6.21484375" style="11" bestFit="1" customWidth="1"/>
    <col min="21" max="21" width="8.10546875" style="11" customWidth="1"/>
    <col min="22" max="22" width="7.4453125" style="11" customWidth="1"/>
    <col min="23" max="16384" width="8.77734375" style="11" customWidth="1"/>
  </cols>
  <sheetData>
    <row r="1" spans="1:24" s="186" customFormat="1" ht="35.25" customHeight="1">
      <c r="A1" s="426" t="s">
        <v>131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84"/>
      <c r="T1" s="184"/>
      <c r="U1" s="184"/>
      <c r="V1" s="184"/>
      <c r="W1" s="184"/>
      <c r="X1" s="185"/>
    </row>
    <row r="2" spans="1:23" s="101" customFormat="1" ht="35.25" customHeight="1">
      <c r="A2" s="425" t="s">
        <v>132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86"/>
      <c r="T2" s="86"/>
      <c r="U2" s="86"/>
      <c r="V2" s="86"/>
      <c r="W2" s="86"/>
    </row>
    <row r="3" spans="1:18" s="32" customFormat="1" ht="15" customHeight="1" thickBot="1">
      <c r="A3" s="29" t="s">
        <v>133</v>
      </c>
      <c r="B3" s="29"/>
      <c r="R3" s="134" t="s">
        <v>134</v>
      </c>
    </row>
    <row r="4" spans="1:18" s="187" customFormat="1" ht="15" customHeight="1">
      <c r="A4" s="416" t="s">
        <v>41</v>
      </c>
      <c r="B4" s="419" t="s">
        <v>42</v>
      </c>
      <c r="C4" s="419"/>
      <c r="D4" s="419"/>
      <c r="E4" s="419"/>
      <c r="F4" s="420" t="s">
        <v>43</v>
      </c>
      <c r="G4" s="419"/>
      <c r="H4" s="419"/>
      <c r="I4" s="416"/>
      <c r="J4" s="419" t="s">
        <v>44</v>
      </c>
      <c r="K4" s="419"/>
      <c r="L4" s="419"/>
      <c r="M4" s="419"/>
      <c r="N4" s="420" t="s">
        <v>45</v>
      </c>
      <c r="O4" s="419"/>
      <c r="P4" s="419"/>
      <c r="Q4" s="416"/>
      <c r="R4" s="420" t="s">
        <v>25</v>
      </c>
    </row>
    <row r="5" spans="1:18" s="188" customFormat="1" ht="15" customHeight="1">
      <c r="A5" s="417"/>
      <c r="B5" s="424" t="s">
        <v>35</v>
      </c>
      <c r="C5" s="424"/>
      <c r="D5" s="424"/>
      <c r="E5" s="424"/>
      <c r="F5" s="423" t="s">
        <v>36</v>
      </c>
      <c r="G5" s="424"/>
      <c r="H5" s="424"/>
      <c r="I5" s="417"/>
      <c r="J5" s="424" t="s">
        <v>46</v>
      </c>
      <c r="K5" s="424"/>
      <c r="L5" s="424"/>
      <c r="M5" s="424"/>
      <c r="N5" s="423" t="s">
        <v>47</v>
      </c>
      <c r="O5" s="424"/>
      <c r="P5" s="424"/>
      <c r="Q5" s="417"/>
      <c r="R5" s="431"/>
    </row>
    <row r="6" spans="1:18" s="188" customFormat="1" ht="30.75" customHeight="1">
      <c r="A6" s="417"/>
      <c r="B6" s="189" t="s">
        <v>48</v>
      </c>
      <c r="C6" s="421" t="s">
        <v>135</v>
      </c>
      <c r="D6" s="422"/>
      <c r="E6" s="422"/>
      <c r="F6" s="189" t="s">
        <v>136</v>
      </c>
      <c r="G6" s="421" t="s">
        <v>135</v>
      </c>
      <c r="H6" s="422"/>
      <c r="I6" s="422"/>
      <c r="J6" s="189" t="s">
        <v>136</v>
      </c>
      <c r="K6" s="421" t="s">
        <v>135</v>
      </c>
      <c r="L6" s="422"/>
      <c r="M6" s="422"/>
      <c r="N6" s="189" t="s">
        <v>136</v>
      </c>
      <c r="O6" s="421" t="s">
        <v>135</v>
      </c>
      <c r="P6" s="422"/>
      <c r="Q6" s="422"/>
      <c r="R6" s="431"/>
    </row>
    <row r="7" spans="1:18" s="188" customFormat="1" ht="15" customHeight="1">
      <c r="A7" s="417"/>
      <c r="B7" s="190"/>
      <c r="C7" s="189" t="s">
        <v>137</v>
      </c>
      <c r="D7" s="189" t="s">
        <v>138</v>
      </c>
      <c r="E7" s="189" t="s">
        <v>139</v>
      </c>
      <c r="F7" s="190"/>
      <c r="G7" s="189" t="s">
        <v>137</v>
      </c>
      <c r="H7" s="189" t="s">
        <v>138</v>
      </c>
      <c r="I7" s="189" t="s">
        <v>139</v>
      </c>
      <c r="J7" s="190"/>
      <c r="K7" s="189" t="s">
        <v>137</v>
      </c>
      <c r="L7" s="189" t="s">
        <v>138</v>
      </c>
      <c r="M7" s="189" t="s">
        <v>139</v>
      </c>
      <c r="N7" s="190"/>
      <c r="O7" s="189" t="s">
        <v>137</v>
      </c>
      <c r="P7" s="189" t="s">
        <v>138</v>
      </c>
      <c r="Q7" s="189" t="s">
        <v>139</v>
      </c>
      <c r="R7" s="431"/>
    </row>
    <row r="8" spans="1:18" s="188" customFormat="1" ht="36">
      <c r="A8" s="418"/>
      <c r="B8" s="191" t="s">
        <v>140</v>
      </c>
      <c r="C8" s="192" t="s">
        <v>141</v>
      </c>
      <c r="D8" s="192" t="s">
        <v>142</v>
      </c>
      <c r="E8" s="192" t="s">
        <v>143</v>
      </c>
      <c r="F8" s="191" t="s">
        <v>140</v>
      </c>
      <c r="G8" s="192" t="s">
        <v>141</v>
      </c>
      <c r="H8" s="192" t="s">
        <v>142</v>
      </c>
      <c r="I8" s="192" t="s">
        <v>143</v>
      </c>
      <c r="J8" s="191" t="s">
        <v>140</v>
      </c>
      <c r="K8" s="192" t="s">
        <v>141</v>
      </c>
      <c r="L8" s="192" t="s">
        <v>142</v>
      </c>
      <c r="M8" s="192" t="s">
        <v>143</v>
      </c>
      <c r="N8" s="191" t="s">
        <v>140</v>
      </c>
      <c r="O8" s="192" t="s">
        <v>141</v>
      </c>
      <c r="P8" s="192" t="s">
        <v>142</v>
      </c>
      <c r="Q8" s="192" t="s">
        <v>143</v>
      </c>
      <c r="R8" s="432"/>
    </row>
    <row r="9" spans="1:18" s="200" customFormat="1" ht="42.75" customHeight="1">
      <c r="A9" s="83" t="s">
        <v>144</v>
      </c>
      <c r="B9" s="193">
        <v>21</v>
      </c>
      <c r="C9" s="194">
        <v>141649</v>
      </c>
      <c r="D9" s="194">
        <v>96372</v>
      </c>
      <c r="E9" s="195">
        <v>133140</v>
      </c>
      <c r="F9" s="193">
        <v>4</v>
      </c>
      <c r="G9" s="194">
        <v>44698.46</v>
      </c>
      <c r="H9" s="194">
        <v>35472.18</v>
      </c>
      <c r="I9" s="196">
        <v>84848</v>
      </c>
      <c r="J9" s="193">
        <v>1</v>
      </c>
      <c r="K9" s="194">
        <v>4427</v>
      </c>
      <c r="L9" s="194">
        <v>3963</v>
      </c>
      <c r="M9" s="195">
        <v>9422</v>
      </c>
      <c r="N9" s="197">
        <v>0</v>
      </c>
      <c r="O9" s="197">
        <v>0</v>
      </c>
      <c r="P9" s="197">
        <v>0</v>
      </c>
      <c r="Q9" s="199">
        <v>0</v>
      </c>
      <c r="R9" s="84" t="s">
        <v>144</v>
      </c>
    </row>
    <row r="10" spans="1:18" s="200" customFormat="1" ht="42.75" customHeight="1">
      <c r="A10" s="83" t="s">
        <v>145</v>
      </c>
      <c r="B10" s="193">
        <v>2</v>
      </c>
      <c r="C10" s="194">
        <v>17168</v>
      </c>
      <c r="D10" s="194">
        <v>6003</v>
      </c>
      <c r="E10" s="195">
        <v>6207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201">
        <v>0</v>
      </c>
      <c r="R10" s="85" t="s">
        <v>145</v>
      </c>
    </row>
    <row r="11" spans="1:18" s="27" customFormat="1" ht="42.75" customHeight="1" thickBot="1">
      <c r="A11" s="7" t="s">
        <v>146</v>
      </c>
      <c r="B11" s="171">
        <v>24</v>
      </c>
      <c r="C11" s="172">
        <v>191840</v>
      </c>
      <c r="D11" s="172">
        <v>128458</v>
      </c>
      <c r="E11" s="172">
        <v>142344</v>
      </c>
      <c r="F11" s="171">
        <v>4</v>
      </c>
      <c r="G11" s="172">
        <v>44698</v>
      </c>
      <c r="H11" s="172">
        <v>35472</v>
      </c>
      <c r="I11" s="173">
        <v>35472</v>
      </c>
      <c r="J11" s="43">
        <v>1</v>
      </c>
      <c r="K11" s="179">
        <v>4427</v>
      </c>
      <c r="L11" s="179">
        <v>3963</v>
      </c>
      <c r="M11" s="180">
        <v>9422</v>
      </c>
      <c r="N11" s="63">
        <v>0</v>
      </c>
      <c r="O11" s="63">
        <v>0</v>
      </c>
      <c r="P11" s="63">
        <v>0</v>
      </c>
      <c r="Q11" s="181">
        <v>0</v>
      </c>
      <c r="R11" s="178" t="s">
        <v>146</v>
      </c>
    </row>
    <row r="12" spans="1:18" s="202" customFormat="1" ht="15" customHeight="1" thickBot="1">
      <c r="A12" s="17"/>
      <c r="R12" s="203"/>
    </row>
    <row r="13" spans="1:18" s="204" customFormat="1" ht="15" customHeight="1">
      <c r="A13" s="416" t="s">
        <v>147</v>
      </c>
      <c r="B13" s="419" t="s">
        <v>148</v>
      </c>
      <c r="C13" s="419"/>
      <c r="D13" s="419"/>
      <c r="E13" s="419"/>
      <c r="F13" s="420" t="s">
        <v>149</v>
      </c>
      <c r="G13" s="419"/>
      <c r="H13" s="419"/>
      <c r="I13" s="419"/>
      <c r="J13" s="419"/>
      <c r="K13" s="419"/>
      <c r="L13" s="419"/>
      <c r="M13" s="416"/>
      <c r="N13" s="420" t="s">
        <v>150</v>
      </c>
      <c r="O13" s="419"/>
      <c r="P13" s="419"/>
      <c r="Q13" s="416"/>
      <c r="R13" s="420" t="s">
        <v>151</v>
      </c>
    </row>
    <row r="14" spans="1:18" s="204" customFormat="1" ht="28.5" customHeight="1">
      <c r="A14" s="417"/>
      <c r="B14" s="424" t="s">
        <v>152</v>
      </c>
      <c r="C14" s="424"/>
      <c r="D14" s="424"/>
      <c r="E14" s="424"/>
      <c r="F14" s="427" t="s">
        <v>153</v>
      </c>
      <c r="G14" s="428"/>
      <c r="H14" s="428"/>
      <c r="I14" s="428"/>
      <c r="J14" s="429" t="s">
        <v>154</v>
      </c>
      <c r="K14" s="428"/>
      <c r="L14" s="428"/>
      <c r="M14" s="430"/>
      <c r="N14" s="424" t="s">
        <v>155</v>
      </c>
      <c r="O14" s="424"/>
      <c r="P14" s="424"/>
      <c r="Q14" s="424"/>
      <c r="R14" s="431"/>
    </row>
    <row r="15" spans="1:18" s="204" customFormat="1" ht="26.25" customHeight="1">
      <c r="A15" s="417"/>
      <c r="B15" s="189" t="s">
        <v>136</v>
      </c>
      <c r="C15" s="421" t="s">
        <v>135</v>
      </c>
      <c r="D15" s="422"/>
      <c r="E15" s="422"/>
      <c r="F15" s="189" t="s">
        <v>136</v>
      </c>
      <c r="G15" s="421" t="s">
        <v>135</v>
      </c>
      <c r="H15" s="422"/>
      <c r="I15" s="422"/>
      <c r="J15" s="189" t="s">
        <v>136</v>
      </c>
      <c r="K15" s="421" t="s">
        <v>135</v>
      </c>
      <c r="L15" s="422"/>
      <c r="M15" s="422"/>
      <c r="N15" s="189" t="s">
        <v>136</v>
      </c>
      <c r="O15" s="421" t="s">
        <v>135</v>
      </c>
      <c r="P15" s="422"/>
      <c r="Q15" s="422"/>
      <c r="R15" s="431"/>
    </row>
    <row r="16" spans="1:18" s="204" customFormat="1" ht="15" customHeight="1">
      <c r="A16" s="417"/>
      <c r="B16" s="190"/>
      <c r="C16" s="189" t="s">
        <v>137</v>
      </c>
      <c r="D16" s="189" t="s">
        <v>138</v>
      </c>
      <c r="E16" s="189" t="s">
        <v>139</v>
      </c>
      <c r="F16" s="190"/>
      <c r="G16" s="189" t="s">
        <v>137</v>
      </c>
      <c r="H16" s="189" t="s">
        <v>138</v>
      </c>
      <c r="I16" s="189" t="s">
        <v>139</v>
      </c>
      <c r="J16" s="190"/>
      <c r="K16" s="189" t="s">
        <v>137</v>
      </c>
      <c r="L16" s="189" t="s">
        <v>138</v>
      </c>
      <c r="M16" s="189" t="s">
        <v>139</v>
      </c>
      <c r="N16" s="190"/>
      <c r="O16" s="189" t="s">
        <v>137</v>
      </c>
      <c r="P16" s="189" t="s">
        <v>138</v>
      </c>
      <c r="Q16" s="189" t="s">
        <v>139</v>
      </c>
      <c r="R16" s="431"/>
    </row>
    <row r="17" spans="1:18" s="204" customFormat="1" ht="36">
      <c r="A17" s="418"/>
      <c r="B17" s="191" t="s">
        <v>140</v>
      </c>
      <c r="C17" s="192" t="s">
        <v>141</v>
      </c>
      <c r="D17" s="192" t="s">
        <v>142</v>
      </c>
      <c r="E17" s="192" t="s">
        <v>143</v>
      </c>
      <c r="F17" s="191" t="s">
        <v>140</v>
      </c>
      <c r="G17" s="192" t="s">
        <v>141</v>
      </c>
      <c r="H17" s="192" t="s">
        <v>142</v>
      </c>
      <c r="I17" s="192" t="s">
        <v>143</v>
      </c>
      <c r="J17" s="191" t="s">
        <v>140</v>
      </c>
      <c r="K17" s="192" t="s">
        <v>141</v>
      </c>
      <c r="L17" s="192" t="s">
        <v>142</v>
      </c>
      <c r="M17" s="192" t="s">
        <v>143</v>
      </c>
      <c r="N17" s="191" t="s">
        <v>140</v>
      </c>
      <c r="O17" s="192" t="s">
        <v>141</v>
      </c>
      <c r="P17" s="192" t="s">
        <v>142</v>
      </c>
      <c r="Q17" s="192" t="s">
        <v>143</v>
      </c>
      <c r="R17" s="432"/>
    </row>
    <row r="18" spans="1:18" s="205" customFormat="1" ht="42.75" customHeight="1">
      <c r="A18" s="82" t="s">
        <v>144</v>
      </c>
      <c r="B18" s="197">
        <v>0</v>
      </c>
      <c r="C18" s="197">
        <v>0</v>
      </c>
      <c r="D18" s="197">
        <v>0</v>
      </c>
      <c r="E18" s="197">
        <v>0</v>
      </c>
      <c r="F18" s="193">
        <v>15</v>
      </c>
      <c r="G18" s="194">
        <v>36590</v>
      </c>
      <c r="H18" s="194">
        <v>38870</v>
      </c>
      <c r="I18" s="195">
        <v>38870</v>
      </c>
      <c r="J18" s="193">
        <v>1</v>
      </c>
      <c r="K18" s="195">
        <v>55934</v>
      </c>
      <c r="L18" s="194">
        <v>18067</v>
      </c>
      <c r="M18" s="197">
        <v>0</v>
      </c>
      <c r="N18" s="197">
        <v>0</v>
      </c>
      <c r="O18" s="197">
        <v>0</v>
      </c>
      <c r="P18" s="197">
        <v>0</v>
      </c>
      <c r="Q18" s="199">
        <v>0</v>
      </c>
      <c r="R18" s="84" t="s">
        <v>144</v>
      </c>
    </row>
    <row r="19" spans="1:18" s="205" customFormat="1" ht="42.75" customHeight="1">
      <c r="A19" s="82" t="s">
        <v>145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3">
        <v>2</v>
      </c>
      <c r="K19" s="195">
        <v>17168</v>
      </c>
      <c r="L19" s="194">
        <v>6003</v>
      </c>
      <c r="M19" s="193">
        <v>6207</v>
      </c>
      <c r="N19" s="197">
        <v>0</v>
      </c>
      <c r="O19" s="197">
        <v>0</v>
      </c>
      <c r="P19" s="197">
        <v>0</v>
      </c>
      <c r="Q19" s="201">
        <v>0</v>
      </c>
      <c r="R19" s="85" t="s">
        <v>145</v>
      </c>
    </row>
    <row r="20" spans="1:18" s="28" customFormat="1" ht="41.25" customHeight="1" thickBot="1">
      <c r="A20" s="7" t="s">
        <v>146</v>
      </c>
      <c r="B20" s="62">
        <v>0</v>
      </c>
      <c r="C20" s="63">
        <v>0</v>
      </c>
      <c r="D20" s="63">
        <v>0</v>
      </c>
      <c r="E20" s="63">
        <v>0</v>
      </c>
      <c r="F20" s="171">
        <v>16</v>
      </c>
      <c r="G20" s="172">
        <v>106871</v>
      </c>
      <c r="H20" s="172">
        <v>60065</v>
      </c>
      <c r="I20" s="173">
        <v>60065</v>
      </c>
      <c r="J20" s="171">
        <v>3</v>
      </c>
      <c r="K20" s="174">
        <v>35844</v>
      </c>
      <c r="L20" s="175">
        <v>28958</v>
      </c>
      <c r="M20" s="174">
        <v>37385</v>
      </c>
      <c r="N20" s="63">
        <v>0</v>
      </c>
      <c r="O20" s="176">
        <v>0</v>
      </c>
      <c r="P20" s="53">
        <v>0</v>
      </c>
      <c r="Q20" s="177">
        <v>0</v>
      </c>
      <c r="R20" s="178" t="s">
        <v>146</v>
      </c>
    </row>
    <row r="21" spans="1:18" s="206" customFormat="1" ht="15" customHeight="1">
      <c r="A21" s="206" t="s">
        <v>34</v>
      </c>
      <c r="R21" s="207" t="s">
        <v>156</v>
      </c>
    </row>
    <row r="22" ht="21.75" customHeight="1" hidden="1"/>
    <row r="23" ht="17.25" customHeight="1"/>
    <row r="24" ht="18" customHeight="1"/>
  </sheetData>
  <mergeCells count="29">
    <mergeCell ref="R13:R17"/>
    <mergeCell ref="R4:R8"/>
    <mergeCell ref="A13:A17"/>
    <mergeCell ref="O15:Q15"/>
    <mergeCell ref="F13:M13"/>
    <mergeCell ref="G15:I15"/>
    <mergeCell ref="K15:M15"/>
    <mergeCell ref="C15:E15"/>
    <mergeCell ref="N5:Q5"/>
    <mergeCell ref="O6:Q6"/>
    <mergeCell ref="A2:R2"/>
    <mergeCell ref="A1:R1"/>
    <mergeCell ref="N13:Q13"/>
    <mergeCell ref="F14:I14"/>
    <mergeCell ref="J14:M14"/>
    <mergeCell ref="N14:Q14"/>
    <mergeCell ref="B13:E13"/>
    <mergeCell ref="B14:E14"/>
    <mergeCell ref="N4:Q4"/>
    <mergeCell ref="B5:E5"/>
    <mergeCell ref="A4:A8"/>
    <mergeCell ref="B4:E4"/>
    <mergeCell ref="F4:I4"/>
    <mergeCell ref="J4:M4"/>
    <mergeCell ref="C6:E6"/>
    <mergeCell ref="G6:I6"/>
    <mergeCell ref="F5:I5"/>
    <mergeCell ref="J5:M5"/>
    <mergeCell ref="K6:M6"/>
  </mergeCells>
  <printOptions/>
  <pageMargins left="0.39" right="0.44" top="0.56" bottom="0.73" header="0.5" footer="0.5"/>
  <pageSetup horizontalDpi="600" verticalDpi="600" orientation="landscape" paperSize="9" scale="82" r:id="rId1"/>
  <rowBreaks count="1" manualBreakCount="1">
    <brk id="2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6"/>
  <sheetViews>
    <sheetView workbookViewId="0" topLeftCell="P10">
      <selection activeCell="V24" sqref="V24:V28"/>
    </sheetView>
  </sheetViews>
  <sheetFormatPr defaultColWidth="8.88671875" defaultRowHeight="13.5"/>
  <cols>
    <col min="1" max="1" width="15.4453125" style="11" customWidth="1"/>
    <col min="2" max="2" width="3.77734375" style="11" customWidth="1"/>
    <col min="3" max="3" width="3.77734375" style="76" customWidth="1"/>
    <col min="4" max="37" width="3.77734375" style="11" customWidth="1"/>
    <col min="38" max="38" width="12.77734375" style="11" customWidth="1"/>
    <col min="39" max="16384" width="8.77734375" style="11" customWidth="1"/>
  </cols>
  <sheetData>
    <row r="1" spans="1:38" s="221" customFormat="1" ht="33.75" customHeight="1">
      <c r="A1" s="439" t="s">
        <v>224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</row>
    <row r="2" spans="1:38" s="32" customFormat="1" ht="18" customHeight="1" thickBot="1">
      <c r="A2" s="32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AC2" s="29"/>
      <c r="AL2" s="208" t="s">
        <v>158</v>
      </c>
    </row>
    <row r="3" spans="1:38" s="32" customFormat="1" ht="27.75" customHeight="1">
      <c r="A3" s="436" t="s">
        <v>225</v>
      </c>
      <c r="B3" s="399" t="s">
        <v>226</v>
      </c>
      <c r="C3" s="436"/>
      <c r="D3" s="399" t="s">
        <v>227</v>
      </c>
      <c r="E3" s="436"/>
      <c r="F3" s="440" t="s">
        <v>228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2"/>
      <c r="Z3" s="440" t="s">
        <v>229</v>
      </c>
      <c r="AA3" s="442"/>
      <c r="AB3" s="440" t="s">
        <v>230</v>
      </c>
      <c r="AC3" s="441"/>
      <c r="AD3" s="441"/>
      <c r="AE3" s="441"/>
      <c r="AF3" s="441"/>
      <c r="AG3" s="441"/>
      <c r="AH3" s="441"/>
      <c r="AI3" s="442"/>
      <c r="AJ3" s="440" t="s">
        <v>231</v>
      </c>
      <c r="AK3" s="442"/>
      <c r="AL3" s="440" t="s">
        <v>25</v>
      </c>
    </row>
    <row r="4" spans="1:38" s="32" customFormat="1" ht="27.75" customHeight="1">
      <c r="A4" s="437"/>
      <c r="B4" s="400"/>
      <c r="C4" s="437"/>
      <c r="D4" s="400"/>
      <c r="E4" s="437"/>
      <c r="F4" s="434" t="s">
        <v>159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435"/>
      <c r="Z4" s="383" t="s">
        <v>160</v>
      </c>
      <c r="AA4" s="384"/>
      <c r="AB4" s="412" t="s">
        <v>161</v>
      </c>
      <c r="AC4" s="413"/>
      <c r="AD4" s="413"/>
      <c r="AE4" s="413"/>
      <c r="AF4" s="413"/>
      <c r="AG4" s="413"/>
      <c r="AH4" s="413"/>
      <c r="AI4" s="414"/>
      <c r="AJ4" s="415"/>
      <c r="AK4" s="396"/>
      <c r="AL4" s="415"/>
    </row>
    <row r="5" spans="1:38" s="32" customFormat="1" ht="27.75" customHeight="1">
      <c r="A5" s="437"/>
      <c r="B5" s="400"/>
      <c r="C5" s="437"/>
      <c r="D5" s="385" t="s">
        <v>162</v>
      </c>
      <c r="E5" s="386"/>
      <c r="F5" s="401" t="s">
        <v>163</v>
      </c>
      <c r="G5" s="402"/>
      <c r="H5" s="401" t="s">
        <v>164</v>
      </c>
      <c r="I5" s="402"/>
      <c r="J5" s="401" t="s">
        <v>165</v>
      </c>
      <c r="K5" s="402"/>
      <c r="L5" s="401" t="s">
        <v>166</v>
      </c>
      <c r="M5" s="402"/>
      <c r="N5" s="381" t="s">
        <v>167</v>
      </c>
      <c r="O5" s="382"/>
      <c r="P5" s="401" t="s">
        <v>168</v>
      </c>
      <c r="Q5" s="402"/>
      <c r="R5" s="401" t="s">
        <v>169</v>
      </c>
      <c r="S5" s="402"/>
      <c r="T5" s="381" t="s">
        <v>170</v>
      </c>
      <c r="U5" s="382"/>
      <c r="V5" s="388" t="s">
        <v>171</v>
      </c>
      <c r="W5" s="404"/>
      <c r="X5" s="401" t="s">
        <v>172</v>
      </c>
      <c r="Y5" s="403"/>
      <c r="Z5" s="401" t="s">
        <v>173</v>
      </c>
      <c r="AA5" s="402"/>
      <c r="AB5" s="401" t="s">
        <v>174</v>
      </c>
      <c r="AC5" s="402"/>
      <c r="AD5" s="401" t="s">
        <v>175</v>
      </c>
      <c r="AE5" s="403"/>
      <c r="AF5" s="401" t="s">
        <v>176</v>
      </c>
      <c r="AG5" s="402"/>
      <c r="AH5" s="381" t="s">
        <v>177</v>
      </c>
      <c r="AI5" s="382"/>
      <c r="AJ5" s="96"/>
      <c r="AK5" s="95"/>
      <c r="AL5" s="415"/>
    </row>
    <row r="6" spans="1:38" s="32" customFormat="1" ht="27.75" customHeight="1">
      <c r="A6" s="437"/>
      <c r="B6" s="400"/>
      <c r="C6" s="437"/>
      <c r="D6" s="385" t="s">
        <v>178</v>
      </c>
      <c r="E6" s="386"/>
      <c r="F6" s="385" t="s">
        <v>179</v>
      </c>
      <c r="G6" s="386"/>
      <c r="H6" s="385" t="s">
        <v>180</v>
      </c>
      <c r="I6" s="386"/>
      <c r="J6" s="385"/>
      <c r="K6" s="386"/>
      <c r="L6" s="385" t="s">
        <v>181</v>
      </c>
      <c r="M6" s="386"/>
      <c r="N6" s="385" t="s">
        <v>182</v>
      </c>
      <c r="O6" s="386"/>
      <c r="P6" s="385" t="s">
        <v>183</v>
      </c>
      <c r="Q6" s="386"/>
      <c r="R6" s="385" t="s">
        <v>184</v>
      </c>
      <c r="S6" s="386"/>
      <c r="T6" s="385" t="s">
        <v>185</v>
      </c>
      <c r="U6" s="386"/>
      <c r="V6" s="389" t="s">
        <v>186</v>
      </c>
      <c r="W6" s="386"/>
      <c r="X6" s="385" t="s">
        <v>187</v>
      </c>
      <c r="Y6" s="386"/>
      <c r="Z6" s="397" t="s">
        <v>188</v>
      </c>
      <c r="AA6" s="398"/>
      <c r="AB6" s="385" t="s">
        <v>189</v>
      </c>
      <c r="AC6" s="386"/>
      <c r="AD6" s="29"/>
      <c r="AE6" s="29"/>
      <c r="AF6" s="431" t="s">
        <v>190</v>
      </c>
      <c r="AG6" s="404"/>
      <c r="AH6" s="397" t="s">
        <v>191</v>
      </c>
      <c r="AI6" s="398"/>
      <c r="AJ6" s="397" t="s">
        <v>192</v>
      </c>
      <c r="AK6" s="398"/>
      <c r="AL6" s="415"/>
    </row>
    <row r="7" spans="1:38" s="32" customFormat="1" ht="27.75" customHeight="1">
      <c r="A7" s="438"/>
      <c r="B7" s="432" t="s">
        <v>193</v>
      </c>
      <c r="C7" s="433"/>
      <c r="D7" s="110"/>
      <c r="E7" s="110"/>
      <c r="F7" s="434" t="s">
        <v>194</v>
      </c>
      <c r="G7" s="435"/>
      <c r="H7" s="434" t="s">
        <v>194</v>
      </c>
      <c r="I7" s="435"/>
      <c r="J7" s="434" t="s">
        <v>194</v>
      </c>
      <c r="K7" s="435"/>
      <c r="L7" s="434" t="s">
        <v>194</v>
      </c>
      <c r="M7" s="435"/>
      <c r="N7" s="434" t="s">
        <v>194</v>
      </c>
      <c r="O7" s="435"/>
      <c r="P7" s="434" t="s">
        <v>194</v>
      </c>
      <c r="Q7" s="435"/>
      <c r="R7" s="434" t="s">
        <v>194</v>
      </c>
      <c r="S7" s="435"/>
      <c r="T7" s="434" t="s">
        <v>194</v>
      </c>
      <c r="U7" s="435"/>
      <c r="V7" s="387" t="s">
        <v>195</v>
      </c>
      <c r="W7" s="435"/>
      <c r="X7" s="434" t="s">
        <v>194</v>
      </c>
      <c r="Y7" s="435"/>
      <c r="Z7" s="432"/>
      <c r="AA7" s="433"/>
      <c r="AB7" s="434" t="s">
        <v>196</v>
      </c>
      <c r="AC7" s="435"/>
      <c r="AD7" s="432" t="s">
        <v>197</v>
      </c>
      <c r="AE7" s="433"/>
      <c r="AF7" s="432"/>
      <c r="AG7" s="433"/>
      <c r="AH7" s="432" t="s">
        <v>198</v>
      </c>
      <c r="AI7" s="433"/>
      <c r="AJ7" s="209" t="s">
        <v>199</v>
      </c>
      <c r="AK7" s="213"/>
      <c r="AL7" s="395"/>
    </row>
    <row r="8" spans="1:57" s="4" customFormat="1" ht="30" customHeight="1">
      <c r="A8" s="65" t="s">
        <v>200</v>
      </c>
      <c r="B8" s="14">
        <f>SUM(D8,F8,H8,J8,L8,N8,P8,R8,T8,V8,X8,Z8,AB8,AD8,AF8,AH8,AK8)</f>
        <v>57</v>
      </c>
      <c r="C8" s="71">
        <f>SUM(E8,G8,I8,K8,M8,O8,Q8,S8,U8,W8,Y8,AA8,AC8,AE8,AG8,AI8,AK8)</f>
        <v>-10</v>
      </c>
      <c r="D8" s="15">
        <v>1</v>
      </c>
      <c r="E8" s="15"/>
      <c r="F8" s="15">
        <v>3</v>
      </c>
      <c r="G8" s="15">
        <v>-1</v>
      </c>
      <c r="H8" s="15">
        <v>2</v>
      </c>
      <c r="I8" s="15">
        <v>-1</v>
      </c>
      <c r="J8" s="15">
        <v>3</v>
      </c>
      <c r="K8" s="42">
        <v>0</v>
      </c>
      <c r="L8" s="15">
        <v>2</v>
      </c>
      <c r="M8" s="42">
        <v>0</v>
      </c>
      <c r="N8" s="15">
        <v>2</v>
      </c>
      <c r="O8" s="15">
        <v>-1</v>
      </c>
      <c r="P8" s="42">
        <v>0</v>
      </c>
      <c r="Q8" s="42"/>
      <c r="R8" s="42">
        <v>0</v>
      </c>
      <c r="S8" s="42"/>
      <c r="T8" s="15">
        <v>1</v>
      </c>
      <c r="U8" s="15"/>
      <c r="V8" s="15">
        <v>2</v>
      </c>
      <c r="W8" s="15"/>
      <c r="X8" s="15">
        <v>5</v>
      </c>
      <c r="Y8" s="15"/>
      <c r="Z8" s="5">
        <v>19</v>
      </c>
      <c r="AA8" s="15">
        <v>-3</v>
      </c>
      <c r="AB8" s="5">
        <v>2</v>
      </c>
      <c r="AC8" s="15">
        <v>-1</v>
      </c>
      <c r="AD8" s="15">
        <v>11</v>
      </c>
      <c r="AE8" s="15">
        <v>-3</v>
      </c>
      <c r="AF8" s="5">
        <v>4</v>
      </c>
      <c r="AG8" s="5"/>
      <c r="AH8" s="5" t="s">
        <v>201</v>
      </c>
      <c r="AI8" s="5"/>
      <c r="AJ8" s="42">
        <v>0</v>
      </c>
      <c r="AK8" s="42"/>
      <c r="AL8" s="77" t="s">
        <v>200</v>
      </c>
      <c r="AO8" s="15"/>
      <c r="AP8" s="1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16"/>
      <c r="BE8" s="2"/>
    </row>
    <row r="9" spans="1:57" s="4" customFormat="1" ht="30" customHeight="1">
      <c r="A9" s="65" t="s">
        <v>202</v>
      </c>
      <c r="B9" s="14">
        <f>SUM(D9,F9,H9,J9,L9,N9,P9,R9,T9,V9,X9,Z9,AB9,AD9,AF9,AH9,AK9)</f>
        <v>1</v>
      </c>
      <c r="C9" s="72">
        <f>SUM(E9,G9,I9,K9,M9,O9,Q9,S9,U9,W9,Y9,AA9,AC9,AE9,AG9,AI9,AK9)</f>
        <v>0</v>
      </c>
      <c r="D9" s="44">
        <v>0</v>
      </c>
      <c r="E9" s="15"/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2"/>
      <c r="R9" s="44">
        <v>0</v>
      </c>
      <c r="S9" s="42"/>
      <c r="T9" s="44">
        <v>0</v>
      </c>
      <c r="U9" s="44">
        <v>0</v>
      </c>
      <c r="V9" s="44">
        <v>0</v>
      </c>
      <c r="W9" s="15"/>
      <c r="X9" s="44">
        <v>0</v>
      </c>
      <c r="Y9" s="15"/>
      <c r="Z9" s="5">
        <v>1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5"/>
      <c r="AH9" s="5" t="s">
        <v>201</v>
      </c>
      <c r="AI9" s="5"/>
      <c r="AJ9" s="42">
        <v>0</v>
      </c>
      <c r="AK9" s="42"/>
      <c r="AL9" s="78" t="s">
        <v>203</v>
      </c>
      <c r="AO9" s="15"/>
      <c r="AP9" s="1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16"/>
      <c r="BE9" s="2"/>
    </row>
    <row r="10" spans="1:55" s="2" customFormat="1" ht="30" customHeight="1">
      <c r="A10" s="65" t="s">
        <v>204</v>
      </c>
      <c r="B10" s="14">
        <f>SUM(D10,F10,H10,J10,L10,N10,P10,R10,T10,V10,X10,Z10,AB10,AD10,AF10,AH10,AK10)</f>
        <v>54</v>
      </c>
      <c r="C10" s="71">
        <f>SUM(E10,G10,I10,K10,M10,O10,Q10,S10,U10,W10,Y10,AA10,AC10,AE10,AG10,AI10,AK10)</f>
        <v>-9</v>
      </c>
      <c r="D10" s="15">
        <v>1</v>
      </c>
      <c r="E10" s="15"/>
      <c r="F10" s="15">
        <v>3</v>
      </c>
      <c r="G10" s="15">
        <v>-1</v>
      </c>
      <c r="H10" s="15">
        <v>2</v>
      </c>
      <c r="I10" s="15">
        <v>-1</v>
      </c>
      <c r="J10" s="15">
        <v>2</v>
      </c>
      <c r="K10" s="42">
        <v>0</v>
      </c>
      <c r="L10" s="15">
        <v>2</v>
      </c>
      <c r="M10" s="42">
        <v>0</v>
      </c>
      <c r="N10" s="15">
        <v>2</v>
      </c>
      <c r="O10" s="15">
        <v>-1</v>
      </c>
      <c r="P10" s="42">
        <v>0</v>
      </c>
      <c r="Q10" s="42"/>
      <c r="R10" s="42">
        <v>0</v>
      </c>
      <c r="S10" s="42"/>
      <c r="T10" s="15">
        <v>1</v>
      </c>
      <c r="U10" s="15"/>
      <c r="V10" s="15">
        <v>2</v>
      </c>
      <c r="W10" s="15"/>
      <c r="X10" s="15">
        <v>5</v>
      </c>
      <c r="Y10" s="15"/>
      <c r="Z10" s="5">
        <v>18</v>
      </c>
      <c r="AA10" s="15">
        <v>-3</v>
      </c>
      <c r="AB10" s="5">
        <v>2</v>
      </c>
      <c r="AC10" s="15"/>
      <c r="AD10" s="5">
        <v>10</v>
      </c>
      <c r="AE10" s="15">
        <v>-3</v>
      </c>
      <c r="AF10" s="5">
        <v>3</v>
      </c>
      <c r="AG10" s="5"/>
      <c r="AH10" s="5">
        <v>1</v>
      </c>
      <c r="AI10" s="5"/>
      <c r="AJ10" s="42">
        <v>0</v>
      </c>
      <c r="AK10" s="42"/>
      <c r="AL10" s="78" t="s">
        <v>204</v>
      </c>
      <c r="AO10" s="15"/>
      <c r="AP10" s="1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s="2" customFormat="1" ht="30" customHeight="1">
      <c r="A11" s="65" t="s">
        <v>205</v>
      </c>
      <c r="B11" s="14">
        <v>2</v>
      </c>
      <c r="C11" s="71">
        <v>-1</v>
      </c>
      <c r="D11" s="44">
        <v>0</v>
      </c>
      <c r="E11" s="15"/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2"/>
      <c r="R11" s="42">
        <v>0</v>
      </c>
      <c r="S11" s="42"/>
      <c r="T11" s="44">
        <v>0</v>
      </c>
      <c r="U11" s="15"/>
      <c r="V11" s="44">
        <v>0</v>
      </c>
      <c r="W11" s="15"/>
      <c r="X11" s="44">
        <v>0</v>
      </c>
      <c r="Y11" s="15"/>
      <c r="Z11" s="5">
        <v>1</v>
      </c>
      <c r="AA11" s="44">
        <v>0</v>
      </c>
      <c r="AB11" s="44">
        <v>0</v>
      </c>
      <c r="AC11" s="15"/>
      <c r="AD11" s="5">
        <v>1</v>
      </c>
      <c r="AE11" s="15">
        <v>-1</v>
      </c>
      <c r="AF11" s="44">
        <v>0</v>
      </c>
      <c r="AG11" s="5"/>
      <c r="AH11" s="44">
        <v>0</v>
      </c>
      <c r="AI11" s="5"/>
      <c r="AJ11" s="42">
        <v>0</v>
      </c>
      <c r="AK11" s="42"/>
      <c r="AL11" s="78" t="s">
        <v>206</v>
      </c>
      <c r="AO11" s="15"/>
      <c r="AP11" s="1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42" s="2" customFormat="1" ht="30" customHeight="1">
      <c r="A12" s="65" t="s">
        <v>207</v>
      </c>
      <c r="B12" s="14">
        <f>SUM(D12,F12,H12,J12,L12,N12,P12,R12,T12,V12,X12,Z12,AB12,AD12,AF12,AH12,AK12)</f>
        <v>60</v>
      </c>
      <c r="C12" s="71">
        <f>SUM(E12,G12,I12,K12,M12,O12,Q12,S12,U12,W12,Y12,AA12,AC12,AE12,AG12,AI12,AK12)</f>
        <v>-11</v>
      </c>
      <c r="D12" s="15">
        <v>1</v>
      </c>
      <c r="E12" s="15"/>
      <c r="F12" s="15">
        <v>4</v>
      </c>
      <c r="G12" s="15">
        <v>-2</v>
      </c>
      <c r="H12" s="15">
        <v>2</v>
      </c>
      <c r="I12" s="15">
        <v>-1</v>
      </c>
      <c r="J12" s="15">
        <v>2</v>
      </c>
      <c r="K12" s="42">
        <v>0</v>
      </c>
      <c r="L12" s="15">
        <v>2</v>
      </c>
      <c r="M12" s="42">
        <v>0</v>
      </c>
      <c r="N12" s="15">
        <v>2</v>
      </c>
      <c r="O12" s="15">
        <v>-1</v>
      </c>
      <c r="P12" s="42">
        <v>0</v>
      </c>
      <c r="Q12" s="42"/>
      <c r="R12" s="42">
        <v>0</v>
      </c>
      <c r="S12" s="42"/>
      <c r="T12" s="15">
        <v>1</v>
      </c>
      <c r="U12" s="15"/>
      <c r="V12" s="15">
        <v>3</v>
      </c>
      <c r="W12" s="15">
        <v>-1</v>
      </c>
      <c r="X12" s="15">
        <v>5</v>
      </c>
      <c r="Y12" s="15"/>
      <c r="Z12" s="5">
        <v>21</v>
      </c>
      <c r="AA12" s="15">
        <v>-2</v>
      </c>
      <c r="AB12" s="5">
        <v>2</v>
      </c>
      <c r="AC12" s="15"/>
      <c r="AD12" s="5">
        <v>12</v>
      </c>
      <c r="AE12" s="15">
        <v>-4</v>
      </c>
      <c r="AF12" s="5">
        <v>2</v>
      </c>
      <c r="AG12" s="5"/>
      <c r="AH12" s="5">
        <v>1</v>
      </c>
      <c r="AI12" s="5"/>
      <c r="AJ12" s="42">
        <v>0</v>
      </c>
      <c r="AK12" s="42"/>
      <c r="AL12" s="78" t="s">
        <v>207</v>
      </c>
      <c r="AO12" s="15"/>
      <c r="AP12" s="15"/>
    </row>
    <row r="13" spans="1:42" s="2" customFormat="1" ht="30" customHeight="1">
      <c r="A13" s="65" t="s">
        <v>208</v>
      </c>
      <c r="B13" s="14">
        <v>2</v>
      </c>
      <c r="C13" s="71">
        <v>-1</v>
      </c>
      <c r="D13" s="44">
        <v>0</v>
      </c>
      <c r="E13" s="15"/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2"/>
      <c r="R13" s="42">
        <v>0</v>
      </c>
      <c r="S13" s="42"/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15"/>
      <c r="Z13" s="5">
        <v>1</v>
      </c>
      <c r="AA13" s="44">
        <v>0</v>
      </c>
      <c r="AB13" s="44">
        <v>0</v>
      </c>
      <c r="AC13" s="15"/>
      <c r="AD13" s="5">
        <v>1</v>
      </c>
      <c r="AE13" s="15">
        <v>-1</v>
      </c>
      <c r="AF13" s="44">
        <v>0</v>
      </c>
      <c r="AG13" s="5"/>
      <c r="AH13" s="44">
        <v>0</v>
      </c>
      <c r="AI13" s="5"/>
      <c r="AJ13" s="42">
        <v>0</v>
      </c>
      <c r="AK13" s="42"/>
      <c r="AL13" s="78" t="s">
        <v>209</v>
      </c>
      <c r="AO13" s="15"/>
      <c r="AP13" s="15"/>
    </row>
    <row r="14" spans="1:42" s="2" customFormat="1" ht="30" customHeight="1">
      <c r="A14" s="65" t="s">
        <v>210</v>
      </c>
      <c r="B14" s="14">
        <v>60</v>
      </c>
      <c r="C14" s="71">
        <v>-10</v>
      </c>
      <c r="D14" s="15">
        <v>1</v>
      </c>
      <c r="E14" s="15"/>
      <c r="F14" s="15">
        <v>4</v>
      </c>
      <c r="G14" s="15">
        <v>-2</v>
      </c>
      <c r="H14" s="15">
        <v>3</v>
      </c>
      <c r="I14" s="15">
        <v>-1</v>
      </c>
      <c r="J14" s="15">
        <v>2</v>
      </c>
      <c r="K14" s="42">
        <v>0</v>
      </c>
      <c r="L14" s="15">
        <v>2</v>
      </c>
      <c r="M14" s="42"/>
      <c r="N14" s="15">
        <v>1</v>
      </c>
      <c r="O14" s="15"/>
      <c r="P14" s="42">
        <v>0</v>
      </c>
      <c r="Q14" s="42"/>
      <c r="R14" s="42">
        <v>0</v>
      </c>
      <c r="S14" s="42"/>
      <c r="T14" s="15">
        <v>1</v>
      </c>
      <c r="U14" s="15"/>
      <c r="V14" s="15">
        <v>3</v>
      </c>
      <c r="W14" s="15">
        <v>-1</v>
      </c>
      <c r="X14" s="15">
        <v>5</v>
      </c>
      <c r="Y14" s="15"/>
      <c r="Z14" s="5">
        <v>21</v>
      </c>
      <c r="AA14" s="15">
        <v>-2</v>
      </c>
      <c r="AB14" s="5">
        <v>2</v>
      </c>
      <c r="AC14" s="15"/>
      <c r="AD14" s="5">
        <v>12</v>
      </c>
      <c r="AE14" s="15">
        <v>-4</v>
      </c>
      <c r="AF14" s="5">
        <v>2</v>
      </c>
      <c r="AG14" s="5"/>
      <c r="AH14" s="5">
        <v>1</v>
      </c>
      <c r="AI14" s="5"/>
      <c r="AJ14" s="42">
        <v>0</v>
      </c>
      <c r="AK14" s="42"/>
      <c r="AL14" s="78" t="s">
        <v>210</v>
      </c>
      <c r="AO14" s="15"/>
      <c r="AP14" s="15"/>
    </row>
    <row r="15" spans="1:42" s="2" customFormat="1" ht="30" customHeight="1">
      <c r="A15" s="65" t="s">
        <v>211</v>
      </c>
      <c r="B15" s="14">
        <v>2</v>
      </c>
      <c r="C15" s="71">
        <v>-1</v>
      </c>
      <c r="D15" s="44">
        <v>0</v>
      </c>
      <c r="E15" s="15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/>
      <c r="N15" s="44">
        <v>0</v>
      </c>
      <c r="O15" s="15"/>
      <c r="P15" s="42">
        <v>0</v>
      </c>
      <c r="Q15" s="42"/>
      <c r="R15" s="42">
        <v>0</v>
      </c>
      <c r="S15" s="42"/>
      <c r="T15" s="44">
        <v>0</v>
      </c>
      <c r="U15" s="15"/>
      <c r="V15" s="44">
        <v>0</v>
      </c>
      <c r="W15" s="44">
        <v>0</v>
      </c>
      <c r="X15" s="44">
        <v>0</v>
      </c>
      <c r="Y15" s="15"/>
      <c r="Z15" s="5">
        <v>1</v>
      </c>
      <c r="AA15" s="44">
        <v>0</v>
      </c>
      <c r="AB15" s="44">
        <v>0</v>
      </c>
      <c r="AC15" s="15"/>
      <c r="AD15" s="5">
        <v>1</v>
      </c>
      <c r="AE15" s="15">
        <v>-1</v>
      </c>
      <c r="AF15" s="44">
        <v>0</v>
      </c>
      <c r="AG15" s="5"/>
      <c r="AH15" s="44">
        <v>0</v>
      </c>
      <c r="AI15" s="5"/>
      <c r="AJ15" s="42">
        <v>0</v>
      </c>
      <c r="AK15" s="42"/>
      <c r="AL15" s="78" t="s">
        <v>212</v>
      </c>
      <c r="AO15" s="15"/>
      <c r="AP15" s="15"/>
    </row>
    <row r="16" spans="1:42" s="22" customFormat="1" ht="30" customHeight="1">
      <c r="A16" s="66" t="s">
        <v>213</v>
      </c>
      <c r="B16" s="23">
        <f>SUM(D16,F16,H16,J16,L16,N16,P16,R16,T16,V16,X16,Z16,AB16,AD16,AF16,AH16,AK16)</f>
        <v>57</v>
      </c>
      <c r="C16" s="73">
        <v>-9</v>
      </c>
      <c r="D16" s="46">
        <v>1</v>
      </c>
      <c r="E16" s="46"/>
      <c r="F16" s="46">
        <v>4</v>
      </c>
      <c r="G16" s="55">
        <v>2</v>
      </c>
      <c r="H16" s="46">
        <v>2</v>
      </c>
      <c r="I16" s="55">
        <v>1</v>
      </c>
      <c r="J16" s="56">
        <v>2</v>
      </c>
      <c r="K16" s="46"/>
      <c r="L16" s="56">
        <v>1</v>
      </c>
      <c r="M16" s="46"/>
      <c r="N16" s="46">
        <v>1</v>
      </c>
      <c r="O16" s="46"/>
      <c r="P16" s="49">
        <v>0</v>
      </c>
      <c r="Q16" s="46"/>
      <c r="R16" s="49">
        <v>0</v>
      </c>
      <c r="S16" s="46"/>
      <c r="T16" s="47">
        <v>1</v>
      </c>
      <c r="U16" s="47"/>
      <c r="V16" s="46">
        <v>3</v>
      </c>
      <c r="W16" s="48">
        <v>1</v>
      </c>
      <c r="X16" s="56">
        <v>5</v>
      </c>
      <c r="Y16" s="47"/>
      <c r="Z16" s="57">
        <v>20</v>
      </c>
      <c r="AA16" s="48">
        <v>1</v>
      </c>
      <c r="AB16" s="21">
        <v>2</v>
      </c>
      <c r="AC16" s="23"/>
      <c r="AD16" s="47">
        <v>12</v>
      </c>
      <c r="AE16" s="48">
        <v>4</v>
      </c>
      <c r="AF16" s="21">
        <v>2</v>
      </c>
      <c r="AG16" s="21"/>
      <c r="AH16" s="21">
        <v>1</v>
      </c>
      <c r="AI16" s="21"/>
      <c r="AJ16" s="49">
        <v>0</v>
      </c>
      <c r="AK16" s="67"/>
      <c r="AL16" s="79" t="s">
        <v>213</v>
      </c>
      <c r="AO16" s="23"/>
      <c r="AP16" s="23"/>
    </row>
    <row r="17" spans="1:42" s="22" customFormat="1" ht="30" customHeight="1">
      <c r="A17" s="66" t="s">
        <v>214</v>
      </c>
      <c r="B17" s="23">
        <v>2</v>
      </c>
      <c r="C17" s="73">
        <v>-1</v>
      </c>
      <c r="D17" s="50">
        <v>0</v>
      </c>
      <c r="E17" s="46"/>
      <c r="F17" s="50">
        <v>0</v>
      </c>
      <c r="G17" s="55">
        <v>0</v>
      </c>
      <c r="H17" s="50">
        <v>0</v>
      </c>
      <c r="I17" s="55">
        <v>0</v>
      </c>
      <c r="J17" s="50">
        <v>0</v>
      </c>
      <c r="K17" s="46"/>
      <c r="L17" s="50">
        <v>0</v>
      </c>
      <c r="M17" s="46"/>
      <c r="N17" s="50">
        <v>0</v>
      </c>
      <c r="O17" s="46"/>
      <c r="P17" s="49">
        <v>0</v>
      </c>
      <c r="Q17" s="46"/>
      <c r="R17" s="49">
        <v>0</v>
      </c>
      <c r="S17" s="46"/>
      <c r="T17" s="47">
        <v>0</v>
      </c>
      <c r="U17" s="47"/>
      <c r="V17" s="50">
        <v>0</v>
      </c>
      <c r="W17" s="48">
        <v>0</v>
      </c>
      <c r="X17" s="50">
        <v>0</v>
      </c>
      <c r="Y17" s="47"/>
      <c r="Z17" s="57">
        <v>1</v>
      </c>
      <c r="AA17" s="48">
        <v>0</v>
      </c>
      <c r="AB17" s="45">
        <v>0</v>
      </c>
      <c r="AC17" s="23"/>
      <c r="AD17" s="47">
        <v>1</v>
      </c>
      <c r="AE17" s="58">
        <v>-1</v>
      </c>
      <c r="AF17" s="45">
        <v>0</v>
      </c>
      <c r="AG17" s="21"/>
      <c r="AH17" s="45">
        <v>0</v>
      </c>
      <c r="AI17" s="21"/>
      <c r="AJ17" s="49">
        <v>0</v>
      </c>
      <c r="AK17" s="67"/>
      <c r="AL17" s="79" t="s">
        <v>215</v>
      </c>
      <c r="AO17" s="23"/>
      <c r="AP17" s="23"/>
    </row>
    <row r="18" spans="1:42" s="33" customFormat="1" ht="30" customHeight="1" thickBot="1">
      <c r="A18" s="41" t="s">
        <v>216</v>
      </c>
      <c r="B18" s="13">
        <v>58</v>
      </c>
      <c r="C18" s="74">
        <v>-9</v>
      </c>
      <c r="D18" s="51">
        <v>1</v>
      </c>
      <c r="E18" s="53"/>
      <c r="F18" s="51">
        <v>4</v>
      </c>
      <c r="G18" s="52">
        <v>-2</v>
      </c>
      <c r="H18" s="51">
        <v>2</v>
      </c>
      <c r="I18" s="52">
        <v>-1</v>
      </c>
      <c r="J18" s="52">
        <v>2</v>
      </c>
      <c r="K18" s="52"/>
      <c r="L18" s="52">
        <v>1</v>
      </c>
      <c r="M18" s="52"/>
      <c r="N18" s="52">
        <v>1</v>
      </c>
      <c r="O18" s="52"/>
      <c r="P18" s="54">
        <v>0</v>
      </c>
      <c r="Q18" s="52"/>
      <c r="R18" s="54">
        <v>0</v>
      </c>
      <c r="S18" s="52"/>
      <c r="T18" s="52">
        <v>1</v>
      </c>
      <c r="U18" s="52"/>
      <c r="V18" s="52">
        <v>2</v>
      </c>
      <c r="W18" s="53"/>
      <c r="X18" s="52">
        <v>5</v>
      </c>
      <c r="Y18" s="52"/>
      <c r="Z18" s="43">
        <v>21</v>
      </c>
      <c r="AA18" s="64">
        <v>1</v>
      </c>
      <c r="AB18" s="43">
        <v>2</v>
      </c>
      <c r="AC18" s="43"/>
      <c r="AD18" s="52">
        <v>13</v>
      </c>
      <c r="AE18" s="52">
        <v>-5</v>
      </c>
      <c r="AF18" s="43">
        <v>2</v>
      </c>
      <c r="AG18" s="43"/>
      <c r="AH18" s="43">
        <v>1</v>
      </c>
      <c r="AI18" s="43"/>
      <c r="AJ18" s="54">
        <v>0</v>
      </c>
      <c r="AK18" s="43"/>
      <c r="AL18" s="40" t="s">
        <v>216</v>
      </c>
      <c r="AO18" s="34"/>
      <c r="AP18" s="34"/>
    </row>
    <row r="19" spans="1:38" s="32" customFormat="1" ht="12" customHeight="1">
      <c r="A19" s="29" t="s">
        <v>217</v>
      </c>
      <c r="C19" s="35"/>
      <c r="D19" s="29"/>
      <c r="E19" s="35"/>
      <c r="F19" s="36"/>
      <c r="G19" s="36"/>
      <c r="H19" s="36"/>
      <c r="I19" s="36"/>
      <c r="J19" s="36"/>
      <c r="K19" s="36"/>
      <c r="L19" s="36"/>
      <c r="M19" s="36"/>
      <c r="T19" s="390" t="s">
        <v>218</v>
      </c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</row>
    <row r="20" spans="1:26" s="32" customFormat="1" ht="12" customHeight="1">
      <c r="A20" s="38" t="s">
        <v>219</v>
      </c>
      <c r="C20" s="75"/>
      <c r="D20" s="3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95" s="30" customFormat="1" ht="12" customHeight="1">
      <c r="A21" s="32" t="s">
        <v>220</v>
      </c>
      <c r="B21" s="32"/>
      <c r="C21" s="3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</row>
    <row r="22" spans="1:95" s="30" customFormat="1" ht="12" customHeight="1">
      <c r="A22" s="32" t="s">
        <v>221</v>
      </c>
      <c r="B22" s="32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</row>
    <row r="23" spans="1:93" s="30" customFormat="1" ht="12" customHeight="1">
      <c r="A23" s="39" t="s">
        <v>222</v>
      </c>
      <c r="B23" s="32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</row>
    <row r="24" spans="1:3" s="32" customFormat="1" ht="12" customHeight="1">
      <c r="A24" s="39" t="s">
        <v>223</v>
      </c>
      <c r="C24" s="36"/>
    </row>
    <row r="25" spans="1:93" s="1" customFormat="1" ht="13.5">
      <c r="A25" s="11"/>
      <c r="B25" s="11"/>
      <c r="C25" s="7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</row>
    <row r="26" spans="1:93" s="1" customFormat="1" ht="13.5">
      <c r="A26" s="11"/>
      <c r="B26" s="11"/>
      <c r="C26" s="7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</row>
  </sheetData>
  <mergeCells count="61">
    <mergeCell ref="T19:AL19"/>
    <mergeCell ref="D5:E5"/>
    <mergeCell ref="L7:M7"/>
    <mergeCell ref="J7:K7"/>
    <mergeCell ref="L5:M5"/>
    <mergeCell ref="H7:I7"/>
    <mergeCell ref="F7:G7"/>
    <mergeCell ref="D6:E6"/>
    <mergeCell ref="F5:G5"/>
    <mergeCell ref="H5:I5"/>
    <mergeCell ref="J5:K5"/>
    <mergeCell ref="B3:C6"/>
    <mergeCell ref="P6:Q6"/>
    <mergeCell ref="F3:Y3"/>
    <mergeCell ref="F4:Y4"/>
    <mergeCell ref="N5:O5"/>
    <mergeCell ref="F6:G6"/>
    <mergeCell ref="H6:I6"/>
    <mergeCell ref="J6:K6"/>
    <mergeCell ref="N6:O6"/>
    <mergeCell ref="L6:M6"/>
    <mergeCell ref="T5:U5"/>
    <mergeCell ref="V5:W5"/>
    <mergeCell ref="X5:Y5"/>
    <mergeCell ref="T6:U6"/>
    <mergeCell ref="V6:W6"/>
    <mergeCell ref="X6:Y6"/>
    <mergeCell ref="R6:S6"/>
    <mergeCell ref="T7:U7"/>
    <mergeCell ref="V7:W7"/>
    <mergeCell ref="X7:Y7"/>
    <mergeCell ref="AD7:AE7"/>
    <mergeCell ref="Z7:AA7"/>
    <mergeCell ref="Z3:AA3"/>
    <mergeCell ref="Z4:AA4"/>
    <mergeCell ref="Z5:AA5"/>
    <mergeCell ref="AB6:AC6"/>
    <mergeCell ref="Z6:AA6"/>
    <mergeCell ref="AB5:AC5"/>
    <mergeCell ref="AD5:AE5"/>
    <mergeCell ref="AB7:AC7"/>
    <mergeCell ref="AH7:AI7"/>
    <mergeCell ref="AF6:AG6"/>
    <mergeCell ref="AH6:AI6"/>
    <mergeCell ref="AF5:AG5"/>
    <mergeCell ref="AH5:AI5"/>
    <mergeCell ref="AF7:AG7"/>
    <mergeCell ref="R7:S7"/>
    <mergeCell ref="P5:Q5"/>
    <mergeCell ref="R5:S5"/>
    <mergeCell ref="P7:Q7"/>
    <mergeCell ref="B7:C7"/>
    <mergeCell ref="N7:O7"/>
    <mergeCell ref="A3:A7"/>
    <mergeCell ref="A1:AL1"/>
    <mergeCell ref="AB3:AI3"/>
    <mergeCell ref="AB4:AI4"/>
    <mergeCell ref="AL3:AL7"/>
    <mergeCell ref="AJ3:AK4"/>
    <mergeCell ref="AJ6:AK6"/>
    <mergeCell ref="D3:E4"/>
  </mergeCells>
  <printOptions/>
  <pageMargins left="0.3" right="0.28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D1">
      <selection activeCell="O15" sqref="O15"/>
    </sheetView>
  </sheetViews>
  <sheetFormatPr defaultColWidth="8.88671875" defaultRowHeight="13.5"/>
  <cols>
    <col min="1" max="1" width="7.77734375" style="0" customWidth="1"/>
    <col min="2" max="2" width="9.88671875" style="0" customWidth="1"/>
    <col min="6" max="6" width="9.3359375" style="0" customWidth="1"/>
    <col min="14" max="14" width="7.4453125" style="0" customWidth="1"/>
  </cols>
  <sheetData>
    <row r="1" spans="1:15" s="214" customFormat="1" ht="30" customHeight="1">
      <c r="A1" s="391" t="s">
        <v>232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s="32" customFormat="1" ht="15" customHeight="1" thickBot="1">
      <c r="A2" s="38" t="s">
        <v>233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O2" s="134" t="s">
        <v>234</v>
      </c>
    </row>
    <row r="3" spans="1:15" s="4" customFormat="1" ht="18.75" customHeight="1">
      <c r="A3" s="314" t="s">
        <v>658</v>
      </c>
      <c r="B3" s="248"/>
      <c r="C3" s="399" t="s">
        <v>235</v>
      </c>
      <c r="D3" s="393"/>
      <c r="E3" s="393"/>
      <c r="F3" s="393"/>
      <c r="G3" s="436"/>
      <c r="H3" s="210" t="s">
        <v>236</v>
      </c>
      <c r="I3" s="248" t="s">
        <v>237</v>
      </c>
      <c r="J3" s="399" t="s">
        <v>262</v>
      </c>
      <c r="K3" s="393"/>
      <c r="L3" s="393"/>
      <c r="M3" s="393"/>
      <c r="N3" s="393"/>
      <c r="O3" s="445" t="s">
        <v>659</v>
      </c>
    </row>
    <row r="4" spans="1:15" s="4" customFormat="1" ht="17.25" customHeight="1">
      <c r="A4" s="443"/>
      <c r="B4" s="249" t="s">
        <v>263</v>
      </c>
      <c r="C4" s="394" t="s">
        <v>264</v>
      </c>
      <c r="D4" s="377"/>
      <c r="E4" s="377"/>
      <c r="F4" s="377"/>
      <c r="G4" s="438"/>
      <c r="H4" s="250"/>
      <c r="I4" s="251"/>
      <c r="J4" s="394" t="s">
        <v>265</v>
      </c>
      <c r="K4" s="377"/>
      <c r="L4" s="377"/>
      <c r="M4" s="377"/>
      <c r="N4" s="377"/>
      <c r="O4" s="446"/>
    </row>
    <row r="5" spans="1:15" s="4" customFormat="1" ht="17.25" customHeight="1">
      <c r="A5" s="443"/>
      <c r="B5" s="251"/>
      <c r="C5" s="251" t="s">
        <v>266</v>
      </c>
      <c r="D5" s="250" t="s">
        <v>267</v>
      </c>
      <c r="E5" s="249" t="s">
        <v>268</v>
      </c>
      <c r="F5" s="252" t="s">
        <v>269</v>
      </c>
      <c r="G5" s="251" t="s">
        <v>270</v>
      </c>
      <c r="H5" s="250"/>
      <c r="I5" s="251"/>
      <c r="J5" s="251" t="s">
        <v>271</v>
      </c>
      <c r="K5" s="250" t="s">
        <v>272</v>
      </c>
      <c r="L5" s="251" t="s">
        <v>273</v>
      </c>
      <c r="M5" s="250" t="s">
        <v>274</v>
      </c>
      <c r="N5" s="253" t="s">
        <v>275</v>
      </c>
      <c r="O5" s="446"/>
    </row>
    <row r="6" spans="1:15" s="4" customFormat="1" ht="17.25" customHeight="1">
      <c r="A6" s="443"/>
      <c r="B6" s="251"/>
      <c r="C6" s="251"/>
      <c r="D6" s="250"/>
      <c r="E6" s="251"/>
      <c r="F6" s="250"/>
      <c r="G6" s="251"/>
      <c r="H6" s="250"/>
      <c r="I6" s="251"/>
      <c r="J6" s="251" t="s">
        <v>276</v>
      </c>
      <c r="K6" s="250" t="s">
        <v>277</v>
      </c>
      <c r="L6" s="251" t="s">
        <v>278</v>
      </c>
      <c r="M6" s="250" t="s">
        <v>277</v>
      </c>
      <c r="N6" s="217" t="s">
        <v>279</v>
      </c>
      <c r="O6" s="446"/>
    </row>
    <row r="7" spans="1:15" s="4" customFormat="1" ht="17.25" customHeight="1">
      <c r="A7" s="443"/>
      <c r="B7" s="251"/>
      <c r="C7" s="251"/>
      <c r="D7" s="250"/>
      <c r="E7" s="251"/>
      <c r="F7" s="250"/>
      <c r="G7" s="251"/>
      <c r="H7" s="250"/>
      <c r="I7" s="251"/>
      <c r="J7" s="251" t="s">
        <v>280</v>
      </c>
      <c r="K7" s="250" t="s">
        <v>281</v>
      </c>
      <c r="L7" s="249" t="s">
        <v>282</v>
      </c>
      <c r="M7" s="250" t="s">
        <v>283</v>
      </c>
      <c r="N7" s="217"/>
      <c r="O7" s="446"/>
    </row>
    <row r="8" spans="1:15" s="4" customFormat="1" ht="17.25" customHeight="1">
      <c r="A8" s="443"/>
      <c r="B8" s="251" t="s">
        <v>284</v>
      </c>
      <c r="C8" s="251"/>
      <c r="D8" s="250"/>
      <c r="E8" s="251" t="s">
        <v>285</v>
      </c>
      <c r="F8" s="250"/>
      <c r="G8" s="249"/>
      <c r="H8" s="250" t="s">
        <v>286</v>
      </c>
      <c r="I8" s="251"/>
      <c r="J8" s="251" t="s">
        <v>287</v>
      </c>
      <c r="K8" s="250" t="s">
        <v>288</v>
      </c>
      <c r="L8" s="251" t="s">
        <v>289</v>
      </c>
      <c r="M8" s="250" t="s">
        <v>290</v>
      </c>
      <c r="N8" s="217" t="s">
        <v>283</v>
      </c>
      <c r="O8" s="446"/>
    </row>
    <row r="9" spans="1:15" s="4" customFormat="1" ht="17.25" customHeight="1">
      <c r="A9" s="444"/>
      <c r="B9" s="254" t="s">
        <v>291</v>
      </c>
      <c r="C9" s="254" t="s">
        <v>292</v>
      </c>
      <c r="D9" s="212" t="s">
        <v>293</v>
      </c>
      <c r="E9" s="254" t="s">
        <v>294</v>
      </c>
      <c r="F9" s="212" t="s">
        <v>295</v>
      </c>
      <c r="G9" s="255" t="s">
        <v>296</v>
      </c>
      <c r="H9" s="212" t="s">
        <v>297</v>
      </c>
      <c r="I9" s="254" t="s">
        <v>298</v>
      </c>
      <c r="J9" s="254" t="s">
        <v>299</v>
      </c>
      <c r="K9" s="212" t="s">
        <v>300</v>
      </c>
      <c r="L9" s="255" t="s">
        <v>301</v>
      </c>
      <c r="M9" s="212" t="s">
        <v>302</v>
      </c>
      <c r="N9" s="211" t="s">
        <v>303</v>
      </c>
      <c r="O9" s="447"/>
    </row>
    <row r="10" spans="1:15" s="2" customFormat="1" ht="18" customHeight="1">
      <c r="A10" s="95" t="s">
        <v>124</v>
      </c>
      <c r="B10" s="121">
        <f>SUM(C10,H10)</f>
        <v>24798</v>
      </c>
      <c r="C10" s="121">
        <f>SUM(D10:G10)</f>
        <v>21313</v>
      </c>
      <c r="D10" s="121">
        <v>14038</v>
      </c>
      <c r="E10" s="121">
        <v>1087</v>
      </c>
      <c r="F10" s="121">
        <v>3366</v>
      </c>
      <c r="G10" s="121">
        <v>2822</v>
      </c>
      <c r="H10" s="121">
        <v>3485</v>
      </c>
      <c r="I10" s="121">
        <v>18848</v>
      </c>
      <c r="J10" s="120">
        <v>18437</v>
      </c>
      <c r="K10" s="120">
        <v>14763</v>
      </c>
      <c r="L10" s="120">
        <v>801</v>
      </c>
      <c r="M10" s="225">
        <v>36.9</v>
      </c>
      <c r="N10" s="226">
        <v>0.25</v>
      </c>
      <c r="O10" s="96" t="s">
        <v>124</v>
      </c>
    </row>
    <row r="11" spans="1:15" s="4" customFormat="1" ht="18" customHeight="1">
      <c r="A11" s="95" t="s">
        <v>125</v>
      </c>
      <c r="B11" s="121">
        <f>SUM(C11,H11)</f>
        <v>26788</v>
      </c>
      <c r="C11" s="121">
        <f>SUM(D11:G11)</f>
        <v>23502</v>
      </c>
      <c r="D11" s="121">
        <v>14592</v>
      </c>
      <c r="E11" s="121">
        <v>1327</v>
      </c>
      <c r="F11" s="121">
        <v>4237</v>
      </c>
      <c r="G11" s="121">
        <v>3346</v>
      </c>
      <c r="H11" s="121">
        <v>3286</v>
      </c>
      <c r="I11" s="121">
        <v>22278</v>
      </c>
      <c r="J11" s="120">
        <v>17566</v>
      </c>
      <c r="K11" s="120">
        <v>12898</v>
      </c>
      <c r="L11" s="120">
        <v>733.6666666666666</v>
      </c>
      <c r="M11" s="225">
        <v>61.5</v>
      </c>
      <c r="N11" s="226">
        <v>0.4808333333333333</v>
      </c>
      <c r="O11" s="96" t="s">
        <v>125</v>
      </c>
    </row>
    <row r="12" spans="1:15" s="4" customFormat="1" ht="18" customHeight="1">
      <c r="A12" s="95" t="s">
        <v>121</v>
      </c>
      <c r="B12" s="227">
        <v>30698</v>
      </c>
      <c r="C12" s="121">
        <f>SUM(D12:G12)</f>
        <v>27058</v>
      </c>
      <c r="D12" s="227">
        <v>18012</v>
      </c>
      <c r="E12" s="227">
        <v>1293</v>
      </c>
      <c r="F12" s="227">
        <v>4376</v>
      </c>
      <c r="G12" s="227">
        <v>3377</v>
      </c>
      <c r="H12" s="227">
        <v>3640</v>
      </c>
      <c r="I12" s="227">
        <v>28635</v>
      </c>
      <c r="J12" s="227">
        <v>16690</v>
      </c>
      <c r="K12" s="227">
        <v>12579</v>
      </c>
      <c r="L12" s="227">
        <v>754</v>
      </c>
      <c r="M12" s="225">
        <v>36.5</v>
      </c>
      <c r="N12" s="228">
        <v>0.29</v>
      </c>
      <c r="O12" s="96" t="s">
        <v>121</v>
      </c>
    </row>
    <row r="13" spans="1:15" s="4" customFormat="1" ht="18" customHeight="1">
      <c r="A13" s="95" t="s">
        <v>29</v>
      </c>
      <c r="B13" s="227">
        <v>30698</v>
      </c>
      <c r="C13" s="121">
        <v>27058</v>
      </c>
      <c r="D13" s="227">
        <v>18012</v>
      </c>
      <c r="E13" s="227">
        <v>1293</v>
      </c>
      <c r="F13" s="227">
        <v>4376</v>
      </c>
      <c r="G13" s="227">
        <v>3377</v>
      </c>
      <c r="H13" s="227">
        <v>3640</v>
      </c>
      <c r="I13" s="227">
        <v>28635</v>
      </c>
      <c r="J13" s="227">
        <v>13882</v>
      </c>
      <c r="K13" s="227">
        <v>10553</v>
      </c>
      <c r="L13" s="227">
        <v>760</v>
      </c>
      <c r="M13" s="225">
        <v>42.4</v>
      </c>
      <c r="N13" s="228">
        <v>0.4</v>
      </c>
      <c r="O13" s="96" t="s">
        <v>29</v>
      </c>
    </row>
    <row r="14" spans="1:15" s="24" customFormat="1" ht="18" customHeight="1">
      <c r="A14" s="405" t="s">
        <v>30</v>
      </c>
      <c r="B14" s="229">
        <v>39030</v>
      </c>
      <c r="C14" s="230">
        <v>33738</v>
      </c>
      <c r="D14" s="230">
        <v>22202</v>
      </c>
      <c r="E14" s="230">
        <v>1551</v>
      </c>
      <c r="F14" s="230">
        <v>5337</v>
      </c>
      <c r="G14" s="230">
        <v>4648</v>
      </c>
      <c r="H14" s="230">
        <v>5293</v>
      </c>
      <c r="I14" s="230">
        <v>45861</v>
      </c>
      <c r="J14" s="230">
        <v>12026</v>
      </c>
      <c r="K14" s="230">
        <v>9436</v>
      </c>
      <c r="L14" s="230">
        <v>786</v>
      </c>
      <c r="M14" s="231">
        <v>42</v>
      </c>
      <c r="N14" s="232">
        <v>0.45</v>
      </c>
      <c r="O14" s="409" t="s">
        <v>30</v>
      </c>
    </row>
    <row r="15" spans="1:15" s="59" customFormat="1" ht="18" customHeight="1">
      <c r="A15" s="406" t="s">
        <v>37</v>
      </c>
      <c r="B15" s="125">
        <v>40559</v>
      </c>
      <c r="C15" s="126">
        <f aca="true" t="shared" si="0" ref="C15:I15">C27</f>
        <v>34605</v>
      </c>
      <c r="D15" s="126">
        <f t="shared" si="0"/>
        <v>22417</v>
      </c>
      <c r="E15" s="126">
        <f t="shared" si="0"/>
        <v>1496</v>
      </c>
      <c r="F15" s="126">
        <f t="shared" si="0"/>
        <v>5936</v>
      </c>
      <c r="G15" s="126">
        <f t="shared" si="0"/>
        <v>4756</v>
      </c>
      <c r="H15" s="126">
        <f t="shared" si="0"/>
        <v>5954</v>
      </c>
      <c r="I15" s="126">
        <f t="shared" si="0"/>
        <v>47227</v>
      </c>
      <c r="J15" s="126">
        <f>SUM(J16:J27)</f>
        <v>11030</v>
      </c>
      <c r="K15" s="126">
        <f>SUM(K16:K27)</f>
        <v>8983</v>
      </c>
      <c r="L15" s="126">
        <v>814</v>
      </c>
      <c r="M15" s="233">
        <v>38.1</v>
      </c>
      <c r="N15" s="234">
        <v>0.42</v>
      </c>
      <c r="O15" s="410" t="s">
        <v>37</v>
      </c>
    </row>
    <row r="16" spans="1:15" s="240" customFormat="1" ht="18" customHeight="1">
      <c r="A16" s="407" t="s">
        <v>238</v>
      </c>
      <c r="B16" s="235">
        <v>38144</v>
      </c>
      <c r="C16" s="236">
        <f>SUM(D16:G16)</f>
        <v>32921</v>
      </c>
      <c r="D16" s="237">
        <v>21553</v>
      </c>
      <c r="E16" s="237">
        <v>1525</v>
      </c>
      <c r="F16" s="237">
        <v>5549</v>
      </c>
      <c r="G16" s="237">
        <v>4294</v>
      </c>
      <c r="H16" s="237">
        <v>5223</v>
      </c>
      <c r="I16" s="237">
        <v>45483</v>
      </c>
      <c r="J16" s="237">
        <v>1017</v>
      </c>
      <c r="K16" s="237">
        <v>886</v>
      </c>
      <c r="L16" s="237">
        <v>871</v>
      </c>
      <c r="M16" s="238">
        <v>2.9</v>
      </c>
      <c r="N16" s="239">
        <v>0.33</v>
      </c>
      <c r="O16" s="411" t="s">
        <v>239</v>
      </c>
    </row>
    <row r="17" spans="1:15" s="240" customFormat="1" ht="18" customHeight="1">
      <c r="A17" s="407" t="s">
        <v>13</v>
      </c>
      <c r="B17" s="235">
        <v>38867</v>
      </c>
      <c r="C17" s="236">
        <f aca="true" t="shared" si="1" ref="C17:C27">SUM(D17:G17)</f>
        <v>33624</v>
      </c>
      <c r="D17" s="237">
        <v>21764</v>
      </c>
      <c r="E17" s="237">
        <v>1510</v>
      </c>
      <c r="F17" s="237">
        <v>5768</v>
      </c>
      <c r="G17" s="237">
        <v>4582</v>
      </c>
      <c r="H17" s="237">
        <v>5243</v>
      </c>
      <c r="I17" s="237">
        <v>45520</v>
      </c>
      <c r="J17" s="237">
        <v>1034</v>
      </c>
      <c r="K17" s="237">
        <v>745</v>
      </c>
      <c r="L17" s="237">
        <v>721</v>
      </c>
      <c r="M17" s="238">
        <v>4.7</v>
      </c>
      <c r="N17" s="239">
        <v>0.63</v>
      </c>
      <c r="O17" s="411" t="s">
        <v>240</v>
      </c>
    </row>
    <row r="18" spans="1:15" s="240" customFormat="1" ht="18" customHeight="1">
      <c r="A18" s="407" t="s">
        <v>14</v>
      </c>
      <c r="B18" s="235">
        <v>38415</v>
      </c>
      <c r="C18" s="236">
        <f t="shared" si="1"/>
        <v>34211</v>
      </c>
      <c r="D18" s="237">
        <v>22773</v>
      </c>
      <c r="E18" s="237">
        <v>1465</v>
      </c>
      <c r="F18" s="237">
        <v>5600</v>
      </c>
      <c r="G18" s="237">
        <v>4373</v>
      </c>
      <c r="H18" s="237">
        <v>4204</v>
      </c>
      <c r="I18" s="237">
        <v>45406</v>
      </c>
      <c r="J18" s="237">
        <v>1005</v>
      </c>
      <c r="K18" s="237">
        <v>806</v>
      </c>
      <c r="L18" s="237">
        <v>802</v>
      </c>
      <c r="M18" s="238">
        <v>2.4</v>
      </c>
      <c r="N18" s="239">
        <v>0.3</v>
      </c>
      <c r="O18" s="411" t="s">
        <v>241</v>
      </c>
    </row>
    <row r="19" spans="1:15" s="240" customFormat="1" ht="18" customHeight="1">
      <c r="A19" s="407" t="s">
        <v>15</v>
      </c>
      <c r="B19" s="235">
        <v>40259</v>
      </c>
      <c r="C19" s="236">
        <f t="shared" si="1"/>
        <v>35772</v>
      </c>
      <c r="D19" s="237">
        <v>23981</v>
      </c>
      <c r="E19" s="237">
        <v>1436</v>
      </c>
      <c r="F19" s="237">
        <v>5621</v>
      </c>
      <c r="G19" s="237">
        <v>4734</v>
      </c>
      <c r="H19" s="237">
        <v>4486</v>
      </c>
      <c r="I19" s="237">
        <v>45723</v>
      </c>
      <c r="J19" s="237">
        <v>856</v>
      </c>
      <c r="K19" s="237">
        <v>656</v>
      </c>
      <c r="L19" s="237">
        <v>766</v>
      </c>
      <c r="M19" s="238">
        <v>1.1</v>
      </c>
      <c r="N19" s="239">
        <v>0.17</v>
      </c>
      <c r="O19" s="411" t="s">
        <v>242</v>
      </c>
    </row>
    <row r="20" spans="1:15" s="240" customFormat="1" ht="18" customHeight="1">
      <c r="A20" s="407" t="s">
        <v>16</v>
      </c>
      <c r="B20" s="235">
        <v>40862</v>
      </c>
      <c r="C20" s="236">
        <f t="shared" si="1"/>
        <v>36201</v>
      </c>
      <c r="D20" s="237">
        <v>24429</v>
      </c>
      <c r="E20" s="237">
        <v>1449</v>
      </c>
      <c r="F20" s="237">
        <v>5354</v>
      </c>
      <c r="G20" s="237">
        <v>4969</v>
      </c>
      <c r="H20" s="237">
        <v>4661</v>
      </c>
      <c r="I20" s="237">
        <v>46394</v>
      </c>
      <c r="J20" s="237">
        <v>913</v>
      </c>
      <c r="K20" s="237">
        <v>779</v>
      </c>
      <c r="L20" s="237">
        <v>852</v>
      </c>
      <c r="M20" s="238">
        <v>4.6</v>
      </c>
      <c r="N20" s="239">
        <v>0.59</v>
      </c>
      <c r="O20" s="411" t="s">
        <v>243</v>
      </c>
    </row>
    <row r="21" spans="1:15" s="240" customFormat="1" ht="18" customHeight="1">
      <c r="A21" s="407" t="s">
        <v>17</v>
      </c>
      <c r="B21" s="235">
        <v>41433</v>
      </c>
      <c r="C21" s="236">
        <f t="shared" si="1"/>
        <v>37029</v>
      </c>
      <c r="D21" s="237">
        <v>24939</v>
      </c>
      <c r="E21" s="237">
        <v>1472</v>
      </c>
      <c r="F21" s="237">
        <v>5481</v>
      </c>
      <c r="G21" s="237">
        <v>5137</v>
      </c>
      <c r="H21" s="237">
        <v>4404</v>
      </c>
      <c r="I21" s="237">
        <v>46475</v>
      </c>
      <c r="J21" s="237">
        <v>878</v>
      </c>
      <c r="K21" s="237">
        <v>686</v>
      </c>
      <c r="L21" s="237">
        <v>781</v>
      </c>
      <c r="M21" s="238">
        <v>3.5</v>
      </c>
      <c r="N21" s="239">
        <v>0.51</v>
      </c>
      <c r="O21" s="411" t="s">
        <v>244</v>
      </c>
    </row>
    <row r="22" spans="1:15" s="240" customFormat="1" ht="18" customHeight="1">
      <c r="A22" s="407" t="s">
        <v>18</v>
      </c>
      <c r="B22" s="235">
        <v>41032</v>
      </c>
      <c r="C22" s="236">
        <f t="shared" si="1"/>
        <v>36697</v>
      </c>
      <c r="D22" s="237">
        <v>24298</v>
      </c>
      <c r="E22" s="237">
        <v>1478</v>
      </c>
      <c r="F22" s="237">
        <v>5546</v>
      </c>
      <c r="G22" s="237">
        <v>5375</v>
      </c>
      <c r="H22" s="237">
        <v>4336</v>
      </c>
      <c r="I22" s="237">
        <v>46677</v>
      </c>
      <c r="J22" s="237">
        <v>834</v>
      </c>
      <c r="K22" s="237">
        <v>741</v>
      </c>
      <c r="L22" s="237">
        <v>889</v>
      </c>
      <c r="M22" s="238">
        <v>1.7</v>
      </c>
      <c r="N22" s="239">
        <v>0.23</v>
      </c>
      <c r="O22" s="411" t="s">
        <v>245</v>
      </c>
    </row>
    <row r="23" spans="1:15" s="240" customFormat="1" ht="18" customHeight="1">
      <c r="A23" s="407" t="s">
        <v>19</v>
      </c>
      <c r="B23" s="235">
        <v>41187</v>
      </c>
      <c r="C23" s="236">
        <f t="shared" si="1"/>
        <v>36705</v>
      </c>
      <c r="D23" s="237">
        <v>24208</v>
      </c>
      <c r="E23" s="237">
        <v>1488</v>
      </c>
      <c r="F23" s="237">
        <v>5466</v>
      </c>
      <c r="G23" s="237">
        <v>5543</v>
      </c>
      <c r="H23" s="237">
        <v>4481</v>
      </c>
      <c r="I23" s="237">
        <v>46875</v>
      </c>
      <c r="J23" s="237">
        <v>892</v>
      </c>
      <c r="K23" s="237">
        <v>764</v>
      </c>
      <c r="L23" s="237">
        <v>856</v>
      </c>
      <c r="M23" s="238">
        <v>3.1</v>
      </c>
      <c r="N23" s="239">
        <v>0.4</v>
      </c>
      <c r="O23" s="411" t="s">
        <v>246</v>
      </c>
    </row>
    <row r="24" spans="1:15" s="240" customFormat="1" ht="18" customHeight="1">
      <c r="A24" s="407" t="s">
        <v>20</v>
      </c>
      <c r="B24" s="235">
        <v>41187</v>
      </c>
      <c r="C24" s="236">
        <f t="shared" si="1"/>
        <v>36788</v>
      </c>
      <c r="D24" s="237">
        <v>24000</v>
      </c>
      <c r="E24" s="237">
        <v>1495</v>
      </c>
      <c r="F24" s="237">
        <v>5557</v>
      </c>
      <c r="G24" s="237">
        <v>5736</v>
      </c>
      <c r="H24" s="237">
        <v>4399</v>
      </c>
      <c r="I24" s="237">
        <v>47008</v>
      </c>
      <c r="J24" s="237">
        <v>970</v>
      </c>
      <c r="K24" s="237">
        <v>704</v>
      </c>
      <c r="L24" s="237">
        <v>727</v>
      </c>
      <c r="M24" s="238">
        <v>4.2</v>
      </c>
      <c r="N24" s="239">
        <v>0.59</v>
      </c>
      <c r="O24" s="411" t="s">
        <v>247</v>
      </c>
    </row>
    <row r="25" spans="1:15" s="240" customFormat="1" ht="18" customHeight="1">
      <c r="A25" s="407" t="s">
        <v>21</v>
      </c>
      <c r="B25" s="235">
        <v>40931</v>
      </c>
      <c r="C25" s="236">
        <f t="shared" si="1"/>
        <v>36334</v>
      </c>
      <c r="D25" s="237">
        <v>23835</v>
      </c>
      <c r="E25" s="237">
        <v>1497</v>
      </c>
      <c r="F25" s="237">
        <v>5483</v>
      </c>
      <c r="G25" s="237">
        <v>5519</v>
      </c>
      <c r="H25" s="237">
        <v>4597</v>
      </c>
      <c r="I25" s="237">
        <v>47367</v>
      </c>
      <c r="J25" s="237">
        <v>834</v>
      </c>
      <c r="K25" s="237">
        <v>678</v>
      </c>
      <c r="L25" s="237">
        <v>813</v>
      </c>
      <c r="M25" s="238">
        <v>4</v>
      </c>
      <c r="N25" s="239">
        <v>0.59</v>
      </c>
      <c r="O25" s="411" t="s">
        <v>248</v>
      </c>
    </row>
    <row r="26" spans="1:15" s="240" customFormat="1" ht="18" customHeight="1">
      <c r="A26" s="407" t="s">
        <v>22</v>
      </c>
      <c r="B26" s="235">
        <v>40890</v>
      </c>
      <c r="C26" s="236">
        <f t="shared" si="1"/>
        <v>36377</v>
      </c>
      <c r="D26" s="237">
        <v>23782</v>
      </c>
      <c r="E26" s="237">
        <v>1508</v>
      </c>
      <c r="F26" s="237">
        <v>5560</v>
      </c>
      <c r="G26" s="237">
        <v>5527</v>
      </c>
      <c r="H26" s="237">
        <v>4513</v>
      </c>
      <c r="I26" s="237">
        <v>47371</v>
      </c>
      <c r="J26" s="237">
        <v>900</v>
      </c>
      <c r="K26" s="237">
        <v>715</v>
      </c>
      <c r="L26" s="237">
        <v>794</v>
      </c>
      <c r="M26" s="238">
        <v>3.2</v>
      </c>
      <c r="N26" s="239">
        <v>0.45</v>
      </c>
      <c r="O26" s="411" t="s">
        <v>249</v>
      </c>
    </row>
    <row r="27" spans="1:15" s="240" customFormat="1" ht="18" customHeight="1" thickBot="1">
      <c r="A27" s="408" t="s">
        <v>23</v>
      </c>
      <c r="B27" s="241">
        <v>40559</v>
      </c>
      <c r="C27" s="242">
        <f t="shared" si="1"/>
        <v>34605</v>
      </c>
      <c r="D27" s="243">
        <v>22417</v>
      </c>
      <c r="E27" s="243">
        <v>1496</v>
      </c>
      <c r="F27" s="243">
        <v>5936</v>
      </c>
      <c r="G27" s="243">
        <v>4756</v>
      </c>
      <c r="H27" s="243">
        <v>5954</v>
      </c>
      <c r="I27" s="243">
        <v>47227</v>
      </c>
      <c r="J27" s="243">
        <v>897</v>
      </c>
      <c r="K27" s="243">
        <v>823</v>
      </c>
      <c r="L27" s="243">
        <v>917</v>
      </c>
      <c r="M27" s="244">
        <v>2.7</v>
      </c>
      <c r="N27" s="245">
        <v>0.33</v>
      </c>
      <c r="O27" s="408" t="s">
        <v>250</v>
      </c>
    </row>
    <row r="28" spans="1:15" s="32" customFormat="1" ht="12" customHeight="1">
      <c r="A28" s="29" t="s">
        <v>39</v>
      </c>
      <c r="B28" s="29"/>
      <c r="D28" s="36"/>
      <c r="E28" s="36"/>
      <c r="F28" s="36"/>
      <c r="G28" s="36"/>
      <c r="H28" s="36"/>
      <c r="I28" s="36"/>
      <c r="J28" s="36"/>
      <c r="K28" s="246" t="s">
        <v>40</v>
      </c>
      <c r="M28" s="29"/>
      <c r="N28" s="29"/>
      <c r="O28" s="29"/>
    </row>
    <row r="29" spans="1:11" s="32" customFormat="1" ht="12" customHeight="1">
      <c r="A29" s="38" t="s">
        <v>251</v>
      </c>
      <c r="B29" s="38"/>
      <c r="C29" s="38"/>
      <c r="D29" s="36"/>
      <c r="E29" s="36"/>
      <c r="F29" s="36"/>
      <c r="G29" s="36"/>
      <c r="H29" s="36"/>
      <c r="I29" s="36"/>
      <c r="J29" s="36"/>
      <c r="K29" s="247" t="s">
        <v>252</v>
      </c>
    </row>
    <row r="30" spans="1:11" s="32" customFormat="1" ht="12" customHeight="1">
      <c r="A30" s="38" t="s">
        <v>253</v>
      </c>
      <c r="D30" s="36"/>
      <c r="E30" s="36"/>
      <c r="F30" s="36"/>
      <c r="G30" s="36"/>
      <c r="H30" s="36"/>
      <c r="I30" s="36"/>
      <c r="J30" s="36"/>
      <c r="K30" s="32" t="s">
        <v>254</v>
      </c>
    </row>
    <row r="31" spans="1:11" s="32" customFormat="1" ht="12" customHeight="1">
      <c r="A31" s="38" t="s">
        <v>255</v>
      </c>
      <c r="B31" s="31"/>
      <c r="C31" s="31"/>
      <c r="K31" s="32" t="s">
        <v>256</v>
      </c>
    </row>
    <row r="32" spans="1:11" s="32" customFormat="1" ht="12" customHeight="1">
      <c r="A32" s="38" t="s">
        <v>257</v>
      </c>
      <c r="K32" s="32" t="s">
        <v>258</v>
      </c>
    </row>
    <row r="33" spans="1:11" s="32" customFormat="1" ht="12" customHeight="1">
      <c r="A33" s="32" t="s">
        <v>259</v>
      </c>
      <c r="K33" s="32" t="s">
        <v>260</v>
      </c>
    </row>
    <row r="34" s="99" customFormat="1" ht="12" customHeight="1">
      <c r="A34" s="32" t="s">
        <v>261</v>
      </c>
    </row>
  </sheetData>
  <mergeCells count="7">
    <mergeCell ref="A1:O1"/>
    <mergeCell ref="C3:G3"/>
    <mergeCell ref="J3:N3"/>
    <mergeCell ref="C4:G4"/>
    <mergeCell ref="J4:N4"/>
    <mergeCell ref="A3:A9"/>
    <mergeCell ref="O3:O9"/>
  </mergeCells>
  <printOptions/>
  <pageMargins left="0.4" right="0.31" top="0.47" bottom="0.36" header="0.28" footer="0.2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B13">
      <selection activeCell="G15" sqref="G15"/>
    </sheetView>
  </sheetViews>
  <sheetFormatPr defaultColWidth="8.88671875" defaultRowHeight="13.5"/>
  <cols>
    <col min="1" max="1" width="17.3359375" style="11" customWidth="1"/>
    <col min="2" max="6" width="15.77734375" style="11" customWidth="1"/>
    <col min="7" max="7" width="16.77734375" style="11" customWidth="1"/>
    <col min="8" max="16384" width="11.77734375" style="11" customWidth="1"/>
  </cols>
  <sheetData>
    <row r="1" spans="1:7" s="214" customFormat="1" ht="38.25" customHeight="1">
      <c r="A1" s="392" t="s">
        <v>31</v>
      </c>
      <c r="B1" s="392"/>
      <c r="C1" s="392"/>
      <c r="D1" s="392"/>
      <c r="E1" s="392"/>
      <c r="F1" s="392"/>
      <c r="G1" s="392"/>
    </row>
    <row r="2" spans="1:7" s="32" customFormat="1" ht="18" customHeight="1" thickBot="1">
      <c r="A2" s="38" t="s">
        <v>32</v>
      </c>
      <c r="F2" s="37"/>
      <c r="G2" s="256" t="s">
        <v>33</v>
      </c>
    </row>
    <row r="3" spans="1:7" s="4" customFormat="1" ht="36.75" customHeight="1">
      <c r="A3" s="416" t="s">
        <v>26</v>
      </c>
      <c r="B3" s="219" t="s">
        <v>312</v>
      </c>
      <c r="C3" s="218" t="s">
        <v>313</v>
      </c>
      <c r="D3" s="257" t="s">
        <v>314</v>
      </c>
      <c r="E3" s="218" t="s">
        <v>315</v>
      </c>
      <c r="F3" s="257" t="s">
        <v>316</v>
      </c>
      <c r="G3" s="420" t="s">
        <v>25</v>
      </c>
    </row>
    <row r="4" spans="1:7" s="4" customFormat="1" ht="36.75" customHeight="1">
      <c r="A4" s="433"/>
      <c r="B4" s="258" t="s">
        <v>317</v>
      </c>
      <c r="C4" s="259" t="s">
        <v>318</v>
      </c>
      <c r="D4" s="260" t="s">
        <v>319</v>
      </c>
      <c r="E4" s="259" t="s">
        <v>320</v>
      </c>
      <c r="F4" s="261" t="s">
        <v>321</v>
      </c>
      <c r="G4" s="432"/>
    </row>
    <row r="5" spans="1:7" s="2" customFormat="1" ht="27" customHeight="1">
      <c r="A5" s="65" t="s">
        <v>64</v>
      </c>
      <c r="B5" s="9">
        <v>18</v>
      </c>
      <c r="C5" s="8">
        <v>322093</v>
      </c>
      <c r="D5" s="8">
        <v>277131</v>
      </c>
      <c r="E5" s="8">
        <v>180826</v>
      </c>
      <c r="F5" s="8">
        <v>92532</v>
      </c>
      <c r="G5" s="68" t="s">
        <v>64</v>
      </c>
    </row>
    <row r="6" spans="1:7" s="2" customFormat="1" ht="27" customHeight="1">
      <c r="A6" s="65" t="s">
        <v>304</v>
      </c>
      <c r="B6" s="9">
        <v>10</v>
      </c>
      <c r="C6" s="8">
        <v>101735</v>
      </c>
      <c r="D6" s="8">
        <v>87430</v>
      </c>
      <c r="E6" s="8">
        <v>51886</v>
      </c>
      <c r="F6" s="8">
        <v>29061</v>
      </c>
      <c r="G6" s="69" t="s">
        <v>304</v>
      </c>
    </row>
    <row r="7" spans="1:7" s="2" customFormat="1" ht="27" customHeight="1">
      <c r="A7" s="65" t="s">
        <v>65</v>
      </c>
      <c r="B7" s="9">
        <v>18</v>
      </c>
      <c r="C7" s="8">
        <v>349086</v>
      </c>
      <c r="D7" s="8">
        <v>310437</v>
      </c>
      <c r="E7" s="8">
        <v>206157</v>
      </c>
      <c r="F7" s="8">
        <v>104555</v>
      </c>
      <c r="G7" s="69" t="s">
        <v>65</v>
      </c>
    </row>
    <row r="8" spans="1:7" s="2" customFormat="1" ht="27" customHeight="1">
      <c r="A8" s="65" t="s">
        <v>305</v>
      </c>
      <c r="B8" s="9" t="s">
        <v>306</v>
      </c>
      <c r="C8" s="8">
        <v>106589</v>
      </c>
      <c r="D8" s="8">
        <v>94483</v>
      </c>
      <c r="E8" s="8">
        <v>61768</v>
      </c>
      <c r="F8" s="8">
        <v>32274</v>
      </c>
      <c r="G8" s="69" t="s">
        <v>305</v>
      </c>
    </row>
    <row r="9" spans="1:7" s="2" customFormat="1" ht="27" customHeight="1">
      <c r="A9" s="65" t="s">
        <v>66</v>
      </c>
      <c r="B9" s="9">
        <v>18</v>
      </c>
      <c r="C9" s="8">
        <v>395080</v>
      </c>
      <c r="D9" s="8">
        <v>348047</v>
      </c>
      <c r="E9" s="8">
        <v>248885</v>
      </c>
      <c r="F9" s="8">
        <v>111605</v>
      </c>
      <c r="G9" s="69" t="s">
        <v>66</v>
      </c>
    </row>
    <row r="10" spans="1:7" s="2" customFormat="1" ht="27" customHeight="1">
      <c r="A10" s="65" t="s">
        <v>307</v>
      </c>
      <c r="B10" s="9">
        <v>9</v>
      </c>
      <c r="C10" s="8">
        <v>113510</v>
      </c>
      <c r="D10" s="8">
        <v>98157</v>
      </c>
      <c r="E10" s="8">
        <v>75646</v>
      </c>
      <c r="F10" s="8">
        <v>35020</v>
      </c>
      <c r="G10" s="69" t="s">
        <v>307</v>
      </c>
    </row>
    <row r="11" spans="1:7" s="2" customFormat="1" ht="27" customHeight="1">
      <c r="A11" s="65" t="s">
        <v>67</v>
      </c>
      <c r="B11" s="9">
        <v>18</v>
      </c>
      <c r="C11" s="8">
        <v>447283</v>
      </c>
      <c r="D11" s="8">
        <v>393177</v>
      </c>
      <c r="E11" s="8">
        <v>308711</v>
      </c>
      <c r="F11" s="8">
        <v>66187</v>
      </c>
      <c r="G11" s="69" t="s">
        <v>67</v>
      </c>
    </row>
    <row r="12" spans="1:7" s="2" customFormat="1" ht="27" customHeight="1">
      <c r="A12" s="65" t="s">
        <v>308</v>
      </c>
      <c r="B12" s="9">
        <v>9</v>
      </c>
      <c r="C12" s="8">
        <v>122666</v>
      </c>
      <c r="D12" s="8">
        <v>108211</v>
      </c>
      <c r="E12" s="8">
        <v>83594</v>
      </c>
      <c r="F12" s="8">
        <v>36821</v>
      </c>
      <c r="G12" s="69" t="s">
        <v>308</v>
      </c>
    </row>
    <row r="13" spans="1:7" s="24" customFormat="1" ht="27" customHeight="1">
      <c r="A13" s="66" t="s">
        <v>63</v>
      </c>
      <c r="B13" s="25">
        <v>17</v>
      </c>
      <c r="C13" s="26">
        <v>501797</v>
      </c>
      <c r="D13" s="26">
        <v>453798</v>
      </c>
      <c r="E13" s="26">
        <v>361895</v>
      </c>
      <c r="F13" s="26">
        <v>124226</v>
      </c>
      <c r="G13" s="70" t="s">
        <v>63</v>
      </c>
    </row>
    <row r="14" spans="1:7" s="24" customFormat="1" ht="27" customHeight="1">
      <c r="A14" s="66" t="s">
        <v>309</v>
      </c>
      <c r="B14" s="25">
        <v>9</v>
      </c>
      <c r="C14" s="26">
        <v>134868</v>
      </c>
      <c r="D14" s="26">
        <v>121104</v>
      </c>
      <c r="E14" s="26">
        <v>85224</v>
      </c>
      <c r="F14" s="26">
        <v>38263</v>
      </c>
      <c r="G14" s="70" t="s">
        <v>309</v>
      </c>
    </row>
    <row r="15" spans="1:7" s="6" customFormat="1" ht="27" customHeight="1" thickBot="1">
      <c r="A15" s="7" t="s">
        <v>37</v>
      </c>
      <c r="B15" s="182">
        <v>26</v>
      </c>
      <c r="C15" s="183">
        <v>654936</v>
      </c>
      <c r="D15" s="183">
        <v>583393</v>
      </c>
      <c r="E15" s="183">
        <v>420014</v>
      </c>
      <c r="F15" s="183">
        <v>170418</v>
      </c>
      <c r="G15" s="80" t="s">
        <v>37</v>
      </c>
    </row>
    <row r="16" spans="1:7" s="32" customFormat="1" ht="18" customHeight="1">
      <c r="A16" s="32" t="s">
        <v>310</v>
      </c>
      <c r="F16" s="29"/>
      <c r="G16" s="109" t="s">
        <v>311</v>
      </c>
    </row>
    <row r="17" s="1" customFormat="1" ht="21.75" customHeight="1"/>
    <row r="18" ht="13.5">
      <c r="B18" s="81"/>
    </row>
  </sheetData>
  <mergeCells count="3">
    <mergeCell ref="A1:G1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7">
      <selection activeCell="U15" sqref="U15"/>
    </sheetView>
  </sheetViews>
  <sheetFormatPr defaultColWidth="8.88671875" defaultRowHeight="13.5"/>
  <cols>
    <col min="1" max="1" width="8.6640625" style="18" customWidth="1"/>
    <col min="2" max="2" width="8.10546875" style="18" customWidth="1"/>
    <col min="3" max="21" width="7.6640625" style="18" customWidth="1"/>
    <col min="22" max="22" width="10.10546875" style="18" customWidth="1"/>
    <col min="23" max="16384" width="8.88671875" style="18" customWidth="1"/>
  </cols>
  <sheetData>
    <row r="1" spans="1:22" s="262" customFormat="1" ht="30.75" customHeight="1">
      <c r="A1" s="448" t="s">
        <v>323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="32" customFormat="1" ht="18" customHeight="1">
      <c r="V2" s="37" t="s">
        <v>322</v>
      </c>
    </row>
    <row r="3" spans="1:22" s="99" customFormat="1" ht="24.75" customHeight="1">
      <c r="A3" s="453" t="s">
        <v>660</v>
      </c>
      <c r="B3" s="263" t="s">
        <v>324</v>
      </c>
      <c r="C3" s="451" t="s">
        <v>325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0"/>
      <c r="V3" s="456" t="s">
        <v>662</v>
      </c>
    </row>
    <row r="4" spans="1:22" s="99" customFormat="1" ht="24.75" customHeight="1">
      <c r="A4" s="454"/>
      <c r="B4" s="251"/>
      <c r="C4" s="250"/>
      <c r="D4" s="451" t="s">
        <v>326</v>
      </c>
      <c r="E4" s="452"/>
      <c r="F4" s="450"/>
      <c r="G4" s="451" t="s">
        <v>327</v>
      </c>
      <c r="H4" s="452"/>
      <c r="I4" s="450"/>
      <c r="J4" s="263" t="s">
        <v>328</v>
      </c>
      <c r="K4" s="451" t="s">
        <v>329</v>
      </c>
      <c r="L4" s="452"/>
      <c r="M4" s="452"/>
      <c r="N4" s="450"/>
      <c r="O4" s="451" t="s">
        <v>330</v>
      </c>
      <c r="P4" s="452"/>
      <c r="Q4" s="452"/>
      <c r="R4" s="450"/>
      <c r="S4" s="263" t="s">
        <v>331</v>
      </c>
      <c r="T4" s="449" t="s">
        <v>332</v>
      </c>
      <c r="U4" s="450"/>
      <c r="V4" s="446"/>
    </row>
    <row r="5" spans="1:22" s="99" customFormat="1" ht="24.75" customHeight="1">
      <c r="A5" s="454"/>
      <c r="B5" s="251"/>
      <c r="C5" s="250"/>
      <c r="D5" s="217"/>
      <c r="E5" s="263" t="s">
        <v>333</v>
      </c>
      <c r="F5" s="264" t="s">
        <v>334</v>
      </c>
      <c r="G5" s="250"/>
      <c r="H5" s="263" t="s">
        <v>335</v>
      </c>
      <c r="I5" s="265" t="s">
        <v>336</v>
      </c>
      <c r="J5" s="251"/>
      <c r="K5" s="217"/>
      <c r="L5" s="263" t="s">
        <v>337</v>
      </c>
      <c r="M5" s="266" t="s">
        <v>338</v>
      </c>
      <c r="N5" s="267" t="s">
        <v>339</v>
      </c>
      <c r="O5" s="217"/>
      <c r="P5" s="263" t="s">
        <v>340</v>
      </c>
      <c r="Q5" s="266" t="s">
        <v>341</v>
      </c>
      <c r="R5" s="266" t="s">
        <v>342</v>
      </c>
      <c r="S5" s="251"/>
      <c r="U5" s="263" t="s">
        <v>343</v>
      </c>
      <c r="V5" s="446"/>
    </row>
    <row r="6" spans="1:22" s="99" customFormat="1" ht="24.75" customHeight="1">
      <c r="A6" s="454"/>
      <c r="B6" s="251"/>
      <c r="C6" s="250"/>
      <c r="D6" s="217"/>
      <c r="E6" s="251"/>
      <c r="F6" s="251" t="s">
        <v>344</v>
      </c>
      <c r="G6" s="250"/>
      <c r="H6" s="251"/>
      <c r="I6" s="251" t="s">
        <v>344</v>
      </c>
      <c r="J6" s="251"/>
      <c r="K6" s="217"/>
      <c r="L6" s="251"/>
      <c r="M6" s="251"/>
      <c r="N6" s="215" t="s">
        <v>24</v>
      </c>
      <c r="O6" s="217"/>
      <c r="P6" s="251"/>
      <c r="Q6" s="251"/>
      <c r="R6" s="251" t="s">
        <v>345</v>
      </c>
      <c r="S6" s="251"/>
      <c r="T6" s="217" t="s">
        <v>346</v>
      </c>
      <c r="U6" s="268"/>
      <c r="V6" s="446"/>
    </row>
    <row r="7" spans="1:22" s="270" customFormat="1" ht="24.75" customHeight="1">
      <c r="A7" s="454"/>
      <c r="B7" s="251"/>
      <c r="C7" s="250"/>
      <c r="D7" s="217"/>
      <c r="E7" s="251"/>
      <c r="F7" s="251"/>
      <c r="G7" s="250"/>
      <c r="H7" s="251"/>
      <c r="I7" s="251"/>
      <c r="J7" s="251"/>
      <c r="K7" s="217"/>
      <c r="L7" s="251"/>
      <c r="M7" s="251" t="s">
        <v>347</v>
      </c>
      <c r="N7" s="269"/>
      <c r="O7" s="217"/>
      <c r="P7" s="251"/>
      <c r="Q7" s="251"/>
      <c r="R7" s="270" t="s">
        <v>348</v>
      </c>
      <c r="S7" s="251"/>
      <c r="T7" s="217" t="s">
        <v>349</v>
      </c>
      <c r="U7" s="251"/>
      <c r="V7" s="446"/>
    </row>
    <row r="8" spans="1:22" s="270" customFormat="1" ht="24.75" customHeight="1">
      <c r="A8" s="454"/>
      <c r="B8" s="251" t="s">
        <v>350</v>
      </c>
      <c r="C8" s="250"/>
      <c r="D8" s="217"/>
      <c r="E8" s="251"/>
      <c r="F8" s="251" t="s">
        <v>348</v>
      </c>
      <c r="G8" s="250"/>
      <c r="H8" s="251" t="s">
        <v>351</v>
      </c>
      <c r="I8" s="251" t="s">
        <v>348</v>
      </c>
      <c r="J8" s="251" t="s">
        <v>352</v>
      </c>
      <c r="K8" s="217"/>
      <c r="L8" s="251" t="s">
        <v>351</v>
      </c>
      <c r="M8" s="251" t="s">
        <v>353</v>
      </c>
      <c r="N8" s="215" t="s">
        <v>348</v>
      </c>
      <c r="O8" s="217"/>
      <c r="P8" s="251"/>
      <c r="Q8" s="251"/>
      <c r="R8" s="251" t="s">
        <v>354</v>
      </c>
      <c r="S8" s="251"/>
      <c r="T8" s="253" t="s">
        <v>355</v>
      </c>
      <c r="U8" s="249" t="s">
        <v>356</v>
      </c>
      <c r="V8" s="446"/>
    </row>
    <row r="9" spans="1:22" s="270" customFormat="1" ht="24.75" customHeight="1">
      <c r="A9" s="455"/>
      <c r="B9" s="254" t="s">
        <v>357</v>
      </c>
      <c r="C9" s="212"/>
      <c r="D9" s="211"/>
      <c r="E9" s="254" t="s">
        <v>358</v>
      </c>
      <c r="F9" s="254" t="s">
        <v>359</v>
      </c>
      <c r="G9" s="212"/>
      <c r="H9" s="254" t="s">
        <v>360</v>
      </c>
      <c r="I9" s="217" t="s">
        <v>360</v>
      </c>
      <c r="J9" s="254" t="s">
        <v>361</v>
      </c>
      <c r="K9" s="211"/>
      <c r="L9" s="254" t="s">
        <v>362</v>
      </c>
      <c r="M9" s="254" t="s">
        <v>362</v>
      </c>
      <c r="N9" s="216" t="s">
        <v>362</v>
      </c>
      <c r="O9" s="211"/>
      <c r="P9" s="254" t="s">
        <v>363</v>
      </c>
      <c r="Q9" s="254" t="s">
        <v>364</v>
      </c>
      <c r="R9" s="254" t="s">
        <v>365</v>
      </c>
      <c r="S9" s="254" t="s">
        <v>366</v>
      </c>
      <c r="T9" s="211" t="s">
        <v>367</v>
      </c>
      <c r="U9" s="251" t="s">
        <v>368</v>
      </c>
      <c r="V9" s="447"/>
    </row>
    <row r="10" spans="1:22" s="99" customFormat="1" ht="32.25" customHeight="1">
      <c r="A10" s="271" t="s">
        <v>369</v>
      </c>
      <c r="B10" s="272">
        <v>1000</v>
      </c>
      <c r="C10" s="273">
        <v>294.2</v>
      </c>
      <c r="D10" s="273">
        <v>33.2</v>
      </c>
      <c r="E10" s="273">
        <v>27.3</v>
      </c>
      <c r="F10" s="273">
        <v>5.9</v>
      </c>
      <c r="G10" s="273">
        <v>24.3</v>
      </c>
      <c r="H10" s="273">
        <v>22</v>
      </c>
      <c r="I10" s="273">
        <v>2.3</v>
      </c>
      <c r="J10" s="273">
        <v>13.7</v>
      </c>
      <c r="K10" s="273">
        <v>25.2</v>
      </c>
      <c r="L10" s="273">
        <v>16.5</v>
      </c>
      <c r="M10" s="273">
        <v>4.7</v>
      </c>
      <c r="N10" s="273">
        <v>4</v>
      </c>
      <c r="O10" s="273">
        <v>20.4</v>
      </c>
      <c r="P10" s="273">
        <v>15.5</v>
      </c>
      <c r="Q10" s="273">
        <v>1.4</v>
      </c>
      <c r="R10" s="273">
        <v>3.5</v>
      </c>
      <c r="S10" s="273">
        <v>16</v>
      </c>
      <c r="T10" s="273">
        <v>9.2</v>
      </c>
      <c r="U10" s="274">
        <v>1.5</v>
      </c>
      <c r="V10" s="275" t="s">
        <v>370</v>
      </c>
    </row>
    <row r="11" spans="1:22" s="99" customFormat="1" ht="32.25" customHeight="1">
      <c r="A11" s="3" t="s">
        <v>371</v>
      </c>
      <c r="B11" s="276">
        <v>512</v>
      </c>
      <c r="C11" s="277">
        <v>180</v>
      </c>
      <c r="D11" s="277">
        <v>12</v>
      </c>
      <c r="E11" s="277">
        <v>5</v>
      </c>
      <c r="F11" s="277">
        <v>7</v>
      </c>
      <c r="G11" s="277">
        <v>8</v>
      </c>
      <c r="H11" s="277">
        <v>6</v>
      </c>
      <c r="I11" s="277">
        <v>2</v>
      </c>
      <c r="J11" s="277">
        <v>7</v>
      </c>
      <c r="K11" s="277">
        <v>20</v>
      </c>
      <c r="L11" s="277">
        <v>10</v>
      </c>
      <c r="M11" s="277">
        <v>5</v>
      </c>
      <c r="N11" s="277">
        <v>5</v>
      </c>
      <c r="O11" s="277">
        <v>29</v>
      </c>
      <c r="P11" s="277">
        <v>23</v>
      </c>
      <c r="Q11" s="277">
        <v>2</v>
      </c>
      <c r="R11" s="277">
        <v>4</v>
      </c>
      <c r="S11" s="277">
        <v>13</v>
      </c>
      <c r="T11" s="277">
        <v>18</v>
      </c>
      <c r="U11" s="278">
        <v>2</v>
      </c>
      <c r="V11" s="279" t="s">
        <v>372</v>
      </c>
    </row>
    <row r="12" spans="1:22" s="99" customFormat="1" ht="32.25" customHeight="1">
      <c r="A12" s="215" t="s">
        <v>373</v>
      </c>
      <c r="B12" s="280">
        <v>100</v>
      </c>
      <c r="C12" s="281">
        <v>100</v>
      </c>
      <c r="D12" s="281">
        <v>100</v>
      </c>
      <c r="E12" s="281">
        <v>100</v>
      </c>
      <c r="F12" s="281">
        <v>100</v>
      </c>
      <c r="G12" s="281">
        <v>100</v>
      </c>
      <c r="H12" s="281">
        <v>100</v>
      </c>
      <c r="I12" s="281">
        <v>100</v>
      </c>
      <c r="J12" s="281">
        <v>100</v>
      </c>
      <c r="K12" s="281">
        <v>100</v>
      </c>
      <c r="L12" s="281">
        <v>100</v>
      </c>
      <c r="M12" s="281">
        <v>100</v>
      </c>
      <c r="N12" s="281">
        <v>100</v>
      </c>
      <c r="O12" s="281">
        <v>100</v>
      </c>
      <c r="P12" s="281">
        <v>100</v>
      </c>
      <c r="Q12" s="281">
        <v>100</v>
      </c>
      <c r="R12" s="281">
        <v>100</v>
      </c>
      <c r="S12" s="281">
        <v>100</v>
      </c>
      <c r="T12" s="281">
        <v>100</v>
      </c>
      <c r="U12" s="282">
        <v>100</v>
      </c>
      <c r="V12" s="10">
        <v>2000</v>
      </c>
    </row>
    <row r="13" spans="1:22" s="99" customFormat="1" ht="32.25" customHeight="1">
      <c r="A13" s="215" t="s">
        <v>29</v>
      </c>
      <c r="B13" s="280">
        <v>109.39166666666667</v>
      </c>
      <c r="C13" s="281">
        <v>113.15</v>
      </c>
      <c r="D13" s="281">
        <v>102.94166666666668</v>
      </c>
      <c r="E13" s="281">
        <v>98.93333333333332</v>
      </c>
      <c r="F13" s="281">
        <v>121.49166666666666</v>
      </c>
      <c r="G13" s="281">
        <v>131.73333333333332</v>
      </c>
      <c r="H13" s="281">
        <v>131.36666666666667</v>
      </c>
      <c r="I13" s="281">
        <v>135.15</v>
      </c>
      <c r="J13" s="281">
        <v>102.15</v>
      </c>
      <c r="K13" s="281">
        <v>116.24166666666666</v>
      </c>
      <c r="L13" s="281">
        <v>120.08333333333336</v>
      </c>
      <c r="M13" s="281">
        <v>109.28333333333335</v>
      </c>
      <c r="N13" s="281">
        <v>108.60833333333335</v>
      </c>
      <c r="O13" s="281">
        <v>131.71666666666667</v>
      </c>
      <c r="P13" s="281">
        <v>138.88333333333333</v>
      </c>
      <c r="Q13" s="281">
        <v>100.06666666666666</v>
      </c>
      <c r="R13" s="281">
        <v>112.63333333333334</v>
      </c>
      <c r="S13" s="281">
        <v>131.46666666666667</v>
      </c>
      <c r="T13" s="281">
        <v>116.60833333333333</v>
      </c>
      <c r="U13" s="282">
        <v>105.11666666666667</v>
      </c>
      <c r="V13" s="10" t="s">
        <v>29</v>
      </c>
    </row>
    <row r="14" spans="1:22" s="286" customFormat="1" ht="32.25" customHeight="1">
      <c r="A14" s="20" t="s">
        <v>374</v>
      </c>
      <c r="B14" s="283">
        <v>113.8</v>
      </c>
      <c r="C14" s="284">
        <v>120.2</v>
      </c>
      <c r="D14" s="284">
        <v>106.8</v>
      </c>
      <c r="E14" s="284">
        <v>102.3</v>
      </c>
      <c r="F14" s="284">
        <v>127.5</v>
      </c>
      <c r="G14" s="284">
        <v>140.9</v>
      </c>
      <c r="H14" s="284">
        <v>140.4</v>
      </c>
      <c r="I14" s="284">
        <v>145.8</v>
      </c>
      <c r="J14" s="284">
        <v>112</v>
      </c>
      <c r="K14" s="284">
        <v>125.1</v>
      </c>
      <c r="L14" s="284">
        <v>132</v>
      </c>
      <c r="M14" s="284">
        <v>111.1</v>
      </c>
      <c r="N14" s="284">
        <v>112.8</v>
      </c>
      <c r="O14" s="284">
        <v>128</v>
      </c>
      <c r="P14" s="284">
        <v>131.8</v>
      </c>
      <c r="Q14" s="284">
        <v>99.9</v>
      </c>
      <c r="R14" s="284">
        <v>122.8</v>
      </c>
      <c r="S14" s="284">
        <v>172.7</v>
      </c>
      <c r="T14" s="284">
        <v>138</v>
      </c>
      <c r="U14" s="285">
        <v>136</v>
      </c>
      <c r="V14" s="61" t="s">
        <v>374</v>
      </c>
    </row>
    <row r="15" spans="1:22" s="292" customFormat="1" ht="32.25" customHeight="1">
      <c r="A15" s="287" t="s">
        <v>375</v>
      </c>
      <c r="B15" s="288">
        <f aca="true" t="shared" si="0" ref="B15:U15">AVERAGE(B16:B27)</f>
        <v>116.61666666666667</v>
      </c>
      <c r="C15" s="289">
        <f t="shared" si="0"/>
        <v>122.60833333333333</v>
      </c>
      <c r="D15" s="289">
        <f t="shared" si="0"/>
        <v>105.54166666666669</v>
      </c>
      <c r="E15" s="289">
        <f t="shared" si="0"/>
        <v>99.32499999999999</v>
      </c>
      <c r="F15" s="289">
        <f t="shared" si="0"/>
        <v>134.35833333333335</v>
      </c>
      <c r="G15" s="289">
        <f t="shared" si="0"/>
        <v>145.33333333333334</v>
      </c>
      <c r="H15" s="289">
        <f t="shared" si="0"/>
        <v>143.91666666666666</v>
      </c>
      <c r="I15" s="289">
        <f t="shared" si="0"/>
        <v>158.84166666666664</v>
      </c>
      <c r="J15" s="289">
        <f t="shared" si="0"/>
        <v>127.10833333333335</v>
      </c>
      <c r="K15" s="289">
        <f t="shared" si="0"/>
        <v>124.33333333333336</v>
      </c>
      <c r="L15" s="289">
        <f t="shared" si="0"/>
        <v>124.38333333333334</v>
      </c>
      <c r="M15" s="289">
        <f t="shared" si="0"/>
        <v>126.50833333333334</v>
      </c>
      <c r="N15" s="289">
        <f t="shared" si="0"/>
        <v>121.65000000000002</v>
      </c>
      <c r="O15" s="289">
        <f t="shared" si="0"/>
        <v>124.18333333333332</v>
      </c>
      <c r="P15" s="289">
        <f t="shared" si="0"/>
        <v>123.325</v>
      </c>
      <c r="Q15" s="289">
        <f t="shared" si="0"/>
        <v>102.19999999999999</v>
      </c>
      <c r="R15" s="289">
        <f t="shared" si="0"/>
        <v>136.775</v>
      </c>
      <c r="S15" s="289">
        <f t="shared" si="0"/>
        <v>180.35833333333332</v>
      </c>
      <c r="T15" s="289">
        <f t="shared" si="0"/>
        <v>131.29166666666666</v>
      </c>
      <c r="U15" s="290">
        <f t="shared" si="0"/>
        <v>132.9666666666667</v>
      </c>
      <c r="V15" s="291" t="s">
        <v>375</v>
      </c>
    </row>
    <row r="16" spans="1:22" s="297" customFormat="1" ht="24.75" customHeight="1">
      <c r="A16" s="293" t="s">
        <v>0</v>
      </c>
      <c r="B16" s="294">
        <v>115.2</v>
      </c>
      <c r="C16" s="295">
        <v>121.3</v>
      </c>
      <c r="D16" s="295">
        <v>106.9</v>
      </c>
      <c r="E16" s="295">
        <v>101.3</v>
      </c>
      <c r="F16" s="295">
        <v>133.1</v>
      </c>
      <c r="G16" s="295">
        <v>142.5</v>
      </c>
      <c r="H16" s="295">
        <v>141.8</v>
      </c>
      <c r="I16" s="295">
        <v>149.8</v>
      </c>
      <c r="J16" s="295">
        <v>129</v>
      </c>
      <c r="K16" s="295">
        <v>123</v>
      </c>
      <c r="L16" s="295">
        <v>124.9</v>
      </c>
      <c r="M16" s="295">
        <v>119.9</v>
      </c>
      <c r="N16" s="295">
        <v>119.1</v>
      </c>
      <c r="O16" s="295">
        <v>116.1</v>
      </c>
      <c r="P16" s="295">
        <v>114.9</v>
      </c>
      <c r="Q16" s="295">
        <v>99.9</v>
      </c>
      <c r="R16" s="295">
        <v>127.9</v>
      </c>
      <c r="S16" s="295">
        <v>178.4</v>
      </c>
      <c r="T16" s="295">
        <v>135.3</v>
      </c>
      <c r="U16" s="296">
        <v>137</v>
      </c>
      <c r="V16" s="60" t="s">
        <v>1</v>
      </c>
    </row>
    <row r="17" spans="1:22" s="297" customFormat="1" ht="24.75" customHeight="1">
      <c r="A17" s="293" t="s">
        <v>13</v>
      </c>
      <c r="B17" s="294">
        <v>116</v>
      </c>
      <c r="C17" s="295">
        <v>123.5</v>
      </c>
      <c r="D17" s="295">
        <v>106.9</v>
      </c>
      <c r="E17" s="295">
        <v>101</v>
      </c>
      <c r="F17" s="295">
        <v>134</v>
      </c>
      <c r="G17" s="295">
        <v>147.5</v>
      </c>
      <c r="H17" s="295">
        <v>146.1</v>
      </c>
      <c r="I17" s="295">
        <v>160.3</v>
      </c>
      <c r="J17" s="295">
        <v>130.1</v>
      </c>
      <c r="K17" s="295">
        <v>124.4</v>
      </c>
      <c r="L17" s="295">
        <v>127.2</v>
      </c>
      <c r="M17" s="295">
        <v>118.9</v>
      </c>
      <c r="N17" s="295">
        <v>119.4</v>
      </c>
      <c r="O17" s="295">
        <v>125.1</v>
      </c>
      <c r="P17" s="295">
        <v>124.6</v>
      </c>
      <c r="Q17" s="295">
        <v>101.6</v>
      </c>
      <c r="R17" s="295">
        <v>136.3</v>
      </c>
      <c r="S17" s="295">
        <v>196.6</v>
      </c>
      <c r="T17" s="295">
        <v>134.8</v>
      </c>
      <c r="U17" s="296">
        <v>137</v>
      </c>
      <c r="V17" s="60" t="s">
        <v>2</v>
      </c>
    </row>
    <row r="18" spans="1:22" s="297" customFormat="1" ht="24.75" customHeight="1">
      <c r="A18" s="293" t="s">
        <v>14</v>
      </c>
      <c r="B18" s="294">
        <v>116.4</v>
      </c>
      <c r="C18" s="295">
        <v>123.5</v>
      </c>
      <c r="D18" s="295">
        <v>107</v>
      </c>
      <c r="E18" s="295">
        <v>101.1</v>
      </c>
      <c r="F18" s="295">
        <v>134.2</v>
      </c>
      <c r="G18" s="295">
        <v>144.6</v>
      </c>
      <c r="H18" s="295">
        <v>143</v>
      </c>
      <c r="I18" s="295">
        <v>160.3</v>
      </c>
      <c r="J18" s="295">
        <v>130.4</v>
      </c>
      <c r="K18" s="295">
        <v>125.2</v>
      </c>
      <c r="L18" s="295">
        <v>126.4</v>
      </c>
      <c r="M18" s="295">
        <v>124.4</v>
      </c>
      <c r="N18" s="295">
        <v>121.1</v>
      </c>
      <c r="O18" s="295">
        <v>123.8</v>
      </c>
      <c r="P18" s="295">
        <v>122.8</v>
      </c>
      <c r="Q18" s="295">
        <v>101.6</v>
      </c>
      <c r="R18" s="295">
        <v>137.2</v>
      </c>
      <c r="S18" s="295">
        <v>196.7</v>
      </c>
      <c r="T18" s="295">
        <v>133.9</v>
      </c>
      <c r="U18" s="296">
        <v>136.1</v>
      </c>
      <c r="V18" s="60" t="s">
        <v>3</v>
      </c>
    </row>
    <row r="19" spans="1:22" s="297" customFormat="1" ht="24.75" customHeight="1">
      <c r="A19" s="293" t="s">
        <v>15</v>
      </c>
      <c r="B19" s="294">
        <v>116.8</v>
      </c>
      <c r="C19" s="295">
        <v>123.9</v>
      </c>
      <c r="D19" s="295">
        <v>106.3</v>
      </c>
      <c r="E19" s="295">
        <v>100.2</v>
      </c>
      <c r="F19" s="295">
        <v>134.4</v>
      </c>
      <c r="G19" s="295">
        <v>137.9</v>
      </c>
      <c r="H19" s="295">
        <v>135.6</v>
      </c>
      <c r="I19" s="295">
        <v>160.3</v>
      </c>
      <c r="J19" s="295">
        <v>132.2</v>
      </c>
      <c r="K19" s="295">
        <v>128.5</v>
      </c>
      <c r="L19" s="295">
        <v>130.9</v>
      </c>
      <c r="M19" s="295">
        <v>126.3</v>
      </c>
      <c r="N19" s="295">
        <v>121.1</v>
      </c>
      <c r="O19" s="295">
        <v>116.3</v>
      </c>
      <c r="P19" s="295">
        <v>113</v>
      </c>
      <c r="Q19" s="295">
        <v>100.1</v>
      </c>
      <c r="R19" s="295">
        <v>137.2</v>
      </c>
      <c r="S19" s="295">
        <v>214.3</v>
      </c>
      <c r="T19" s="295">
        <v>134.6</v>
      </c>
      <c r="U19" s="296">
        <v>137.7</v>
      </c>
      <c r="V19" s="60" t="s">
        <v>4</v>
      </c>
    </row>
    <row r="20" spans="1:22" s="297" customFormat="1" ht="24.75" customHeight="1">
      <c r="A20" s="293" t="s">
        <v>16</v>
      </c>
      <c r="B20" s="294">
        <v>116.5</v>
      </c>
      <c r="C20" s="295">
        <v>123.3</v>
      </c>
      <c r="D20" s="295">
        <v>107</v>
      </c>
      <c r="E20" s="295">
        <v>101.2</v>
      </c>
      <c r="F20" s="295">
        <v>134.2</v>
      </c>
      <c r="G20" s="295">
        <v>140.2</v>
      </c>
      <c r="H20" s="295">
        <v>138.3</v>
      </c>
      <c r="I20" s="295">
        <v>158.3</v>
      </c>
      <c r="J20" s="295">
        <v>131</v>
      </c>
      <c r="K20" s="295">
        <v>126.2</v>
      </c>
      <c r="L20" s="295">
        <v>127.3</v>
      </c>
      <c r="M20" s="295">
        <v>127</v>
      </c>
      <c r="N20" s="295">
        <v>121.1</v>
      </c>
      <c r="O20" s="295">
        <v>108.1</v>
      </c>
      <c r="P20" s="295">
        <v>102.7</v>
      </c>
      <c r="Q20" s="295">
        <v>102.3</v>
      </c>
      <c r="R20" s="295">
        <v>134.3</v>
      </c>
      <c r="S20" s="295">
        <v>210</v>
      </c>
      <c r="T20" s="295">
        <v>135.4</v>
      </c>
      <c r="U20" s="296">
        <v>136.6</v>
      </c>
      <c r="V20" s="60" t="s">
        <v>5</v>
      </c>
    </row>
    <row r="21" spans="1:22" s="297" customFormat="1" ht="24.75" customHeight="1">
      <c r="A21" s="293" t="s">
        <v>17</v>
      </c>
      <c r="B21" s="294">
        <v>116.3</v>
      </c>
      <c r="C21" s="295">
        <v>122.4</v>
      </c>
      <c r="D21" s="295">
        <v>107.1</v>
      </c>
      <c r="E21" s="295">
        <v>101.2</v>
      </c>
      <c r="F21" s="295">
        <v>134.6</v>
      </c>
      <c r="G21" s="295">
        <v>148.9</v>
      </c>
      <c r="H21" s="295">
        <v>147.7</v>
      </c>
      <c r="I21" s="295">
        <v>160.3</v>
      </c>
      <c r="J21" s="295">
        <v>127.3</v>
      </c>
      <c r="K21" s="295">
        <v>123.7</v>
      </c>
      <c r="L21" s="295">
        <v>123.4</v>
      </c>
      <c r="M21" s="295">
        <v>126.2</v>
      </c>
      <c r="N21" s="295">
        <v>122</v>
      </c>
      <c r="O21" s="295">
        <v>104</v>
      </c>
      <c r="P21" s="295">
        <v>94.7</v>
      </c>
      <c r="Q21" s="295">
        <v>103.4</v>
      </c>
      <c r="R21" s="295">
        <v>145.3</v>
      </c>
      <c r="S21" s="295">
        <v>191.7</v>
      </c>
      <c r="T21" s="295">
        <v>133.6</v>
      </c>
      <c r="U21" s="296">
        <v>135.2</v>
      </c>
      <c r="V21" s="60" t="s">
        <v>6</v>
      </c>
    </row>
    <row r="22" spans="1:22" s="297" customFormat="1" ht="24.75" customHeight="1">
      <c r="A22" s="293" t="s">
        <v>18</v>
      </c>
      <c r="B22" s="294">
        <v>117</v>
      </c>
      <c r="C22" s="295">
        <v>123</v>
      </c>
      <c r="D22" s="295">
        <v>107.1</v>
      </c>
      <c r="E22" s="295">
        <v>101.2</v>
      </c>
      <c r="F22" s="295">
        <v>134.6</v>
      </c>
      <c r="G22" s="295">
        <v>149.7</v>
      </c>
      <c r="H22" s="295">
        <v>148.6</v>
      </c>
      <c r="I22" s="295">
        <v>160.3</v>
      </c>
      <c r="J22" s="295">
        <v>125.4</v>
      </c>
      <c r="K22" s="295">
        <v>122.6</v>
      </c>
      <c r="L22" s="295">
        <v>121.6</v>
      </c>
      <c r="M22" s="295">
        <v>125.9</v>
      </c>
      <c r="N22" s="295">
        <v>122.7</v>
      </c>
      <c r="O22" s="295">
        <v>120</v>
      </c>
      <c r="P22" s="295">
        <v>118.1</v>
      </c>
      <c r="Q22" s="295">
        <v>102.8</v>
      </c>
      <c r="R22" s="295">
        <v>135.3</v>
      </c>
      <c r="S22" s="295">
        <v>183.1</v>
      </c>
      <c r="T22" s="295">
        <v>133.2</v>
      </c>
      <c r="U22" s="296">
        <v>135.2</v>
      </c>
      <c r="V22" s="60" t="s">
        <v>7</v>
      </c>
    </row>
    <row r="23" spans="1:22" s="297" customFormat="1" ht="24.75" customHeight="1">
      <c r="A23" s="293" t="s">
        <v>19</v>
      </c>
      <c r="B23" s="294">
        <v>117.1</v>
      </c>
      <c r="C23" s="295">
        <v>122.9</v>
      </c>
      <c r="D23" s="295">
        <v>107.1</v>
      </c>
      <c r="E23" s="295">
        <v>101.2</v>
      </c>
      <c r="F23" s="295">
        <v>134.4</v>
      </c>
      <c r="G23" s="295">
        <v>150.5</v>
      </c>
      <c r="H23" s="295">
        <v>149.5</v>
      </c>
      <c r="I23" s="295">
        <v>160.3</v>
      </c>
      <c r="J23" s="295">
        <v>123.1</v>
      </c>
      <c r="K23" s="295">
        <v>125</v>
      </c>
      <c r="L23" s="295">
        <v>124.7</v>
      </c>
      <c r="M23" s="295">
        <v>128.3</v>
      </c>
      <c r="N23" s="295">
        <v>122.7</v>
      </c>
      <c r="O23" s="295">
        <v>121.5</v>
      </c>
      <c r="P23" s="295">
        <v>119.2</v>
      </c>
      <c r="Q23" s="295">
        <v>102.5</v>
      </c>
      <c r="R23" s="295">
        <v>139.3</v>
      </c>
      <c r="S23" s="295">
        <v>176.8</v>
      </c>
      <c r="T23" s="295">
        <v>129.8</v>
      </c>
      <c r="U23" s="296">
        <v>135.2</v>
      </c>
      <c r="V23" s="60" t="s">
        <v>8</v>
      </c>
    </row>
    <row r="24" spans="1:22" s="297" customFormat="1" ht="24.75" customHeight="1">
      <c r="A24" s="293" t="s">
        <v>20</v>
      </c>
      <c r="B24" s="294">
        <v>117.6</v>
      </c>
      <c r="C24" s="295">
        <v>124.2</v>
      </c>
      <c r="D24" s="295">
        <v>106.5</v>
      </c>
      <c r="E24" s="295">
        <v>100.4</v>
      </c>
      <c r="F24" s="295">
        <v>134.3</v>
      </c>
      <c r="G24" s="295">
        <v>150.4</v>
      </c>
      <c r="H24" s="295">
        <v>149.3</v>
      </c>
      <c r="I24" s="295">
        <v>160.3</v>
      </c>
      <c r="J24" s="295">
        <v>126.7</v>
      </c>
      <c r="K24" s="295">
        <v>126.4</v>
      </c>
      <c r="L24" s="295">
        <v>125.9</v>
      </c>
      <c r="M24" s="295">
        <v>131</v>
      </c>
      <c r="N24" s="295">
        <v>123.1</v>
      </c>
      <c r="O24" s="295">
        <v>136.9</v>
      </c>
      <c r="P24" s="295">
        <v>140.1</v>
      </c>
      <c r="Q24" s="295">
        <v>102.5</v>
      </c>
      <c r="R24" s="295">
        <v>136.5</v>
      </c>
      <c r="S24" s="295">
        <v>176.8</v>
      </c>
      <c r="T24" s="295">
        <v>126.5</v>
      </c>
      <c r="U24" s="296">
        <v>129.9</v>
      </c>
      <c r="V24" s="60" t="s">
        <v>9</v>
      </c>
    </row>
    <row r="25" spans="1:22" s="297" customFormat="1" ht="24.75" customHeight="1">
      <c r="A25" s="293" t="s">
        <v>21</v>
      </c>
      <c r="B25" s="294">
        <v>117.4</v>
      </c>
      <c r="C25" s="295">
        <v>123</v>
      </c>
      <c r="D25" s="295">
        <v>103.9</v>
      </c>
      <c r="E25" s="295">
        <v>97.3</v>
      </c>
      <c r="F25" s="295">
        <v>134.5</v>
      </c>
      <c r="G25" s="295">
        <v>147.5</v>
      </c>
      <c r="H25" s="295">
        <v>146.1</v>
      </c>
      <c r="I25" s="295">
        <v>160.3</v>
      </c>
      <c r="J25" s="295">
        <v>125.4</v>
      </c>
      <c r="K25" s="295">
        <v>123.1</v>
      </c>
      <c r="L25" s="295">
        <v>120.4</v>
      </c>
      <c r="M25" s="295">
        <v>132.5</v>
      </c>
      <c r="N25" s="295">
        <v>123.5</v>
      </c>
      <c r="O25" s="295">
        <v>143.6</v>
      </c>
      <c r="P25" s="295">
        <v>149</v>
      </c>
      <c r="Q25" s="295">
        <v>102.5</v>
      </c>
      <c r="R25" s="295">
        <v>136.5</v>
      </c>
      <c r="S25" s="295">
        <v>162.2</v>
      </c>
      <c r="T25" s="295">
        <v>127.5</v>
      </c>
      <c r="U25" s="296">
        <v>130.4</v>
      </c>
      <c r="V25" s="60" t="s">
        <v>10</v>
      </c>
    </row>
    <row r="26" spans="1:22" s="297" customFormat="1" ht="24.75" customHeight="1">
      <c r="A26" s="293" t="s">
        <v>22</v>
      </c>
      <c r="B26" s="294">
        <v>116.3</v>
      </c>
      <c r="C26" s="295">
        <v>119.5</v>
      </c>
      <c r="D26" s="295">
        <v>100.7</v>
      </c>
      <c r="E26" s="295">
        <v>93.5</v>
      </c>
      <c r="F26" s="295">
        <v>134.4</v>
      </c>
      <c r="G26" s="295">
        <v>139.6</v>
      </c>
      <c r="H26" s="295">
        <v>137.8</v>
      </c>
      <c r="I26" s="295">
        <v>157.1</v>
      </c>
      <c r="J26" s="295">
        <v>121.4</v>
      </c>
      <c r="K26" s="295">
        <v>122.4</v>
      </c>
      <c r="L26" s="295">
        <v>120.4</v>
      </c>
      <c r="M26" s="295">
        <v>129.7</v>
      </c>
      <c r="N26" s="295">
        <v>122</v>
      </c>
      <c r="O26" s="295">
        <v>134.5</v>
      </c>
      <c r="P26" s="295">
        <v>137.2</v>
      </c>
      <c r="Q26" s="295">
        <v>103.6</v>
      </c>
      <c r="R26" s="295">
        <v>134.9</v>
      </c>
      <c r="S26" s="295">
        <v>135.6</v>
      </c>
      <c r="T26" s="295">
        <v>125.3</v>
      </c>
      <c r="U26" s="296">
        <v>123.4</v>
      </c>
      <c r="V26" s="60" t="s">
        <v>11</v>
      </c>
    </row>
    <row r="27" spans="1:22" s="297" customFormat="1" ht="24.75" customHeight="1">
      <c r="A27" s="298" t="s">
        <v>23</v>
      </c>
      <c r="B27" s="299">
        <v>116.8</v>
      </c>
      <c r="C27" s="300">
        <v>120.8</v>
      </c>
      <c r="D27" s="300">
        <v>100</v>
      </c>
      <c r="E27" s="300">
        <v>92.3</v>
      </c>
      <c r="F27" s="300">
        <v>135.6</v>
      </c>
      <c r="G27" s="300">
        <v>144.7</v>
      </c>
      <c r="H27" s="300">
        <v>143.2</v>
      </c>
      <c r="I27" s="300">
        <v>158.5</v>
      </c>
      <c r="J27" s="300">
        <v>123.3</v>
      </c>
      <c r="K27" s="300">
        <v>121.5</v>
      </c>
      <c r="L27" s="300">
        <v>119.5</v>
      </c>
      <c r="M27" s="300">
        <v>128</v>
      </c>
      <c r="N27" s="300">
        <v>122</v>
      </c>
      <c r="O27" s="300">
        <v>140.3</v>
      </c>
      <c r="P27" s="300">
        <v>143.6</v>
      </c>
      <c r="Q27" s="300">
        <v>103.6</v>
      </c>
      <c r="R27" s="300">
        <v>140.6</v>
      </c>
      <c r="S27" s="300">
        <v>142.1</v>
      </c>
      <c r="T27" s="300">
        <v>125.6</v>
      </c>
      <c r="U27" s="301">
        <v>121.9</v>
      </c>
      <c r="V27" s="302" t="s">
        <v>12</v>
      </c>
    </row>
    <row r="28" spans="21:22" s="99" customFormat="1" ht="13.5">
      <c r="U28" s="98"/>
      <c r="V28" s="100"/>
    </row>
    <row r="29" s="99" customFormat="1" ht="13.5"/>
    <row r="30" s="99" customFormat="1" ht="13.5"/>
    <row r="31" s="99" customFormat="1" ht="13.5"/>
    <row r="32" s="99" customFormat="1" ht="13.5"/>
    <row r="33" s="99" customFormat="1" ht="13.5"/>
    <row r="34" s="99" customFormat="1" ht="13.5"/>
    <row r="35" s="99" customFormat="1" ht="13.5"/>
    <row r="36" s="99" customFormat="1" ht="13.5"/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="99" customFormat="1" ht="13.5"/>
    <row r="44" s="99" customFormat="1" ht="13.5"/>
    <row r="45" s="99" customFormat="1" ht="13.5"/>
    <row r="46" s="99" customFormat="1" ht="13.5"/>
    <row r="47" s="99" customFormat="1" ht="13.5"/>
    <row r="48" s="99" customFormat="1" ht="13.5"/>
    <row r="49" s="99" customFormat="1" ht="13.5"/>
    <row r="50" s="99" customFormat="1" ht="13.5"/>
    <row r="51" s="99" customFormat="1" ht="13.5"/>
    <row r="52" s="99" customFormat="1" ht="13.5"/>
    <row r="53" s="99" customFormat="1" ht="13.5"/>
    <row r="54" s="99" customFormat="1" ht="13.5"/>
    <row r="55" s="99" customFormat="1" ht="13.5"/>
    <row r="56" s="99" customFormat="1" ht="13.5"/>
    <row r="57" s="99" customFormat="1" ht="13.5"/>
    <row r="58" s="99" customFormat="1" ht="13.5"/>
    <row r="59" s="99" customFormat="1" ht="13.5"/>
    <row r="60" s="99" customFormat="1" ht="13.5"/>
    <row r="61" s="99" customFormat="1" ht="13.5"/>
    <row r="62" s="99" customFormat="1" ht="13.5"/>
    <row r="63" s="99" customFormat="1" ht="13.5"/>
    <row r="64" s="99" customFormat="1" ht="13.5"/>
    <row r="65" s="99" customFormat="1" ht="13.5"/>
    <row r="66" s="99" customFormat="1" ht="13.5"/>
    <row r="67" s="99" customFormat="1" ht="13.5"/>
    <row r="68" s="99" customFormat="1" ht="13.5"/>
    <row r="69" s="99" customFormat="1" ht="13.5"/>
    <row r="70" s="99" customFormat="1" ht="13.5"/>
    <row r="71" s="99" customFormat="1" ht="13.5"/>
    <row r="72" s="99" customFormat="1" ht="13.5"/>
    <row r="73" s="99" customFormat="1" ht="13.5"/>
    <row r="74" s="99" customFormat="1" ht="13.5"/>
    <row r="75" s="99" customFormat="1" ht="13.5"/>
    <row r="76" s="99" customFormat="1" ht="13.5"/>
    <row r="77" s="99" customFormat="1" ht="13.5"/>
    <row r="78" s="99" customFormat="1" ht="13.5"/>
    <row r="79" s="99" customFormat="1" ht="13.5"/>
    <row r="80" s="99" customFormat="1" ht="13.5"/>
    <row r="81" s="99" customFormat="1" ht="13.5"/>
    <row r="82" s="99" customFormat="1" ht="13.5"/>
  </sheetData>
  <mergeCells count="9">
    <mergeCell ref="A1:V1"/>
    <mergeCell ref="T4:U4"/>
    <mergeCell ref="C3:U3"/>
    <mergeCell ref="D4:F4"/>
    <mergeCell ref="G4:I4"/>
    <mergeCell ref="K4:N4"/>
    <mergeCell ref="O4:R4"/>
    <mergeCell ref="A3:A9"/>
    <mergeCell ref="V3:V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E1">
      <selection activeCell="W15" sqref="W15"/>
    </sheetView>
  </sheetViews>
  <sheetFormatPr defaultColWidth="8.88671875" defaultRowHeight="13.5"/>
  <cols>
    <col min="1" max="1" width="7.77734375" style="18" customWidth="1"/>
    <col min="2" max="13" width="7.4453125" style="18" customWidth="1"/>
    <col min="14" max="14" width="8.5546875" style="18" customWidth="1"/>
    <col min="15" max="16" width="7.4453125" style="18" customWidth="1"/>
    <col min="17" max="17" width="6.6640625" style="18" customWidth="1"/>
    <col min="18" max="18" width="7.4453125" style="18" customWidth="1"/>
    <col min="19" max="19" width="7.10546875" style="18" customWidth="1"/>
    <col min="20" max="20" width="7.99609375" style="18" customWidth="1"/>
    <col min="21" max="22" width="7.4453125" style="18" customWidth="1"/>
    <col min="23" max="23" width="11.88671875" style="18" customWidth="1"/>
    <col min="24" max="16384" width="8.88671875" style="18" customWidth="1"/>
  </cols>
  <sheetData>
    <row r="1" spans="1:23" s="262" customFormat="1" ht="30" customHeight="1">
      <c r="A1" s="448" t="s">
        <v>69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</row>
    <row r="2" spans="1:23" s="4" customFormat="1" ht="18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37" t="s">
        <v>376</v>
      </c>
    </row>
    <row r="3" spans="1:23" s="99" customFormat="1" ht="24.75" customHeight="1">
      <c r="A3" s="462" t="s">
        <v>663</v>
      </c>
      <c r="B3" s="460" t="s">
        <v>378</v>
      </c>
      <c r="C3" s="460"/>
      <c r="D3" s="460"/>
      <c r="E3" s="460"/>
      <c r="F3" s="460"/>
      <c r="G3" s="460"/>
      <c r="H3" s="460"/>
      <c r="I3" s="460"/>
      <c r="J3" s="248" t="s">
        <v>379</v>
      </c>
      <c r="K3" s="457" t="s">
        <v>380</v>
      </c>
      <c r="L3" s="458"/>
      <c r="M3" s="458"/>
      <c r="N3" s="458"/>
      <c r="O3" s="458"/>
      <c r="P3" s="458"/>
      <c r="Q3" s="458" t="s">
        <v>381</v>
      </c>
      <c r="R3" s="458"/>
      <c r="S3" s="458"/>
      <c r="T3" s="458"/>
      <c r="U3" s="457" t="s">
        <v>382</v>
      </c>
      <c r="V3" s="457"/>
      <c r="W3" s="399" t="s">
        <v>661</v>
      </c>
    </row>
    <row r="4" spans="1:23" s="99" customFormat="1" ht="24.75" customHeight="1">
      <c r="A4" s="454"/>
      <c r="B4" s="303"/>
      <c r="C4" s="266" t="s">
        <v>383</v>
      </c>
      <c r="D4" s="461" t="s">
        <v>384</v>
      </c>
      <c r="E4" s="459"/>
      <c r="F4" s="459"/>
      <c r="G4" s="263" t="s">
        <v>385</v>
      </c>
      <c r="H4" s="263" t="s">
        <v>386</v>
      </c>
      <c r="I4" s="263" t="s">
        <v>387</v>
      </c>
      <c r="J4" s="251" t="s">
        <v>388</v>
      </c>
      <c r="K4" s="251"/>
      <c r="L4" s="263" t="s">
        <v>389</v>
      </c>
      <c r="M4" s="459" t="s">
        <v>390</v>
      </c>
      <c r="N4" s="459"/>
      <c r="O4" s="459"/>
      <c r="P4" s="263" t="s">
        <v>391</v>
      </c>
      <c r="Q4" s="251"/>
      <c r="R4" s="263" t="s">
        <v>392</v>
      </c>
      <c r="S4" s="263" t="s">
        <v>393</v>
      </c>
      <c r="T4" s="263" t="s">
        <v>394</v>
      </c>
      <c r="U4" s="251"/>
      <c r="V4" s="263" t="s">
        <v>395</v>
      </c>
      <c r="W4" s="400"/>
    </row>
    <row r="5" spans="1:23" s="99" customFormat="1" ht="24.75" customHeight="1">
      <c r="A5" s="454"/>
      <c r="B5" s="263" t="s">
        <v>396</v>
      </c>
      <c r="C5" s="251" t="s">
        <v>397</v>
      </c>
      <c r="D5" s="251"/>
      <c r="E5" s="263" t="s">
        <v>398</v>
      </c>
      <c r="F5" s="263" t="s">
        <v>399</v>
      </c>
      <c r="G5" s="251"/>
      <c r="H5" s="251" t="s">
        <v>379</v>
      </c>
      <c r="I5" s="251"/>
      <c r="J5" s="251"/>
      <c r="K5" s="251"/>
      <c r="L5" s="251"/>
      <c r="M5" s="251" t="s">
        <v>400</v>
      </c>
      <c r="N5" s="263" t="s">
        <v>401</v>
      </c>
      <c r="O5" s="263" t="s">
        <v>401</v>
      </c>
      <c r="P5" s="251"/>
      <c r="Q5" s="251"/>
      <c r="R5" s="251"/>
      <c r="S5" s="251"/>
      <c r="T5" s="251"/>
      <c r="U5" s="268"/>
      <c r="V5" s="251"/>
      <c r="W5" s="400"/>
    </row>
    <row r="6" spans="1:23" s="99" customFormat="1" ht="24.75" customHeight="1">
      <c r="A6" s="454"/>
      <c r="B6" s="251"/>
      <c r="C6" s="268"/>
      <c r="D6" s="251"/>
      <c r="E6" s="251"/>
      <c r="F6" s="251"/>
      <c r="G6" s="251"/>
      <c r="H6" s="251"/>
      <c r="I6" s="251"/>
      <c r="J6" s="251"/>
      <c r="K6" s="251"/>
      <c r="L6" s="251"/>
      <c r="M6" s="251" t="s">
        <v>402</v>
      </c>
      <c r="N6" s="251" t="s">
        <v>403</v>
      </c>
      <c r="O6" s="251" t="s">
        <v>404</v>
      </c>
      <c r="P6" s="251"/>
      <c r="Q6" s="268"/>
      <c r="R6" s="268"/>
      <c r="S6" s="268"/>
      <c r="T6" s="251"/>
      <c r="U6" s="268"/>
      <c r="V6" s="251"/>
      <c r="W6" s="400"/>
    </row>
    <row r="7" spans="1:23" s="99" customFormat="1" ht="24.75" customHeight="1">
      <c r="A7" s="454"/>
      <c r="B7" s="251"/>
      <c r="C7" s="249" t="s">
        <v>405</v>
      </c>
      <c r="D7" s="251"/>
      <c r="E7" s="251"/>
      <c r="F7" s="251"/>
      <c r="G7" s="268"/>
      <c r="H7" s="251"/>
      <c r="I7" s="268"/>
      <c r="J7" s="268"/>
      <c r="K7" s="251"/>
      <c r="L7" s="251"/>
      <c r="M7" s="251" t="s">
        <v>406</v>
      </c>
      <c r="N7" s="251" t="s">
        <v>407</v>
      </c>
      <c r="O7" s="251" t="s">
        <v>408</v>
      </c>
      <c r="P7" s="251"/>
      <c r="Q7" s="249" t="s">
        <v>409</v>
      </c>
      <c r="R7" s="251"/>
      <c r="S7" s="251"/>
      <c r="T7" s="251"/>
      <c r="U7" s="304" t="s">
        <v>410</v>
      </c>
      <c r="V7" s="251"/>
      <c r="W7" s="400"/>
    </row>
    <row r="8" spans="1:23" s="99" customFormat="1" ht="24.75" customHeight="1">
      <c r="A8" s="454"/>
      <c r="B8" s="251"/>
      <c r="C8" s="251" t="s">
        <v>411</v>
      </c>
      <c r="D8" s="305"/>
      <c r="E8" s="249"/>
      <c r="F8" s="305"/>
      <c r="G8" s="251" t="s">
        <v>412</v>
      </c>
      <c r="H8" s="251"/>
      <c r="I8" s="251" t="s">
        <v>413</v>
      </c>
      <c r="J8" s="251" t="s">
        <v>414</v>
      </c>
      <c r="K8" s="251"/>
      <c r="L8" s="268"/>
      <c r="M8" s="249" t="s">
        <v>415</v>
      </c>
      <c r="N8" s="249" t="s">
        <v>416</v>
      </c>
      <c r="O8" s="249" t="s">
        <v>416</v>
      </c>
      <c r="P8" s="268"/>
      <c r="Q8" s="249" t="s">
        <v>417</v>
      </c>
      <c r="R8" s="251" t="s">
        <v>418</v>
      </c>
      <c r="S8" s="251" t="s">
        <v>419</v>
      </c>
      <c r="T8" s="251"/>
      <c r="U8" s="251" t="s">
        <v>420</v>
      </c>
      <c r="V8" s="251"/>
      <c r="W8" s="400"/>
    </row>
    <row r="9" spans="1:23" s="99" customFormat="1" ht="24.75" customHeight="1">
      <c r="A9" s="455"/>
      <c r="B9" s="254" t="s">
        <v>421</v>
      </c>
      <c r="C9" s="255" t="s">
        <v>422</v>
      </c>
      <c r="D9" s="261"/>
      <c r="E9" s="255" t="s">
        <v>423</v>
      </c>
      <c r="F9" s="254" t="s">
        <v>424</v>
      </c>
      <c r="G9" s="254" t="s">
        <v>425</v>
      </c>
      <c r="H9" s="261" t="s">
        <v>426</v>
      </c>
      <c r="I9" s="254" t="s">
        <v>427</v>
      </c>
      <c r="J9" s="254" t="s">
        <v>428</v>
      </c>
      <c r="K9" s="254"/>
      <c r="L9" s="254" t="s">
        <v>429</v>
      </c>
      <c r="M9" s="255" t="s">
        <v>430</v>
      </c>
      <c r="N9" s="254" t="s">
        <v>431</v>
      </c>
      <c r="O9" s="254" t="s">
        <v>431</v>
      </c>
      <c r="P9" s="254" t="s">
        <v>426</v>
      </c>
      <c r="Q9" s="254" t="s">
        <v>432</v>
      </c>
      <c r="R9" s="254" t="s">
        <v>433</v>
      </c>
      <c r="S9" s="254" t="s">
        <v>433</v>
      </c>
      <c r="T9" s="254" t="s">
        <v>434</v>
      </c>
      <c r="U9" s="254" t="s">
        <v>435</v>
      </c>
      <c r="V9" s="254" t="s">
        <v>410</v>
      </c>
      <c r="W9" s="394"/>
    </row>
    <row r="10" spans="1:23" s="99" customFormat="1" ht="32.25" customHeight="1">
      <c r="A10" s="198" t="s">
        <v>436</v>
      </c>
      <c r="B10" s="306">
        <v>7.7</v>
      </c>
      <c r="C10" s="307">
        <v>18.1</v>
      </c>
      <c r="D10" s="307">
        <v>7.7</v>
      </c>
      <c r="E10" s="307">
        <v>2.6</v>
      </c>
      <c r="F10" s="307">
        <v>5.1</v>
      </c>
      <c r="G10" s="307">
        <v>12.9</v>
      </c>
      <c r="H10" s="307">
        <v>2.5</v>
      </c>
      <c r="I10" s="307">
        <v>111</v>
      </c>
      <c r="J10" s="307">
        <v>705.8</v>
      </c>
      <c r="K10" s="307">
        <v>135.9</v>
      </c>
      <c r="L10" s="307">
        <v>115.5</v>
      </c>
      <c r="M10" s="307">
        <v>12.8</v>
      </c>
      <c r="N10" s="307">
        <v>8.7</v>
      </c>
      <c r="O10" s="307">
        <v>4.1</v>
      </c>
      <c r="P10" s="307">
        <v>7.6</v>
      </c>
      <c r="Q10" s="307">
        <v>47</v>
      </c>
      <c r="R10" s="307">
        <v>15.7</v>
      </c>
      <c r="S10" s="307">
        <v>5.5</v>
      </c>
      <c r="T10" s="307">
        <v>25.8</v>
      </c>
      <c r="U10" s="307">
        <v>40.1</v>
      </c>
      <c r="V10" s="308">
        <v>6.9</v>
      </c>
      <c r="W10" s="275" t="s">
        <v>437</v>
      </c>
    </row>
    <row r="11" spans="1:23" s="99" customFormat="1" ht="32.25" customHeight="1">
      <c r="A11" s="309" t="s">
        <v>438</v>
      </c>
      <c r="B11" s="310">
        <v>16</v>
      </c>
      <c r="C11" s="311">
        <v>15</v>
      </c>
      <c r="D11" s="311">
        <v>11</v>
      </c>
      <c r="E11" s="311">
        <v>5</v>
      </c>
      <c r="F11" s="311">
        <v>6</v>
      </c>
      <c r="G11" s="311">
        <v>8</v>
      </c>
      <c r="H11" s="311">
        <v>3</v>
      </c>
      <c r="I11" s="311">
        <v>36</v>
      </c>
      <c r="J11" s="311">
        <v>332</v>
      </c>
      <c r="K11" s="311">
        <v>14</v>
      </c>
      <c r="L11" s="311">
        <v>2</v>
      </c>
      <c r="M11" s="311">
        <v>10</v>
      </c>
      <c r="N11" s="311">
        <v>6</v>
      </c>
      <c r="O11" s="311">
        <v>4</v>
      </c>
      <c r="P11" s="311">
        <v>2</v>
      </c>
      <c r="Q11" s="311">
        <v>7</v>
      </c>
      <c r="R11" s="311">
        <v>1</v>
      </c>
      <c r="S11" s="311">
        <v>2</v>
      </c>
      <c r="T11" s="311">
        <v>4</v>
      </c>
      <c r="U11" s="311">
        <v>57</v>
      </c>
      <c r="V11" s="312">
        <v>10</v>
      </c>
      <c r="W11" s="217" t="s">
        <v>439</v>
      </c>
    </row>
    <row r="12" spans="1:23" s="99" customFormat="1" ht="32.25" customHeight="1">
      <c r="A12" s="215" t="s">
        <v>440</v>
      </c>
      <c r="B12" s="313">
        <v>100</v>
      </c>
      <c r="C12" s="315">
        <v>100</v>
      </c>
      <c r="D12" s="315">
        <v>100</v>
      </c>
      <c r="E12" s="315">
        <v>100</v>
      </c>
      <c r="F12" s="315">
        <v>100</v>
      </c>
      <c r="G12" s="315">
        <v>100</v>
      </c>
      <c r="H12" s="315">
        <v>100</v>
      </c>
      <c r="I12" s="315">
        <v>100</v>
      </c>
      <c r="J12" s="315">
        <v>100</v>
      </c>
      <c r="K12" s="315">
        <v>100</v>
      </c>
      <c r="L12" s="315">
        <v>100</v>
      </c>
      <c r="M12" s="315">
        <v>100</v>
      </c>
      <c r="N12" s="315">
        <v>100</v>
      </c>
      <c r="O12" s="315">
        <v>100</v>
      </c>
      <c r="P12" s="315">
        <v>100.1</v>
      </c>
      <c r="Q12" s="315">
        <v>100</v>
      </c>
      <c r="R12" s="315">
        <v>100</v>
      </c>
      <c r="S12" s="315">
        <v>100</v>
      </c>
      <c r="T12" s="315">
        <v>100</v>
      </c>
      <c r="U12" s="315">
        <v>100</v>
      </c>
      <c r="V12" s="316">
        <v>100</v>
      </c>
      <c r="W12" s="10" t="s">
        <v>443</v>
      </c>
    </row>
    <row r="13" spans="1:23" s="99" customFormat="1" ht="32.25" customHeight="1">
      <c r="A13" s="215" t="s">
        <v>29</v>
      </c>
      <c r="B13" s="313">
        <v>118.84166666666664</v>
      </c>
      <c r="C13" s="315">
        <v>106.58333333333333</v>
      </c>
      <c r="D13" s="315">
        <v>102.26666666666667</v>
      </c>
      <c r="E13" s="315">
        <v>99.81666666666666</v>
      </c>
      <c r="F13" s="315">
        <v>103.55</v>
      </c>
      <c r="G13" s="315">
        <v>102.65833333333332</v>
      </c>
      <c r="H13" s="315">
        <v>101.09166666666668</v>
      </c>
      <c r="I13" s="315">
        <v>109.78333333333336</v>
      </c>
      <c r="J13" s="315">
        <v>107.825</v>
      </c>
      <c r="K13" s="315">
        <v>103.41666666666667</v>
      </c>
      <c r="L13" s="315">
        <v>102.35</v>
      </c>
      <c r="M13" s="315">
        <v>104.14166666666667</v>
      </c>
      <c r="N13" s="315">
        <v>102.48333333333333</v>
      </c>
      <c r="O13" s="315">
        <v>107.625</v>
      </c>
      <c r="P13" s="315">
        <v>118.225</v>
      </c>
      <c r="Q13" s="315">
        <v>111.15</v>
      </c>
      <c r="R13" s="315">
        <v>99.79166666666667</v>
      </c>
      <c r="S13" s="315">
        <v>108.8</v>
      </c>
      <c r="T13" s="315">
        <v>118.40833333333335</v>
      </c>
      <c r="U13" s="315">
        <v>107.09166666666665</v>
      </c>
      <c r="V13" s="315">
        <v>120.30833333333332</v>
      </c>
      <c r="W13" s="10" t="s">
        <v>29</v>
      </c>
    </row>
    <row r="14" spans="1:23" s="286" customFormat="1" ht="32.25" customHeight="1">
      <c r="A14" s="20" t="s">
        <v>441</v>
      </c>
      <c r="B14" s="317">
        <v>138.4</v>
      </c>
      <c r="C14" s="318">
        <v>110.5</v>
      </c>
      <c r="D14" s="318">
        <v>105.2</v>
      </c>
      <c r="E14" s="318">
        <v>102.6</v>
      </c>
      <c r="F14" s="318">
        <v>106.5</v>
      </c>
      <c r="G14" s="318">
        <v>105.6</v>
      </c>
      <c r="H14" s="318">
        <v>103.6</v>
      </c>
      <c r="I14" s="318">
        <v>113.7</v>
      </c>
      <c r="J14" s="318">
        <v>111.1</v>
      </c>
      <c r="K14" s="318">
        <v>105.3</v>
      </c>
      <c r="L14" s="318">
        <v>103.8</v>
      </c>
      <c r="M14" s="318">
        <v>109.3</v>
      </c>
      <c r="N14" s="318">
        <v>108.8</v>
      </c>
      <c r="O14" s="318">
        <v>110.2</v>
      </c>
      <c r="P14" s="318">
        <v>121.9</v>
      </c>
      <c r="Q14" s="318">
        <v>122.8</v>
      </c>
      <c r="R14" s="318">
        <v>97.2</v>
      </c>
      <c r="S14" s="318">
        <v>119</v>
      </c>
      <c r="T14" s="318">
        <v>139.3</v>
      </c>
      <c r="U14" s="318">
        <v>110.6</v>
      </c>
      <c r="V14" s="318">
        <v>127</v>
      </c>
      <c r="W14" s="61" t="s">
        <v>441</v>
      </c>
    </row>
    <row r="15" spans="1:23" s="322" customFormat="1" ht="32.25" customHeight="1">
      <c r="A15" s="287" t="s">
        <v>442</v>
      </c>
      <c r="B15" s="319">
        <f aca="true" t="shared" si="0" ref="B15:V15">AVERAGE(B16:B27)</f>
        <v>130.95833333333334</v>
      </c>
      <c r="C15" s="320">
        <f t="shared" si="0"/>
        <v>114.27500000000002</v>
      </c>
      <c r="D15" s="320">
        <f t="shared" si="0"/>
        <v>108.49999999999999</v>
      </c>
      <c r="E15" s="320">
        <f t="shared" si="0"/>
        <v>107.94166666666668</v>
      </c>
      <c r="F15" s="320">
        <f t="shared" si="0"/>
        <v>108.75833333333333</v>
      </c>
      <c r="G15" s="320">
        <f t="shared" si="0"/>
        <v>106.11666666666667</v>
      </c>
      <c r="H15" s="320">
        <f t="shared" si="0"/>
        <v>113.38333333333334</v>
      </c>
      <c r="I15" s="320">
        <f t="shared" si="0"/>
        <v>116.88333333333331</v>
      </c>
      <c r="J15" s="320">
        <f t="shared" si="0"/>
        <v>114.10833333333333</v>
      </c>
      <c r="K15" s="320">
        <f t="shared" si="0"/>
        <v>105.95833333333333</v>
      </c>
      <c r="L15" s="320">
        <f t="shared" si="0"/>
        <v>104.02499999999998</v>
      </c>
      <c r="M15" s="320">
        <f t="shared" si="0"/>
        <v>111.87499999999999</v>
      </c>
      <c r="N15" s="320">
        <f t="shared" si="0"/>
        <v>112.5</v>
      </c>
      <c r="O15" s="320">
        <f t="shared" si="0"/>
        <v>110.5</v>
      </c>
      <c r="P15" s="320">
        <f t="shared" si="0"/>
        <v>125.11666666666663</v>
      </c>
      <c r="Q15" s="320">
        <f t="shared" si="0"/>
        <v>132.75833333333335</v>
      </c>
      <c r="R15" s="320">
        <f t="shared" si="0"/>
        <v>96.39999999999999</v>
      </c>
      <c r="S15" s="320">
        <f t="shared" si="0"/>
        <v>121.27499999999998</v>
      </c>
      <c r="T15" s="320">
        <f t="shared" si="0"/>
        <v>157.35833333333332</v>
      </c>
      <c r="U15" s="320">
        <f t="shared" si="0"/>
        <v>112.24166666666666</v>
      </c>
      <c r="V15" s="320">
        <f t="shared" si="0"/>
        <v>133.46666666666667</v>
      </c>
      <c r="W15" s="321" t="s">
        <v>442</v>
      </c>
    </row>
    <row r="16" spans="1:23" s="297" customFormat="1" ht="25.5" customHeight="1">
      <c r="A16" s="293" t="s">
        <v>0</v>
      </c>
      <c r="B16" s="323">
        <v>135</v>
      </c>
      <c r="C16" s="324">
        <v>113.4</v>
      </c>
      <c r="D16" s="324">
        <v>107.1</v>
      </c>
      <c r="E16" s="324">
        <v>105.6</v>
      </c>
      <c r="F16" s="324">
        <v>107.8</v>
      </c>
      <c r="G16" s="324">
        <v>106.5</v>
      </c>
      <c r="H16" s="324">
        <v>113.8</v>
      </c>
      <c r="I16" s="324">
        <v>115.2</v>
      </c>
      <c r="J16" s="324">
        <v>112.6</v>
      </c>
      <c r="K16" s="324">
        <v>106.3</v>
      </c>
      <c r="L16" s="324">
        <v>104.4</v>
      </c>
      <c r="M16" s="324">
        <v>111</v>
      </c>
      <c r="N16" s="324">
        <v>111.4</v>
      </c>
      <c r="O16" s="324">
        <v>109.9</v>
      </c>
      <c r="P16" s="324">
        <v>126.9</v>
      </c>
      <c r="Q16" s="324">
        <v>124.9</v>
      </c>
      <c r="R16" s="324">
        <v>96.4</v>
      </c>
      <c r="S16" s="324">
        <v>119</v>
      </c>
      <c r="T16" s="324">
        <v>143.4</v>
      </c>
      <c r="U16" s="324">
        <v>110.3</v>
      </c>
      <c r="V16" s="325">
        <v>133.1</v>
      </c>
      <c r="W16" s="60" t="s">
        <v>1</v>
      </c>
    </row>
    <row r="17" spans="1:23" s="297" customFormat="1" ht="25.5" customHeight="1">
      <c r="A17" s="293" t="s">
        <v>13</v>
      </c>
      <c r="B17" s="323">
        <v>134.3</v>
      </c>
      <c r="C17" s="324">
        <v>112.2</v>
      </c>
      <c r="D17" s="324">
        <v>107.7</v>
      </c>
      <c r="E17" s="324">
        <v>105.8</v>
      </c>
      <c r="F17" s="324">
        <v>108.7</v>
      </c>
      <c r="G17" s="324">
        <v>106.5</v>
      </c>
      <c r="H17" s="324">
        <v>113.8</v>
      </c>
      <c r="I17" s="324">
        <v>115.6</v>
      </c>
      <c r="J17" s="324">
        <v>112.8</v>
      </c>
      <c r="K17" s="324">
        <v>106.2</v>
      </c>
      <c r="L17" s="324">
        <v>104.2</v>
      </c>
      <c r="M17" s="324">
        <v>111</v>
      </c>
      <c r="N17" s="324">
        <v>111.4</v>
      </c>
      <c r="O17" s="324">
        <v>109.9</v>
      </c>
      <c r="P17" s="324">
        <v>127.6</v>
      </c>
      <c r="Q17" s="324">
        <v>126</v>
      </c>
      <c r="R17" s="324">
        <v>96.4</v>
      </c>
      <c r="S17" s="324">
        <v>119</v>
      </c>
      <c r="T17" s="324">
        <v>145.5</v>
      </c>
      <c r="U17" s="324">
        <v>110.2</v>
      </c>
      <c r="V17" s="325">
        <v>133.5</v>
      </c>
      <c r="W17" s="60" t="s">
        <v>2</v>
      </c>
    </row>
    <row r="18" spans="1:23" s="297" customFormat="1" ht="25.5" customHeight="1">
      <c r="A18" s="293" t="s">
        <v>14</v>
      </c>
      <c r="B18" s="323">
        <v>133.4</v>
      </c>
      <c r="C18" s="324">
        <v>113.1</v>
      </c>
      <c r="D18" s="324">
        <v>106.7</v>
      </c>
      <c r="E18" s="324">
        <v>105</v>
      </c>
      <c r="F18" s="324">
        <v>107.5</v>
      </c>
      <c r="G18" s="324">
        <v>106.2</v>
      </c>
      <c r="H18" s="324">
        <v>113.8</v>
      </c>
      <c r="I18" s="324">
        <v>116.1</v>
      </c>
      <c r="J18" s="324">
        <v>113.5</v>
      </c>
      <c r="K18" s="324">
        <v>105.8</v>
      </c>
      <c r="L18" s="324">
        <v>103.8</v>
      </c>
      <c r="M18" s="324">
        <v>111.8</v>
      </c>
      <c r="N18" s="324">
        <v>112.6</v>
      </c>
      <c r="O18" s="324">
        <v>109.9</v>
      </c>
      <c r="P18" s="324">
        <v>126.4</v>
      </c>
      <c r="Q18" s="324">
        <v>129.2</v>
      </c>
      <c r="R18" s="324">
        <v>96.4</v>
      </c>
      <c r="S18" s="324">
        <v>119</v>
      </c>
      <c r="T18" s="324">
        <v>151.4</v>
      </c>
      <c r="U18" s="324">
        <v>110.9</v>
      </c>
      <c r="V18" s="325">
        <v>133.5</v>
      </c>
      <c r="W18" s="60" t="s">
        <v>3</v>
      </c>
    </row>
    <row r="19" spans="1:23" s="297" customFormat="1" ht="25.5" customHeight="1">
      <c r="A19" s="293" t="s">
        <v>15</v>
      </c>
      <c r="B19" s="323">
        <v>134</v>
      </c>
      <c r="C19" s="324">
        <v>113.6</v>
      </c>
      <c r="D19" s="324">
        <v>108</v>
      </c>
      <c r="E19" s="324">
        <v>108</v>
      </c>
      <c r="F19" s="324">
        <v>108</v>
      </c>
      <c r="G19" s="324">
        <v>106.1</v>
      </c>
      <c r="H19" s="324">
        <v>113.4</v>
      </c>
      <c r="I19" s="324">
        <v>116.7</v>
      </c>
      <c r="J19" s="324">
        <v>113.9</v>
      </c>
      <c r="K19" s="324">
        <v>106.1</v>
      </c>
      <c r="L19" s="324">
        <v>104</v>
      </c>
      <c r="M19" s="324">
        <v>111.8</v>
      </c>
      <c r="N19" s="324">
        <v>112.7</v>
      </c>
      <c r="O19" s="324">
        <v>109.9</v>
      </c>
      <c r="P19" s="324">
        <v>127.7</v>
      </c>
      <c r="Q19" s="324">
        <v>132.6</v>
      </c>
      <c r="R19" s="324">
        <v>96.4</v>
      </c>
      <c r="S19" s="324">
        <v>119</v>
      </c>
      <c r="T19" s="324">
        <v>157.6</v>
      </c>
      <c r="U19" s="324">
        <v>111.2</v>
      </c>
      <c r="V19" s="325">
        <v>133.5</v>
      </c>
      <c r="W19" s="60" t="s">
        <v>4</v>
      </c>
    </row>
    <row r="20" spans="1:23" s="297" customFormat="1" ht="25.5" customHeight="1">
      <c r="A20" s="293" t="s">
        <v>16</v>
      </c>
      <c r="B20" s="323">
        <v>135.2</v>
      </c>
      <c r="C20" s="324">
        <v>113.7</v>
      </c>
      <c r="D20" s="324">
        <v>108.7</v>
      </c>
      <c r="E20" s="324">
        <v>108.9</v>
      </c>
      <c r="F20" s="324">
        <v>108.6</v>
      </c>
      <c r="G20" s="324">
        <v>106.2</v>
      </c>
      <c r="H20" s="324">
        <v>113</v>
      </c>
      <c r="I20" s="324">
        <v>116.9</v>
      </c>
      <c r="J20" s="324">
        <v>113.7</v>
      </c>
      <c r="K20" s="324">
        <v>106</v>
      </c>
      <c r="L20" s="324">
        <v>103.9</v>
      </c>
      <c r="M20" s="324">
        <v>111.8</v>
      </c>
      <c r="N20" s="324">
        <v>112.7</v>
      </c>
      <c r="O20" s="324">
        <v>109.9</v>
      </c>
      <c r="P20" s="324">
        <v>126.9</v>
      </c>
      <c r="Q20" s="324">
        <v>131.1</v>
      </c>
      <c r="R20" s="324">
        <v>96.4</v>
      </c>
      <c r="S20" s="324">
        <v>119</v>
      </c>
      <c r="T20" s="324">
        <v>154.9</v>
      </c>
      <c r="U20" s="324">
        <v>111.3</v>
      </c>
      <c r="V20" s="325">
        <v>133.5</v>
      </c>
      <c r="W20" s="60" t="s">
        <v>5</v>
      </c>
    </row>
    <row r="21" spans="1:23" s="297" customFormat="1" ht="25.5" customHeight="1">
      <c r="A21" s="293" t="s">
        <v>17</v>
      </c>
      <c r="B21" s="323">
        <v>133.3</v>
      </c>
      <c r="C21" s="324">
        <v>114.5</v>
      </c>
      <c r="D21" s="324">
        <v>109</v>
      </c>
      <c r="E21" s="324">
        <v>109.5</v>
      </c>
      <c r="F21" s="324">
        <v>108.7</v>
      </c>
      <c r="G21" s="324">
        <v>106.2</v>
      </c>
      <c r="H21" s="324">
        <v>113.4</v>
      </c>
      <c r="I21" s="324">
        <v>117.1</v>
      </c>
      <c r="J21" s="324">
        <v>113.7</v>
      </c>
      <c r="K21" s="324">
        <v>105.8</v>
      </c>
      <c r="L21" s="324">
        <v>103.9</v>
      </c>
      <c r="M21" s="324">
        <v>111.8</v>
      </c>
      <c r="N21" s="324">
        <v>112.7</v>
      </c>
      <c r="O21" s="324">
        <v>109.9</v>
      </c>
      <c r="P21" s="324">
        <v>123.3</v>
      </c>
      <c r="Q21" s="324">
        <v>130.5</v>
      </c>
      <c r="R21" s="324">
        <v>96.4</v>
      </c>
      <c r="S21" s="324">
        <v>119</v>
      </c>
      <c r="T21" s="324">
        <v>153.6</v>
      </c>
      <c r="U21" s="324">
        <v>113.3</v>
      </c>
      <c r="V21" s="325">
        <v>133.5</v>
      </c>
      <c r="W21" s="60" t="s">
        <v>6</v>
      </c>
    </row>
    <row r="22" spans="1:23" s="297" customFormat="1" ht="25.5" customHeight="1">
      <c r="A22" s="293" t="s">
        <v>18</v>
      </c>
      <c r="B22" s="323">
        <v>132.9</v>
      </c>
      <c r="C22" s="324">
        <v>114.7</v>
      </c>
      <c r="D22" s="324">
        <v>109.5</v>
      </c>
      <c r="E22" s="324">
        <v>109.5</v>
      </c>
      <c r="F22" s="324">
        <v>109.5</v>
      </c>
      <c r="G22" s="324">
        <v>106.2</v>
      </c>
      <c r="H22" s="324">
        <v>113.4</v>
      </c>
      <c r="I22" s="324">
        <v>117.1</v>
      </c>
      <c r="J22" s="324">
        <v>114.5</v>
      </c>
      <c r="K22" s="324">
        <v>105.7</v>
      </c>
      <c r="L22" s="324">
        <v>103.9</v>
      </c>
      <c r="M22" s="324">
        <v>111.8</v>
      </c>
      <c r="N22" s="324">
        <v>112.7</v>
      </c>
      <c r="O22" s="324">
        <v>109.9</v>
      </c>
      <c r="P22" s="324">
        <v>121.8</v>
      </c>
      <c r="Q22" s="324">
        <v>133.8</v>
      </c>
      <c r="R22" s="324">
        <v>96.4</v>
      </c>
      <c r="S22" s="324">
        <v>119</v>
      </c>
      <c r="T22" s="324">
        <v>159.8</v>
      </c>
      <c r="U22" s="324">
        <v>113.3</v>
      </c>
      <c r="V22" s="325">
        <v>133.5</v>
      </c>
      <c r="W22" s="60" t="s">
        <v>7</v>
      </c>
    </row>
    <row r="23" spans="1:23" s="297" customFormat="1" ht="25.5" customHeight="1">
      <c r="A23" s="293" t="s">
        <v>19</v>
      </c>
      <c r="B23" s="323">
        <v>128.8</v>
      </c>
      <c r="C23" s="324">
        <v>115.1</v>
      </c>
      <c r="D23" s="324">
        <v>109.4</v>
      </c>
      <c r="E23" s="324">
        <v>108.9</v>
      </c>
      <c r="F23" s="324">
        <v>109.6</v>
      </c>
      <c r="G23" s="324">
        <v>106.3</v>
      </c>
      <c r="H23" s="324">
        <v>113.4</v>
      </c>
      <c r="I23" s="324">
        <v>117.3</v>
      </c>
      <c r="J23" s="324">
        <v>114.6</v>
      </c>
      <c r="K23" s="324">
        <v>105.9</v>
      </c>
      <c r="L23" s="324">
        <v>104</v>
      </c>
      <c r="M23" s="324">
        <v>111.8</v>
      </c>
      <c r="N23" s="324">
        <v>112.7</v>
      </c>
      <c r="O23" s="324">
        <v>109.9</v>
      </c>
      <c r="P23" s="324">
        <v>123.9</v>
      </c>
      <c r="Q23" s="324">
        <v>134</v>
      </c>
      <c r="R23" s="324">
        <v>96.4</v>
      </c>
      <c r="S23" s="324">
        <v>119</v>
      </c>
      <c r="T23" s="324">
        <v>160</v>
      </c>
      <c r="U23" s="324">
        <v>113.1</v>
      </c>
      <c r="V23" s="325">
        <v>133.5</v>
      </c>
      <c r="W23" s="60" t="s">
        <v>8</v>
      </c>
    </row>
    <row r="24" spans="1:23" s="297" customFormat="1" ht="25.5" customHeight="1">
      <c r="A24" s="293" t="s">
        <v>20</v>
      </c>
      <c r="B24" s="323">
        <v>125.8</v>
      </c>
      <c r="C24" s="324">
        <v>115.2</v>
      </c>
      <c r="D24" s="324">
        <v>109.5</v>
      </c>
      <c r="E24" s="324">
        <v>108.9</v>
      </c>
      <c r="F24" s="324">
        <v>109.8</v>
      </c>
      <c r="G24" s="324">
        <v>106.3</v>
      </c>
      <c r="H24" s="324">
        <v>113.4</v>
      </c>
      <c r="I24" s="324">
        <v>117.6</v>
      </c>
      <c r="J24" s="324">
        <v>114.8</v>
      </c>
      <c r="K24" s="324">
        <v>105.8</v>
      </c>
      <c r="L24" s="324">
        <v>103.9</v>
      </c>
      <c r="M24" s="324">
        <v>111.8</v>
      </c>
      <c r="N24" s="324">
        <v>112.7</v>
      </c>
      <c r="O24" s="324">
        <v>109.9</v>
      </c>
      <c r="P24" s="324">
        <v>125.7</v>
      </c>
      <c r="Q24" s="324">
        <v>136.4</v>
      </c>
      <c r="R24" s="324">
        <v>96.4</v>
      </c>
      <c r="S24" s="324">
        <v>119</v>
      </c>
      <c r="T24" s="324">
        <v>164.5</v>
      </c>
      <c r="U24" s="324">
        <v>113.1</v>
      </c>
      <c r="V24" s="325">
        <v>133.5</v>
      </c>
      <c r="W24" s="60" t="s">
        <v>9</v>
      </c>
    </row>
    <row r="25" spans="1:23" s="297" customFormat="1" ht="25.5" customHeight="1">
      <c r="A25" s="293" t="s">
        <v>21</v>
      </c>
      <c r="B25" s="323">
        <v>126.9</v>
      </c>
      <c r="C25" s="324">
        <v>115.4</v>
      </c>
      <c r="D25" s="324">
        <v>109.5</v>
      </c>
      <c r="E25" s="324">
        <v>108.9</v>
      </c>
      <c r="F25" s="324">
        <v>109.8</v>
      </c>
      <c r="G25" s="324">
        <v>106.3</v>
      </c>
      <c r="H25" s="324">
        <v>113.4</v>
      </c>
      <c r="I25" s="324">
        <v>117.6</v>
      </c>
      <c r="J25" s="324">
        <v>115.1</v>
      </c>
      <c r="K25" s="324">
        <v>105.9</v>
      </c>
      <c r="L25" s="324">
        <v>104.1</v>
      </c>
      <c r="M25" s="324">
        <v>111.9</v>
      </c>
      <c r="N25" s="324">
        <v>112.8</v>
      </c>
      <c r="O25" s="324">
        <v>109.9</v>
      </c>
      <c r="P25" s="324">
        <v>124</v>
      </c>
      <c r="Q25" s="324">
        <v>139</v>
      </c>
      <c r="R25" s="324">
        <v>96.4</v>
      </c>
      <c r="S25" s="324">
        <v>128.1</v>
      </c>
      <c r="T25" s="324">
        <v>167.3</v>
      </c>
      <c r="U25" s="324">
        <v>113.3</v>
      </c>
      <c r="V25" s="325">
        <v>133.5</v>
      </c>
      <c r="W25" s="60" t="s">
        <v>10</v>
      </c>
    </row>
    <row r="26" spans="1:23" s="297" customFormat="1" ht="25.5" customHeight="1">
      <c r="A26" s="293" t="s">
        <v>22</v>
      </c>
      <c r="B26" s="323">
        <v>125.6</v>
      </c>
      <c r="C26" s="324">
        <v>115.1</v>
      </c>
      <c r="D26" s="324">
        <v>107.8</v>
      </c>
      <c r="E26" s="324">
        <v>107.4</v>
      </c>
      <c r="F26" s="324">
        <v>108</v>
      </c>
      <c r="G26" s="324">
        <v>104.7</v>
      </c>
      <c r="H26" s="324">
        <v>112.9</v>
      </c>
      <c r="I26" s="324">
        <v>117.6</v>
      </c>
      <c r="J26" s="324">
        <v>115</v>
      </c>
      <c r="K26" s="324">
        <v>106.1</v>
      </c>
      <c r="L26" s="324">
        <v>104.1</v>
      </c>
      <c r="M26" s="324">
        <v>113</v>
      </c>
      <c r="N26" s="324">
        <v>112.8</v>
      </c>
      <c r="O26" s="324">
        <v>113.5</v>
      </c>
      <c r="P26" s="324">
        <v>124.6</v>
      </c>
      <c r="Q26" s="324">
        <v>137.6</v>
      </c>
      <c r="R26" s="324">
        <v>96.4</v>
      </c>
      <c r="S26" s="324">
        <v>128.1</v>
      </c>
      <c r="T26" s="324">
        <v>164.8</v>
      </c>
      <c r="U26" s="324">
        <v>113.6</v>
      </c>
      <c r="V26" s="325">
        <v>133.5</v>
      </c>
      <c r="W26" s="60" t="s">
        <v>11</v>
      </c>
    </row>
    <row r="27" spans="1:23" s="297" customFormat="1" ht="25.5" customHeight="1" thickBot="1">
      <c r="A27" s="329" t="s">
        <v>23</v>
      </c>
      <c r="B27" s="330">
        <v>126.3</v>
      </c>
      <c r="C27" s="331">
        <v>115.3</v>
      </c>
      <c r="D27" s="331">
        <v>109.1</v>
      </c>
      <c r="E27" s="331">
        <v>108.9</v>
      </c>
      <c r="F27" s="331">
        <v>109.1</v>
      </c>
      <c r="G27" s="331">
        <v>105.9</v>
      </c>
      <c r="H27" s="331">
        <v>112.9</v>
      </c>
      <c r="I27" s="331">
        <v>117.8</v>
      </c>
      <c r="J27" s="331">
        <v>115.1</v>
      </c>
      <c r="K27" s="331">
        <v>105.9</v>
      </c>
      <c r="L27" s="331">
        <v>104.1</v>
      </c>
      <c r="M27" s="331">
        <v>113</v>
      </c>
      <c r="N27" s="331">
        <v>112.8</v>
      </c>
      <c r="O27" s="331">
        <v>113.5</v>
      </c>
      <c r="P27" s="331">
        <v>122.6</v>
      </c>
      <c r="Q27" s="331">
        <v>138</v>
      </c>
      <c r="R27" s="331">
        <v>96.4</v>
      </c>
      <c r="S27" s="331">
        <v>128.1</v>
      </c>
      <c r="T27" s="331">
        <v>165.5</v>
      </c>
      <c r="U27" s="331">
        <v>113.3</v>
      </c>
      <c r="V27" s="332">
        <v>133.5</v>
      </c>
      <c r="W27" s="333" t="s">
        <v>12</v>
      </c>
    </row>
    <row r="28" spans="15:20" s="99" customFormat="1" ht="13.5">
      <c r="O28" s="106"/>
      <c r="R28" s="106"/>
      <c r="T28" s="106"/>
    </row>
    <row r="29" s="99" customFormat="1" ht="13.5">
      <c r="T29" s="106"/>
    </row>
    <row r="30" s="99" customFormat="1" ht="13.5">
      <c r="T30" s="106"/>
    </row>
    <row r="31" s="99" customFormat="1" ht="13.5"/>
    <row r="32" s="99" customFormat="1" ht="13.5"/>
  </sheetData>
  <mergeCells count="9">
    <mergeCell ref="U3:V3"/>
    <mergeCell ref="A1:W1"/>
    <mergeCell ref="Q3:T3"/>
    <mergeCell ref="M4:O4"/>
    <mergeCell ref="B3:I3"/>
    <mergeCell ref="D4:F4"/>
    <mergeCell ref="K3:P3"/>
    <mergeCell ref="A3:A9"/>
    <mergeCell ref="W3:W9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pane xSplit="1" ySplit="9" topLeftCell="K10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U15" sqref="U15"/>
    </sheetView>
  </sheetViews>
  <sheetFormatPr defaultColWidth="8.88671875" defaultRowHeight="13.5"/>
  <cols>
    <col min="1" max="1" width="8.88671875" style="19" customWidth="1"/>
    <col min="2" max="5" width="7.77734375" style="19" customWidth="1"/>
    <col min="6" max="6" width="7.99609375" style="19" customWidth="1"/>
    <col min="7" max="17" width="7.77734375" style="19" customWidth="1"/>
    <col min="18" max="18" width="10.5546875" style="19" customWidth="1"/>
    <col min="19" max="20" width="7.77734375" style="19" customWidth="1"/>
    <col min="21" max="21" width="11.3359375" style="19" customWidth="1"/>
    <col min="22" max="16384" width="8.88671875" style="19" customWidth="1"/>
  </cols>
  <sheetData>
    <row r="1" spans="1:21" s="221" customFormat="1" ht="30" customHeight="1">
      <c r="A1" s="448" t="s">
        <v>508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="32" customFormat="1" ht="18" customHeight="1">
      <c r="U2" s="37" t="s">
        <v>444</v>
      </c>
    </row>
    <row r="3" spans="1:21" s="4" customFormat="1" ht="24.75" customHeight="1">
      <c r="A3" s="453" t="s">
        <v>660</v>
      </c>
      <c r="B3" s="464" t="s">
        <v>445</v>
      </c>
      <c r="C3" s="464"/>
      <c r="D3" s="464"/>
      <c r="E3" s="464"/>
      <c r="F3" s="464"/>
      <c r="G3" s="463" t="s">
        <v>446</v>
      </c>
      <c r="H3" s="464"/>
      <c r="I3" s="464"/>
      <c r="J3" s="464"/>
      <c r="K3" s="464"/>
      <c r="L3" s="464"/>
      <c r="M3" s="464"/>
      <c r="N3" s="463" t="s">
        <v>447</v>
      </c>
      <c r="O3" s="463"/>
      <c r="P3" s="463"/>
      <c r="Q3" s="463"/>
      <c r="R3" s="463" t="s">
        <v>448</v>
      </c>
      <c r="S3" s="463"/>
      <c r="T3" s="463"/>
      <c r="U3" s="449" t="s">
        <v>664</v>
      </c>
    </row>
    <row r="4" spans="1:21" s="4" customFormat="1" ht="24.75" customHeight="1">
      <c r="A4" s="454"/>
      <c r="B4" s="251" t="s">
        <v>449</v>
      </c>
      <c r="C4" s="251" t="s">
        <v>450</v>
      </c>
      <c r="D4" s="251" t="s">
        <v>451</v>
      </c>
      <c r="E4" s="251" t="s">
        <v>452</v>
      </c>
      <c r="F4" s="251" t="s">
        <v>453</v>
      </c>
      <c r="G4" s="251"/>
      <c r="H4" s="251" t="s">
        <v>454</v>
      </c>
      <c r="I4" s="251" t="s">
        <v>455</v>
      </c>
      <c r="J4" s="251" t="s">
        <v>456</v>
      </c>
      <c r="K4" s="251" t="s">
        <v>457</v>
      </c>
      <c r="L4" s="251" t="s">
        <v>458</v>
      </c>
      <c r="M4" s="249" t="s">
        <v>459</v>
      </c>
      <c r="N4" s="251"/>
      <c r="O4" s="263" t="s">
        <v>460</v>
      </c>
      <c r="P4" s="266" t="s">
        <v>461</v>
      </c>
      <c r="Q4" s="263" t="s">
        <v>461</v>
      </c>
      <c r="R4" s="249"/>
      <c r="S4" s="459" t="s">
        <v>462</v>
      </c>
      <c r="T4" s="459"/>
      <c r="U4" s="400"/>
    </row>
    <row r="5" spans="1:21" s="4" customFormat="1" ht="24.75" customHeight="1">
      <c r="A5" s="454"/>
      <c r="B5" s="251" t="s">
        <v>463</v>
      </c>
      <c r="C5" s="251"/>
      <c r="D5" s="251" t="s">
        <v>464</v>
      </c>
      <c r="E5" s="251" t="s">
        <v>465</v>
      </c>
      <c r="F5" s="251" t="s">
        <v>466</v>
      </c>
      <c r="G5" s="251"/>
      <c r="H5" s="251"/>
      <c r="I5" s="251" t="s">
        <v>467</v>
      </c>
      <c r="J5" s="251"/>
      <c r="K5" s="251"/>
      <c r="L5" s="251"/>
      <c r="M5" s="249" t="s">
        <v>466</v>
      </c>
      <c r="N5" s="251"/>
      <c r="O5" s="251"/>
      <c r="P5" s="251" t="s">
        <v>468</v>
      </c>
      <c r="Q5" s="251" t="s">
        <v>469</v>
      </c>
      <c r="R5" s="251"/>
      <c r="S5" s="251"/>
      <c r="T5" s="263" t="s">
        <v>470</v>
      </c>
      <c r="U5" s="400"/>
    </row>
    <row r="6" spans="1:21" s="4" customFormat="1" ht="24.75" customHeight="1">
      <c r="A6" s="454"/>
      <c r="B6" s="251"/>
      <c r="C6" s="251" t="s">
        <v>471</v>
      </c>
      <c r="D6" s="251" t="s">
        <v>472</v>
      </c>
      <c r="E6" s="249" t="s">
        <v>473</v>
      </c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400"/>
    </row>
    <row r="7" spans="1:21" s="4" customFormat="1" ht="24.75" customHeight="1">
      <c r="A7" s="454"/>
      <c r="B7" s="335"/>
      <c r="C7" s="251" t="s">
        <v>474</v>
      </c>
      <c r="D7" s="251" t="s">
        <v>475</v>
      </c>
      <c r="E7" s="251" t="s">
        <v>476</v>
      </c>
      <c r="F7" s="251"/>
      <c r="G7" s="251"/>
      <c r="H7" s="335"/>
      <c r="I7" s="335"/>
      <c r="J7" s="251"/>
      <c r="K7" s="335"/>
      <c r="L7" s="251"/>
      <c r="M7" s="335"/>
      <c r="N7" s="251"/>
      <c r="O7" s="336"/>
      <c r="P7" s="335"/>
      <c r="Q7" s="251" t="s">
        <v>477</v>
      </c>
      <c r="R7" s="251"/>
      <c r="S7" s="304"/>
      <c r="T7" s="335"/>
      <c r="U7" s="400"/>
    </row>
    <row r="8" spans="1:21" s="4" customFormat="1" ht="24.75" customHeight="1">
      <c r="A8" s="454"/>
      <c r="B8" s="251" t="s">
        <v>472</v>
      </c>
      <c r="C8" s="251" t="s">
        <v>478</v>
      </c>
      <c r="D8" s="251" t="s">
        <v>479</v>
      </c>
      <c r="E8" s="251" t="s">
        <v>480</v>
      </c>
      <c r="F8" s="251" t="s">
        <v>472</v>
      </c>
      <c r="G8" s="251"/>
      <c r="H8" s="251" t="s">
        <v>481</v>
      </c>
      <c r="I8" s="249" t="s">
        <v>482</v>
      </c>
      <c r="J8" s="249"/>
      <c r="K8" s="251"/>
      <c r="L8" s="251"/>
      <c r="M8" s="249" t="s">
        <v>483</v>
      </c>
      <c r="N8" s="251"/>
      <c r="O8" s="304"/>
      <c r="P8" s="251" t="s">
        <v>477</v>
      </c>
      <c r="Q8" s="251" t="s">
        <v>484</v>
      </c>
      <c r="R8" s="251"/>
      <c r="S8" s="304"/>
      <c r="T8" s="249" t="s">
        <v>485</v>
      </c>
      <c r="U8" s="400"/>
    </row>
    <row r="9" spans="1:21" s="4" customFormat="1" ht="24.75" customHeight="1">
      <c r="A9" s="455"/>
      <c r="B9" s="254" t="s">
        <v>486</v>
      </c>
      <c r="C9" s="254" t="s">
        <v>487</v>
      </c>
      <c r="D9" s="254" t="s">
        <v>488</v>
      </c>
      <c r="E9" s="254" t="s">
        <v>489</v>
      </c>
      <c r="F9" s="254" t="s">
        <v>490</v>
      </c>
      <c r="G9" s="254"/>
      <c r="H9" s="254" t="s">
        <v>491</v>
      </c>
      <c r="I9" s="254" t="s">
        <v>492</v>
      </c>
      <c r="J9" s="254" t="s">
        <v>493</v>
      </c>
      <c r="K9" s="254" t="s">
        <v>494</v>
      </c>
      <c r="L9" s="254" t="s">
        <v>495</v>
      </c>
      <c r="M9" s="254" t="s">
        <v>496</v>
      </c>
      <c r="N9" s="254"/>
      <c r="O9" s="254" t="s">
        <v>497</v>
      </c>
      <c r="P9" s="261" t="s">
        <v>498</v>
      </c>
      <c r="Q9" s="254" t="s">
        <v>496</v>
      </c>
      <c r="R9" s="254"/>
      <c r="S9" s="254" t="s">
        <v>499</v>
      </c>
      <c r="T9" s="254" t="s">
        <v>500</v>
      </c>
      <c r="U9" s="394"/>
    </row>
    <row r="10" spans="1:21" s="4" customFormat="1" ht="32.25" customHeight="1">
      <c r="A10" s="271" t="s">
        <v>501</v>
      </c>
      <c r="B10" s="306">
        <v>10.7</v>
      </c>
      <c r="C10" s="307">
        <v>2.8</v>
      </c>
      <c r="D10" s="307">
        <v>6.7</v>
      </c>
      <c r="E10" s="307">
        <v>3.8</v>
      </c>
      <c r="F10" s="307">
        <v>9.2</v>
      </c>
      <c r="G10" s="307">
        <v>58.4</v>
      </c>
      <c r="H10" s="307">
        <v>33.7</v>
      </c>
      <c r="I10" s="307">
        <v>9.1</v>
      </c>
      <c r="J10" s="307">
        <v>3.6</v>
      </c>
      <c r="K10" s="307">
        <v>2.6</v>
      </c>
      <c r="L10" s="307">
        <v>7.3</v>
      </c>
      <c r="M10" s="307">
        <v>2.1</v>
      </c>
      <c r="N10" s="307">
        <v>42.2</v>
      </c>
      <c r="O10" s="307">
        <v>20.3</v>
      </c>
      <c r="P10" s="307">
        <v>2.3</v>
      </c>
      <c r="Q10" s="307">
        <v>19.6</v>
      </c>
      <c r="R10" s="307">
        <v>104.6</v>
      </c>
      <c r="S10" s="307">
        <v>102.1</v>
      </c>
      <c r="T10" s="308">
        <v>44.7</v>
      </c>
      <c r="U10" s="275" t="s">
        <v>502</v>
      </c>
    </row>
    <row r="11" spans="1:21" s="4" customFormat="1" ht="32.25" customHeight="1">
      <c r="A11" s="312" t="s">
        <v>503</v>
      </c>
      <c r="B11" s="310">
        <v>13</v>
      </c>
      <c r="C11" s="311">
        <v>10</v>
      </c>
      <c r="D11" s="311">
        <v>13</v>
      </c>
      <c r="E11" s="311">
        <v>5</v>
      </c>
      <c r="F11" s="311">
        <v>6</v>
      </c>
      <c r="G11" s="311">
        <v>43</v>
      </c>
      <c r="H11" s="311">
        <v>17</v>
      </c>
      <c r="I11" s="311">
        <v>6</v>
      </c>
      <c r="J11" s="311">
        <v>6</v>
      </c>
      <c r="K11" s="311">
        <v>7</v>
      </c>
      <c r="L11" s="311">
        <v>5</v>
      </c>
      <c r="M11" s="311">
        <v>2</v>
      </c>
      <c r="N11" s="311">
        <v>42</v>
      </c>
      <c r="O11" s="311">
        <v>22</v>
      </c>
      <c r="P11" s="311">
        <v>4</v>
      </c>
      <c r="Q11" s="311">
        <v>16</v>
      </c>
      <c r="R11" s="311">
        <v>33</v>
      </c>
      <c r="S11" s="311">
        <v>25</v>
      </c>
      <c r="T11" s="312">
        <v>6</v>
      </c>
      <c r="U11" s="217" t="s">
        <v>504</v>
      </c>
    </row>
    <row r="12" spans="1:21" s="4" customFormat="1" ht="32.25" customHeight="1">
      <c r="A12" s="215" t="s">
        <v>505</v>
      </c>
      <c r="B12" s="313">
        <v>100</v>
      </c>
      <c r="C12" s="315">
        <v>100</v>
      </c>
      <c r="D12" s="315">
        <v>100</v>
      </c>
      <c r="E12" s="315">
        <v>100</v>
      </c>
      <c r="F12" s="315">
        <v>100</v>
      </c>
      <c r="G12" s="315">
        <v>100</v>
      </c>
      <c r="H12" s="315">
        <v>100</v>
      </c>
      <c r="I12" s="315">
        <v>100</v>
      </c>
      <c r="J12" s="315">
        <v>100</v>
      </c>
      <c r="K12" s="315">
        <v>100</v>
      </c>
      <c r="L12" s="315">
        <v>100</v>
      </c>
      <c r="M12" s="315">
        <v>100</v>
      </c>
      <c r="N12" s="315">
        <v>100</v>
      </c>
      <c r="O12" s="315">
        <v>100</v>
      </c>
      <c r="P12" s="315">
        <v>100</v>
      </c>
      <c r="Q12" s="315">
        <v>100</v>
      </c>
      <c r="R12" s="315">
        <v>100</v>
      </c>
      <c r="S12" s="315">
        <v>100</v>
      </c>
      <c r="T12" s="316">
        <v>100</v>
      </c>
      <c r="U12" s="10">
        <v>2000</v>
      </c>
    </row>
    <row r="13" spans="1:21" s="4" customFormat="1" ht="32.25" customHeight="1">
      <c r="A13" s="215" t="s">
        <v>29</v>
      </c>
      <c r="B13" s="315">
        <v>98.2</v>
      </c>
      <c r="C13" s="315">
        <v>108.03333333333332</v>
      </c>
      <c r="D13" s="315">
        <v>106.90833333333332</v>
      </c>
      <c r="E13" s="315">
        <v>97.875</v>
      </c>
      <c r="F13" s="315">
        <v>111.13333333333333</v>
      </c>
      <c r="G13" s="315">
        <v>109.99166666666666</v>
      </c>
      <c r="H13" s="315">
        <v>109.81666666666668</v>
      </c>
      <c r="I13" s="315">
        <v>111.24166666666667</v>
      </c>
      <c r="J13" s="315">
        <v>103.38333333333334</v>
      </c>
      <c r="K13" s="315">
        <v>101.93333333333332</v>
      </c>
      <c r="L13" s="315">
        <v>117.29166666666667</v>
      </c>
      <c r="M13" s="315">
        <v>102.8</v>
      </c>
      <c r="N13" s="315">
        <v>115.56666666666665</v>
      </c>
      <c r="O13" s="315">
        <v>112.5</v>
      </c>
      <c r="P13" s="315">
        <v>108.6</v>
      </c>
      <c r="Q13" s="315">
        <v>119.6</v>
      </c>
      <c r="R13" s="315">
        <v>115.89166666666667</v>
      </c>
      <c r="S13" s="315">
        <v>116.24166666666663</v>
      </c>
      <c r="T13" s="316">
        <v>119.11666666666666</v>
      </c>
      <c r="U13" s="5" t="s">
        <v>29</v>
      </c>
    </row>
    <row r="14" spans="1:21" s="340" customFormat="1" ht="32.25" customHeight="1">
      <c r="A14" s="337" t="s">
        <v>506</v>
      </c>
      <c r="B14" s="318">
        <v>94.4</v>
      </c>
      <c r="C14" s="318">
        <v>113</v>
      </c>
      <c r="D14" s="318">
        <v>115.2</v>
      </c>
      <c r="E14" s="318">
        <v>91.1</v>
      </c>
      <c r="F14" s="318">
        <v>121</v>
      </c>
      <c r="G14" s="318">
        <v>110.4</v>
      </c>
      <c r="H14" s="318">
        <v>109</v>
      </c>
      <c r="I14" s="318">
        <v>112.3</v>
      </c>
      <c r="J14" s="318">
        <v>104</v>
      </c>
      <c r="K14" s="318">
        <v>100.6</v>
      </c>
      <c r="L14" s="318">
        <v>123</v>
      </c>
      <c r="M14" s="318">
        <v>104.1</v>
      </c>
      <c r="N14" s="318">
        <v>117.7</v>
      </c>
      <c r="O14" s="318">
        <v>113.7</v>
      </c>
      <c r="P14" s="318">
        <v>110</v>
      </c>
      <c r="Q14" s="318">
        <v>122.7</v>
      </c>
      <c r="R14" s="318">
        <v>121.6</v>
      </c>
      <c r="S14" s="318">
        <v>122.1</v>
      </c>
      <c r="T14" s="338">
        <v>125.2</v>
      </c>
      <c r="U14" s="339" t="s">
        <v>506</v>
      </c>
    </row>
    <row r="15" spans="1:21" s="344" customFormat="1" ht="32.25" customHeight="1">
      <c r="A15" s="341" t="s">
        <v>507</v>
      </c>
      <c r="B15" s="320">
        <f aca="true" t="shared" si="0" ref="B15:T15">AVERAGE(B16:B27)</f>
        <v>92.18333333333334</v>
      </c>
      <c r="C15" s="320">
        <f t="shared" si="0"/>
        <v>116.91666666666664</v>
      </c>
      <c r="D15" s="320">
        <f t="shared" si="0"/>
        <v>115.94999999999999</v>
      </c>
      <c r="E15" s="320">
        <f t="shared" si="0"/>
        <v>82.09166666666665</v>
      </c>
      <c r="F15" s="320">
        <f t="shared" si="0"/>
        <v>127.94999999999997</v>
      </c>
      <c r="G15" s="320">
        <f t="shared" si="0"/>
        <v>111.64166666666665</v>
      </c>
      <c r="H15" s="320">
        <f t="shared" si="0"/>
        <v>109.62499999999996</v>
      </c>
      <c r="I15" s="320">
        <f t="shared" si="0"/>
        <v>114.76666666666665</v>
      </c>
      <c r="J15" s="320">
        <f t="shared" si="0"/>
        <v>105.41666666666667</v>
      </c>
      <c r="K15" s="320">
        <f t="shared" si="0"/>
        <v>99.875</v>
      </c>
      <c r="L15" s="320">
        <f t="shared" si="0"/>
        <v>125.20000000000003</v>
      </c>
      <c r="M15" s="320">
        <f t="shared" si="0"/>
        <v>109</v>
      </c>
      <c r="N15" s="320">
        <f t="shared" si="0"/>
        <v>120.45833333333336</v>
      </c>
      <c r="O15" s="320">
        <f t="shared" si="0"/>
        <v>115.23333333333333</v>
      </c>
      <c r="P15" s="320">
        <f t="shared" si="0"/>
        <v>110.09999999999998</v>
      </c>
      <c r="Q15" s="320">
        <f t="shared" si="0"/>
        <v>127.09999999999998</v>
      </c>
      <c r="R15" s="320">
        <f t="shared" si="0"/>
        <v>124.75833333333337</v>
      </c>
      <c r="S15" s="320">
        <f t="shared" si="0"/>
        <v>125.36666666666667</v>
      </c>
      <c r="T15" s="342">
        <f t="shared" si="0"/>
        <v>130.20000000000002</v>
      </c>
      <c r="U15" s="343" t="s">
        <v>507</v>
      </c>
    </row>
    <row r="16" spans="1:21" s="347" customFormat="1" ht="25.5" customHeight="1">
      <c r="A16" s="345" t="s">
        <v>0</v>
      </c>
      <c r="B16" s="323">
        <v>92.7</v>
      </c>
      <c r="C16" s="324">
        <v>116.2</v>
      </c>
      <c r="D16" s="324">
        <v>119.2</v>
      </c>
      <c r="E16" s="324">
        <v>69</v>
      </c>
      <c r="F16" s="324">
        <v>122.3</v>
      </c>
      <c r="G16" s="324">
        <v>111.1</v>
      </c>
      <c r="H16" s="324">
        <v>109</v>
      </c>
      <c r="I16" s="324">
        <v>112.6</v>
      </c>
      <c r="J16" s="324">
        <v>105.5</v>
      </c>
      <c r="K16" s="324">
        <v>100.6</v>
      </c>
      <c r="L16" s="324">
        <v>125.2</v>
      </c>
      <c r="M16" s="324">
        <v>110.2</v>
      </c>
      <c r="N16" s="324">
        <v>119.7</v>
      </c>
      <c r="O16" s="324">
        <v>113.7</v>
      </c>
      <c r="P16" s="324">
        <v>110.1</v>
      </c>
      <c r="Q16" s="324">
        <v>127.1</v>
      </c>
      <c r="R16" s="324">
        <v>122.5</v>
      </c>
      <c r="S16" s="324">
        <v>123</v>
      </c>
      <c r="T16" s="325">
        <v>126.2</v>
      </c>
      <c r="U16" s="346" t="s">
        <v>1</v>
      </c>
    </row>
    <row r="17" spans="1:21" s="347" customFormat="1" ht="25.5" customHeight="1">
      <c r="A17" s="345" t="s">
        <v>13</v>
      </c>
      <c r="B17" s="323">
        <v>92.4</v>
      </c>
      <c r="C17" s="324">
        <v>116.2</v>
      </c>
      <c r="D17" s="324">
        <v>119.1</v>
      </c>
      <c r="E17" s="324">
        <v>69</v>
      </c>
      <c r="F17" s="324">
        <v>122.3</v>
      </c>
      <c r="G17" s="324">
        <v>111</v>
      </c>
      <c r="H17" s="324">
        <v>109</v>
      </c>
      <c r="I17" s="324">
        <v>112.6</v>
      </c>
      <c r="J17" s="324">
        <v>105.5</v>
      </c>
      <c r="K17" s="324">
        <v>100.7</v>
      </c>
      <c r="L17" s="324">
        <v>125.2</v>
      </c>
      <c r="M17" s="324">
        <v>110.2</v>
      </c>
      <c r="N17" s="324">
        <v>119.7</v>
      </c>
      <c r="O17" s="324">
        <v>113.6</v>
      </c>
      <c r="P17" s="324">
        <v>110.1</v>
      </c>
      <c r="Q17" s="324">
        <v>127.1</v>
      </c>
      <c r="R17" s="324">
        <v>122.6</v>
      </c>
      <c r="S17" s="324">
        <v>123.1</v>
      </c>
      <c r="T17" s="325">
        <v>126.2</v>
      </c>
      <c r="U17" s="346" t="s">
        <v>2</v>
      </c>
    </row>
    <row r="18" spans="1:21" s="347" customFormat="1" ht="25.5" customHeight="1">
      <c r="A18" s="345" t="s">
        <v>14</v>
      </c>
      <c r="B18" s="323">
        <v>92.3</v>
      </c>
      <c r="C18" s="324">
        <v>116.2</v>
      </c>
      <c r="D18" s="324">
        <v>114.6</v>
      </c>
      <c r="E18" s="324">
        <v>69</v>
      </c>
      <c r="F18" s="324">
        <v>128.5</v>
      </c>
      <c r="G18" s="324">
        <v>111</v>
      </c>
      <c r="H18" s="324">
        <v>109</v>
      </c>
      <c r="I18" s="324">
        <v>112.6</v>
      </c>
      <c r="J18" s="324">
        <v>105.5</v>
      </c>
      <c r="K18" s="324">
        <v>99.9</v>
      </c>
      <c r="L18" s="324">
        <v>125.2</v>
      </c>
      <c r="M18" s="324">
        <v>110.2</v>
      </c>
      <c r="N18" s="324">
        <v>119.7</v>
      </c>
      <c r="O18" s="324">
        <v>113.7</v>
      </c>
      <c r="P18" s="324">
        <v>110.1</v>
      </c>
      <c r="Q18" s="324">
        <v>127.1</v>
      </c>
      <c r="R18" s="324">
        <v>124.8</v>
      </c>
      <c r="S18" s="324">
        <v>125.4</v>
      </c>
      <c r="T18" s="325">
        <v>131</v>
      </c>
      <c r="U18" s="346" t="s">
        <v>3</v>
      </c>
    </row>
    <row r="19" spans="1:21" s="347" customFormat="1" ht="25.5" customHeight="1">
      <c r="A19" s="345" t="s">
        <v>15</v>
      </c>
      <c r="B19" s="323">
        <v>93</v>
      </c>
      <c r="C19" s="324">
        <v>116.2</v>
      </c>
      <c r="D19" s="324">
        <v>114.9</v>
      </c>
      <c r="E19" s="324">
        <v>69.5</v>
      </c>
      <c r="F19" s="324">
        <v>128.5</v>
      </c>
      <c r="G19" s="324">
        <v>111</v>
      </c>
      <c r="H19" s="324">
        <v>109</v>
      </c>
      <c r="I19" s="324">
        <v>112.6</v>
      </c>
      <c r="J19" s="324">
        <v>105.5</v>
      </c>
      <c r="K19" s="324">
        <v>99.9</v>
      </c>
      <c r="L19" s="324">
        <v>125.2</v>
      </c>
      <c r="M19" s="324">
        <v>110.2</v>
      </c>
      <c r="N19" s="324">
        <v>120</v>
      </c>
      <c r="O19" s="324">
        <v>114.2</v>
      </c>
      <c r="P19" s="324">
        <v>110.1</v>
      </c>
      <c r="Q19" s="324">
        <v>127.1</v>
      </c>
      <c r="R19" s="324">
        <v>125</v>
      </c>
      <c r="S19" s="324">
        <v>125.7</v>
      </c>
      <c r="T19" s="325">
        <v>131</v>
      </c>
      <c r="U19" s="346" t="s">
        <v>4</v>
      </c>
    </row>
    <row r="20" spans="1:21" s="347" customFormat="1" ht="25.5" customHeight="1">
      <c r="A20" s="345" t="s">
        <v>16</v>
      </c>
      <c r="B20" s="323">
        <v>92.7</v>
      </c>
      <c r="C20" s="324">
        <v>117.6</v>
      </c>
      <c r="D20" s="324">
        <v>114.4</v>
      </c>
      <c r="E20" s="324">
        <v>69.5</v>
      </c>
      <c r="F20" s="324">
        <v>129.2</v>
      </c>
      <c r="G20" s="324">
        <v>111.5</v>
      </c>
      <c r="H20" s="324">
        <v>109.3</v>
      </c>
      <c r="I20" s="324">
        <v>114.9</v>
      </c>
      <c r="J20" s="324">
        <v>105.5</v>
      </c>
      <c r="K20" s="324">
        <v>99.4</v>
      </c>
      <c r="L20" s="324">
        <v>125.2</v>
      </c>
      <c r="M20" s="324">
        <v>110.2</v>
      </c>
      <c r="N20" s="324">
        <v>120.1</v>
      </c>
      <c r="O20" s="324">
        <v>114.5</v>
      </c>
      <c r="P20" s="324">
        <v>110.1</v>
      </c>
      <c r="Q20" s="324">
        <v>127.1</v>
      </c>
      <c r="R20" s="324">
        <v>125</v>
      </c>
      <c r="S20" s="324">
        <v>125.7</v>
      </c>
      <c r="T20" s="325">
        <v>131</v>
      </c>
      <c r="U20" s="346" t="s">
        <v>5</v>
      </c>
    </row>
    <row r="21" spans="1:21" s="347" customFormat="1" ht="25.5" customHeight="1">
      <c r="A21" s="345" t="s">
        <v>17</v>
      </c>
      <c r="B21" s="323">
        <v>92.7</v>
      </c>
      <c r="C21" s="324">
        <v>117.6</v>
      </c>
      <c r="D21" s="324">
        <v>114.4</v>
      </c>
      <c r="E21" s="324">
        <v>91.3</v>
      </c>
      <c r="F21" s="324">
        <v>129.2</v>
      </c>
      <c r="G21" s="324">
        <v>111.5</v>
      </c>
      <c r="H21" s="324">
        <v>109.3</v>
      </c>
      <c r="I21" s="324">
        <v>114.9</v>
      </c>
      <c r="J21" s="324">
        <v>105.5</v>
      </c>
      <c r="K21" s="324">
        <v>99.7</v>
      </c>
      <c r="L21" s="324">
        <v>125.2</v>
      </c>
      <c r="M21" s="324">
        <v>110.2</v>
      </c>
      <c r="N21" s="324">
        <v>120.5</v>
      </c>
      <c r="O21" s="324">
        <v>115.3</v>
      </c>
      <c r="P21" s="324">
        <v>110.1</v>
      </c>
      <c r="Q21" s="324">
        <v>127.1</v>
      </c>
      <c r="R21" s="324">
        <v>125.1</v>
      </c>
      <c r="S21" s="324">
        <v>125.7</v>
      </c>
      <c r="T21" s="325">
        <v>131</v>
      </c>
      <c r="U21" s="346" t="s">
        <v>6</v>
      </c>
    </row>
    <row r="22" spans="1:21" s="347" customFormat="1" ht="25.5" customHeight="1">
      <c r="A22" s="345" t="s">
        <v>18</v>
      </c>
      <c r="B22" s="323">
        <v>92.6</v>
      </c>
      <c r="C22" s="324">
        <v>117.6</v>
      </c>
      <c r="D22" s="324">
        <v>114</v>
      </c>
      <c r="E22" s="324">
        <v>91.3</v>
      </c>
      <c r="F22" s="324">
        <v>129.5</v>
      </c>
      <c r="G22" s="324">
        <v>111.5</v>
      </c>
      <c r="H22" s="324">
        <v>109.3</v>
      </c>
      <c r="I22" s="324">
        <v>114.9</v>
      </c>
      <c r="J22" s="324">
        <v>105.5</v>
      </c>
      <c r="K22" s="324">
        <v>99.8</v>
      </c>
      <c r="L22" s="324">
        <v>125.2</v>
      </c>
      <c r="M22" s="324">
        <v>110.2</v>
      </c>
      <c r="N22" s="324">
        <v>120.5</v>
      </c>
      <c r="O22" s="324">
        <v>115.4</v>
      </c>
      <c r="P22" s="324">
        <v>110.1</v>
      </c>
      <c r="Q22" s="324">
        <v>127.1</v>
      </c>
      <c r="R22" s="324">
        <v>125.1</v>
      </c>
      <c r="S22" s="324">
        <v>125.7</v>
      </c>
      <c r="T22" s="325">
        <v>131</v>
      </c>
      <c r="U22" s="346" t="s">
        <v>7</v>
      </c>
    </row>
    <row r="23" spans="1:21" s="347" customFormat="1" ht="25.5" customHeight="1">
      <c r="A23" s="345" t="s">
        <v>19</v>
      </c>
      <c r="B23" s="323">
        <v>92.1</v>
      </c>
      <c r="C23" s="324">
        <v>117.6</v>
      </c>
      <c r="D23" s="324">
        <v>113.4</v>
      </c>
      <c r="E23" s="324">
        <v>91.3</v>
      </c>
      <c r="F23" s="324">
        <v>129.5</v>
      </c>
      <c r="G23" s="324">
        <v>111.5</v>
      </c>
      <c r="H23" s="324">
        <v>109.3</v>
      </c>
      <c r="I23" s="324">
        <v>114.9</v>
      </c>
      <c r="J23" s="324">
        <v>105.5</v>
      </c>
      <c r="K23" s="324">
        <v>99.8</v>
      </c>
      <c r="L23" s="324">
        <v>125.2</v>
      </c>
      <c r="M23" s="324">
        <v>110.2</v>
      </c>
      <c r="N23" s="324">
        <v>120.6</v>
      </c>
      <c r="O23" s="324">
        <v>115.6</v>
      </c>
      <c r="P23" s="324">
        <v>110.1</v>
      </c>
      <c r="Q23" s="324">
        <v>127.1</v>
      </c>
      <c r="R23" s="324">
        <v>125.4</v>
      </c>
      <c r="S23" s="324">
        <v>126</v>
      </c>
      <c r="T23" s="325">
        <v>131</v>
      </c>
      <c r="U23" s="346" t="s">
        <v>8</v>
      </c>
    </row>
    <row r="24" spans="1:21" s="347" customFormat="1" ht="25.5" customHeight="1">
      <c r="A24" s="345" t="s">
        <v>20</v>
      </c>
      <c r="B24" s="323">
        <v>92</v>
      </c>
      <c r="C24" s="324">
        <v>117.6</v>
      </c>
      <c r="D24" s="324">
        <v>114.4</v>
      </c>
      <c r="E24" s="324">
        <v>91.3</v>
      </c>
      <c r="F24" s="324">
        <v>129.1</v>
      </c>
      <c r="G24" s="324">
        <v>111.4</v>
      </c>
      <c r="H24" s="324">
        <v>109.3</v>
      </c>
      <c r="I24" s="324">
        <v>114.9</v>
      </c>
      <c r="J24" s="324">
        <v>105.5</v>
      </c>
      <c r="K24" s="324">
        <v>99.7</v>
      </c>
      <c r="L24" s="324">
        <v>125.2</v>
      </c>
      <c r="M24" s="324">
        <v>106.6</v>
      </c>
      <c r="N24" s="324">
        <v>120.9</v>
      </c>
      <c r="O24" s="324">
        <v>116.2</v>
      </c>
      <c r="P24" s="324">
        <v>110.1</v>
      </c>
      <c r="Q24" s="324">
        <v>127.1</v>
      </c>
      <c r="R24" s="324">
        <v>125.4</v>
      </c>
      <c r="S24" s="324">
        <v>126</v>
      </c>
      <c r="T24" s="325">
        <v>131</v>
      </c>
      <c r="U24" s="346" t="s">
        <v>9</v>
      </c>
    </row>
    <row r="25" spans="1:21" s="347" customFormat="1" ht="25.5" customHeight="1">
      <c r="A25" s="345" t="s">
        <v>21</v>
      </c>
      <c r="B25" s="323">
        <v>91.3</v>
      </c>
      <c r="C25" s="324">
        <v>116.6</v>
      </c>
      <c r="D25" s="324">
        <v>116.8</v>
      </c>
      <c r="E25" s="324">
        <v>91.3</v>
      </c>
      <c r="F25" s="324">
        <v>129.1</v>
      </c>
      <c r="G25" s="324">
        <v>112.6</v>
      </c>
      <c r="H25" s="324">
        <v>110.8</v>
      </c>
      <c r="I25" s="324">
        <v>117.3</v>
      </c>
      <c r="J25" s="324">
        <v>105.1</v>
      </c>
      <c r="K25" s="324">
        <v>99.7</v>
      </c>
      <c r="L25" s="324">
        <v>125.2</v>
      </c>
      <c r="M25" s="324">
        <v>106.6</v>
      </c>
      <c r="N25" s="324">
        <v>121.2</v>
      </c>
      <c r="O25" s="324">
        <v>116.7</v>
      </c>
      <c r="P25" s="324">
        <v>110.1</v>
      </c>
      <c r="Q25" s="324">
        <v>127.1</v>
      </c>
      <c r="R25" s="324">
        <v>125.4</v>
      </c>
      <c r="S25" s="324">
        <v>126</v>
      </c>
      <c r="T25" s="325">
        <v>131</v>
      </c>
      <c r="U25" s="346" t="s">
        <v>10</v>
      </c>
    </row>
    <row r="26" spans="1:21" s="347" customFormat="1" ht="25.5" customHeight="1">
      <c r="A26" s="345" t="s">
        <v>22</v>
      </c>
      <c r="B26" s="323">
        <v>91.2</v>
      </c>
      <c r="C26" s="324">
        <v>116.8</v>
      </c>
      <c r="D26" s="324">
        <v>118.8</v>
      </c>
      <c r="E26" s="324">
        <v>91.3</v>
      </c>
      <c r="F26" s="324">
        <v>129.1</v>
      </c>
      <c r="G26" s="324">
        <v>112.8</v>
      </c>
      <c r="H26" s="324">
        <v>111.1</v>
      </c>
      <c r="I26" s="324">
        <v>117.5</v>
      </c>
      <c r="J26" s="324">
        <v>105.2</v>
      </c>
      <c r="K26" s="324">
        <v>99.5</v>
      </c>
      <c r="L26" s="324">
        <v>125.2</v>
      </c>
      <c r="M26" s="324">
        <v>106.6</v>
      </c>
      <c r="N26" s="324">
        <v>121.2</v>
      </c>
      <c r="O26" s="324">
        <v>116.8</v>
      </c>
      <c r="P26" s="324">
        <v>110.1</v>
      </c>
      <c r="Q26" s="324">
        <v>127.1</v>
      </c>
      <c r="R26" s="324">
        <v>125.4</v>
      </c>
      <c r="S26" s="324">
        <v>126</v>
      </c>
      <c r="T26" s="325">
        <v>131</v>
      </c>
      <c r="U26" s="346" t="s">
        <v>11</v>
      </c>
    </row>
    <row r="27" spans="1:21" s="347" customFormat="1" ht="25.5" customHeight="1">
      <c r="A27" s="348" t="s">
        <v>23</v>
      </c>
      <c r="B27" s="326">
        <v>91.2</v>
      </c>
      <c r="C27" s="327">
        <v>116.8</v>
      </c>
      <c r="D27" s="327">
        <v>117.4</v>
      </c>
      <c r="E27" s="327">
        <v>91.3</v>
      </c>
      <c r="F27" s="327">
        <v>129.1</v>
      </c>
      <c r="G27" s="327">
        <v>112.8</v>
      </c>
      <c r="H27" s="327">
        <v>111.1</v>
      </c>
      <c r="I27" s="327">
        <v>117.5</v>
      </c>
      <c r="J27" s="327">
        <v>105.2</v>
      </c>
      <c r="K27" s="327">
        <v>99.8</v>
      </c>
      <c r="L27" s="327">
        <v>125.2</v>
      </c>
      <c r="M27" s="327">
        <v>106.6</v>
      </c>
      <c r="N27" s="327">
        <v>121.4</v>
      </c>
      <c r="O27" s="327">
        <v>117.1</v>
      </c>
      <c r="P27" s="327">
        <v>110.1</v>
      </c>
      <c r="Q27" s="327">
        <v>127.1</v>
      </c>
      <c r="R27" s="327">
        <v>125.4</v>
      </c>
      <c r="S27" s="327">
        <v>126.1</v>
      </c>
      <c r="T27" s="328">
        <v>131</v>
      </c>
      <c r="U27" s="349" t="s">
        <v>12</v>
      </c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</sheetData>
  <mergeCells count="8">
    <mergeCell ref="A1:U1"/>
    <mergeCell ref="S4:T4"/>
    <mergeCell ref="R3:T3"/>
    <mergeCell ref="B3:F3"/>
    <mergeCell ref="G3:M3"/>
    <mergeCell ref="N3:Q3"/>
    <mergeCell ref="A3:A9"/>
    <mergeCell ref="U3:U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I4">
      <selection activeCell="U15" sqref="U15"/>
    </sheetView>
  </sheetViews>
  <sheetFormatPr defaultColWidth="8.88671875" defaultRowHeight="13.5"/>
  <cols>
    <col min="1" max="1" width="8.88671875" style="19" customWidth="1"/>
    <col min="2" max="20" width="8.10546875" style="19" customWidth="1"/>
    <col min="21" max="16384" width="8.88671875" style="19" customWidth="1"/>
  </cols>
  <sheetData>
    <row r="1" spans="1:22" s="350" customFormat="1" ht="30" customHeight="1">
      <c r="A1" s="439" t="s">
        <v>509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220"/>
    </row>
    <row r="2" spans="20:21" s="32" customFormat="1" ht="12" customHeight="1" thickBot="1">
      <c r="T2" s="467" t="s">
        <v>68</v>
      </c>
      <c r="U2" s="467"/>
    </row>
    <row r="3" spans="1:21" s="4" customFormat="1" ht="30" customHeight="1">
      <c r="A3" s="462" t="s">
        <v>660</v>
      </c>
      <c r="B3" s="468" t="s">
        <v>510</v>
      </c>
      <c r="C3" s="468"/>
      <c r="D3" s="469" t="s">
        <v>511</v>
      </c>
      <c r="E3" s="470"/>
      <c r="F3" s="470"/>
      <c r="G3" s="470"/>
      <c r="H3" s="465" t="s">
        <v>512</v>
      </c>
      <c r="I3" s="465"/>
      <c r="J3" s="465"/>
      <c r="K3" s="465"/>
      <c r="L3" s="465"/>
      <c r="M3" s="465" t="s">
        <v>513</v>
      </c>
      <c r="N3" s="465"/>
      <c r="O3" s="465"/>
      <c r="P3" s="465"/>
      <c r="Q3" s="465"/>
      <c r="R3" s="465"/>
      <c r="S3" s="465"/>
      <c r="T3" s="465"/>
      <c r="U3" s="445" t="s">
        <v>661</v>
      </c>
    </row>
    <row r="4" spans="1:21" s="4" customFormat="1" ht="30" customHeight="1">
      <c r="A4" s="454"/>
      <c r="B4" s="336" t="s">
        <v>524</v>
      </c>
      <c r="C4" s="334" t="s">
        <v>514</v>
      </c>
      <c r="D4" s="336"/>
      <c r="E4" s="334" t="s">
        <v>515</v>
      </c>
      <c r="F4" s="334" t="s">
        <v>516</v>
      </c>
      <c r="G4" s="334" t="s">
        <v>516</v>
      </c>
      <c r="H4" s="304"/>
      <c r="I4" s="466" t="s">
        <v>517</v>
      </c>
      <c r="J4" s="463"/>
      <c r="K4" s="463"/>
      <c r="L4" s="334" t="s">
        <v>518</v>
      </c>
      <c r="M4" s="304"/>
      <c r="N4" s="466" t="s">
        <v>519</v>
      </c>
      <c r="O4" s="463"/>
      <c r="P4" s="463"/>
      <c r="Q4" s="334" t="s">
        <v>520</v>
      </c>
      <c r="R4" s="334" t="s">
        <v>521</v>
      </c>
      <c r="S4" s="334" t="s">
        <v>522</v>
      </c>
      <c r="T4" s="334" t="s">
        <v>523</v>
      </c>
      <c r="U4" s="446"/>
    </row>
    <row r="5" spans="1:21" s="4" customFormat="1" ht="30" customHeight="1">
      <c r="A5" s="454"/>
      <c r="B5" s="304" t="s">
        <v>510</v>
      </c>
      <c r="C5" s="304"/>
      <c r="D5" s="304"/>
      <c r="E5" s="304"/>
      <c r="F5" s="304" t="s">
        <v>525</v>
      </c>
      <c r="G5" s="304" t="s">
        <v>526</v>
      </c>
      <c r="H5" s="251"/>
      <c r="I5" s="304"/>
      <c r="J5" s="334" t="s">
        <v>527</v>
      </c>
      <c r="K5" s="334" t="s">
        <v>528</v>
      </c>
      <c r="L5" s="304"/>
      <c r="M5" s="251"/>
      <c r="N5" s="304"/>
      <c r="O5" s="334" t="s">
        <v>529</v>
      </c>
      <c r="P5" s="334" t="s">
        <v>530</v>
      </c>
      <c r="Q5" s="304"/>
      <c r="R5" s="304"/>
      <c r="S5" s="304"/>
      <c r="T5" s="304"/>
      <c r="U5" s="446"/>
    </row>
    <row r="6" spans="1:21" s="4" customFormat="1" ht="30" customHeight="1">
      <c r="A6" s="454"/>
      <c r="C6" s="304"/>
      <c r="D6" s="304"/>
      <c r="E6" s="335"/>
      <c r="F6" s="335"/>
      <c r="G6" s="335"/>
      <c r="H6" s="304"/>
      <c r="I6" s="304"/>
      <c r="J6" s="304"/>
      <c r="K6" s="304"/>
      <c r="L6" s="304"/>
      <c r="M6" s="251"/>
      <c r="N6" s="251"/>
      <c r="O6" s="304"/>
      <c r="P6" s="304" t="s">
        <v>531</v>
      </c>
      <c r="Q6" s="304"/>
      <c r="R6" s="304"/>
      <c r="S6" s="304"/>
      <c r="T6" s="335"/>
      <c r="U6" s="446"/>
    </row>
    <row r="7" spans="1:21" s="4" customFormat="1" ht="30" customHeight="1">
      <c r="A7" s="454"/>
      <c r="B7" s="335"/>
      <c r="C7" s="335"/>
      <c r="D7" s="251"/>
      <c r="E7" s="351"/>
      <c r="F7" s="251" t="s">
        <v>532</v>
      </c>
      <c r="G7" s="251" t="s">
        <v>532</v>
      </c>
      <c r="H7" s="251"/>
      <c r="I7" s="251"/>
      <c r="J7" s="335"/>
      <c r="K7" s="335"/>
      <c r="L7" s="335"/>
      <c r="M7" s="251"/>
      <c r="N7" s="304"/>
      <c r="O7" s="304" t="s">
        <v>533</v>
      </c>
      <c r="P7" s="304" t="s">
        <v>533</v>
      </c>
      <c r="Q7" s="335"/>
      <c r="R7" s="335"/>
      <c r="S7" s="335"/>
      <c r="T7" s="335"/>
      <c r="U7" s="446"/>
    </row>
    <row r="8" spans="1:21" s="4" customFormat="1" ht="30" customHeight="1">
      <c r="A8" s="454"/>
      <c r="B8" s="304" t="s">
        <v>534</v>
      </c>
      <c r="C8" s="251"/>
      <c r="D8" s="351"/>
      <c r="E8" s="251" t="s">
        <v>535</v>
      </c>
      <c r="F8" s="251" t="s">
        <v>536</v>
      </c>
      <c r="G8" s="251" t="s">
        <v>536</v>
      </c>
      <c r="H8" s="251"/>
      <c r="I8" s="304"/>
      <c r="J8" s="251" t="s">
        <v>537</v>
      </c>
      <c r="K8" s="251" t="s">
        <v>538</v>
      </c>
      <c r="L8" s="251" t="s">
        <v>539</v>
      </c>
      <c r="M8" s="304"/>
      <c r="N8" s="304"/>
      <c r="O8" s="304" t="s">
        <v>540</v>
      </c>
      <c r="P8" s="304" t="s">
        <v>540</v>
      </c>
      <c r="Q8" s="304" t="s">
        <v>533</v>
      </c>
      <c r="R8" s="304"/>
      <c r="S8" s="304" t="s">
        <v>541</v>
      </c>
      <c r="T8" s="304" t="s">
        <v>542</v>
      </c>
      <c r="U8" s="446"/>
    </row>
    <row r="9" spans="1:21" s="4" customFormat="1" ht="30" customHeight="1">
      <c r="A9" s="455"/>
      <c r="B9" s="260" t="s">
        <v>543</v>
      </c>
      <c r="C9" s="254" t="s">
        <v>544</v>
      </c>
      <c r="D9" s="352"/>
      <c r="E9" s="352" t="s">
        <v>545</v>
      </c>
      <c r="F9" s="254" t="s">
        <v>546</v>
      </c>
      <c r="G9" s="352" t="s">
        <v>547</v>
      </c>
      <c r="H9" s="352"/>
      <c r="I9" s="352"/>
      <c r="J9" s="254" t="s">
        <v>548</v>
      </c>
      <c r="K9" s="254" t="s">
        <v>548</v>
      </c>
      <c r="L9" s="255" t="s">
        <v>549</v>
      </c>
      <c r="M9" s="352"/>
      <c r="N9" s="352"/>
      <c r="O9" s="352" t="s">
        <v>550</v>
      </c>
      <c r="P9" s="352" t="s">
        <v>547</v>
      </c>
      <c r="Q9" s="352" t="s">
        <v>551</v>
      </c>
      <c r="R9" s="254" t="s">
        <v>552</v>
      </c>
      <c r="S9" s="352" t="s">
        <v>553</v>
      </c>
      <c r="T9" s="352" t="s">
        <v>553</v>
      </c>
      <c r="U9" s="447"/>
    </row>
    <row r="10" spans="1:21" s="4" customFormat="1" ht="24.75" customHeight="1">
      <c r="A10" s="271" t="s">
        <v>554</v>
      </c>
      <c r="B10" s="306">
        <v>57.4</v>
      </c>
      <c r="C10" s="307">
        <v>2.5</v>
      </c>
      <c r="D10" s="307">
        <v>49.6</v>
      </c>
      <c r="E10" s="307">
        <v>5.3</v>
      </c>
      <c r="F10" s="307">
        <v>19.8</v>
      </c>
      <c r="G10" s="307">
        <v>24.5</v>
      </c>
      <c r="H10" s="307">
        <v>177.3</v>
      </c>
      <c r="I10" s="307">
        <v>129.3</v>
      </c>
      <c r="J10" s="307">
        <v>37.9</v>
      </c>
      <c r="K10" s="307">
        <v>91.4</v>
      </c>
      <c r="L10" s="307">
        <v>48</v>
      </c>
      <c r="M10" s="307">
        <v>50.7</v>
      </c>
      <c r="N10" s="307">
        <v>30.3</v>
      </c>
      <c r="O10" s="307">
        <v>13.2</v>
      </c>
      <c r="P10" s="307">
        <v>17.1</v>
      </c>
      <c r="Q10" s="307">
        <v>6.9</v>
      </c>
      <c r="R10" s="307">
        <v>10.4</v>
      </c>
      <c r="S10" s="307">
        <v>0.9</v>
      </c>
      <c r="T10" s="308">
        <v>2.2</v>
      </c>
      <c r="U10" s="275" t="s">
        <v>555</v>
      </c>
    </row>
    <row r="11" spans="1:21" s="4" customFormat="1" ht="24.75" customHeight="1">
      <c r="A11" s="312" t="s">
        <v>556</v>
      </c>
      <c r="B11" s="310">
        <v>19</v>
      </c>
      <c r="C11" s="311">
        <v>8</v>
      </c>
      <c r="D11" s="311">
        <v>58</v>
      </c>
      <c r="E11" s="311">
        <v>7</v>
      </c>
      <c r="F11" s="311">
        <v>25</v>
      </c>
      <c r="G11" s="311">
        <v>26</v>
      </c>
      <c r="H11" s="311">
        <v>42</v>
      </c>
      <c r="I11" s="311">
        <v>28</v>
      </c>
      <c r="J11" s="311">
        <v>11</v>
      </c>
      <c r="K11" s="311">
        <v>17</v>
      </c>
      <c r="L11" s="311">
        <v>14</v>
      </c>
      <c r="M11" s="311">
        <v>36</v>
      </c>
      <c r="N11" s="311">
        <v>22</v>
      </c>
      <c r="O11" s="311">
        <v>17</v>
      </c>
      <c r="P11" s="311">
        <v>5</v>
      </c>
      <c r="Q11" s="311">
        <v>6</v>
      </c>
      <c r="R11" s="311">
        <v>2</v>
      </c>
      <c r="S11" s="311">
        <v>3</v>
      </c>
      <c r="T11" s="312">
        <v>3</v>
      </c>
      <c r="U11" s="279" t="s">
        <v>557</v>
      </c>
    </row>
    <row r="12" spans="1:21" s="4" customFormat="1" ht="24.75" customHeight="1">
      <c r="A12" s="215" t="s">
        <v>558</v>
      </c>
      <c r="B12" s="313">
        <v>100</v>
      </c>
      <c r="C12" s="315">
        <v>100</v>
      </c>
      <c r="D12" s="315">
        <v>100</v>
      </c>
      <c r="E12" s="315">
        <v>100</v>
      </c>
      <c r="F12" s="315">
        <v>100</v>
      </c>
      <c r="G12" s="315">
        <v>100</v>
      </c>
      <c r="H12" s="315">
        <v>100</v>
      </c>
      <c r="I12" s="315">
        <v>100</v>
      </c>
      <c r="J12" s="315">
        <v>100</v>
      </c>
      <c r="K12" s="315">
        <v>100</v>
      </c>
      <c r="L12" s="315">
        <v>100</v>
      </c>
      <c r="M12" s="315">
        <v>100</v>
      </c>
      <c r="N12" s="315">
        <v>100</v>
      </c>
      <c r="O12" s="315">
        <v>100</v>
      </c>
      <c r="P12" s="315">
        <v>100</v>
      </c>
      <c r="Q12" s="315">
        <v>100</v>
      </c>
      <c r="R12" s="315">
        <v>100</v>
      </c>
      <c r="S12" s="315">
        <v>100</v>
      </c>
      <c r="T12" s="316">
        <v>100</v>
      </c>
      <c r="U12" s="10" t="s">
        <v>443</v>
      </c>
    </row>
    <row r="13" spans="1:21" s="4" customFormat="1" ht="24.75" customHeight="1">
      <c r="A13" s="215" t="s">
        <v>29</v>
      </c>
      <c r="B13" s="313">
        <v>114.04166666666664</v>
      </c>
      <c r="C13" s="315">
        <v>100.41666666666669</v>
      </c>
      <c r="D13" s="315">
        <v>99.54166666666667</v>
      </c>
      <c r="E13" s="315">
        <v>111.5333333333333</v>
      </c>
      <c r="F13" s="315">
        <v>82.85</v>
      </c>
      <c r="G13" s="315">
        <v>110.44166666666666</v>
      </c>
      <c r="H13" s="315">
        <v>103.25</v>
      </c>
      <c r="I13" s="315">
        <v>109.13333333333333</v>
      </c>
      <c r="J13" s="315">
        <v>118.16666666666667</v>
      </c>
      <c r="K13" s="315">
        <v>105.375</v>
      </c>
      <c r="L13" s="315">
        <v>87.3916666666667</v>
      </c>
      <c r="M13" s="315">
        <v>115.775</v>
      </c>
      <c r="N13" s="315">
        <v>108.29166666666667</v>
      </c>
      <c r="O13" s="315">
        <v>108.75833333333333</v>
      </c>
      <c r="P13" s="315">
        <v>107.96666666666668</v>
      </c>
      <c r="Q13" s="315">
        <v>123.51666666666665</v>
      </c>
      <c r="R13" s="315">
        <v>129.3</v>
      </c>
      <c r="S13" s="315">
        <v>114.30833333333332</v>
      </c>
      <c r="T13" s="315">
        <v>131.39166666666662</v>
      </c>
      <c r="U13" s="10" t="s">
        <v>29</v>
      </c>
    </row>
    <row r="14" spans="1:21" s="24" customFormat="1" ht="24.75" customHeight="1">
      <c r="A14" s="20" t="s">
        <v>559</v>
      </c>
      <c r="B14" s="317">
        <v>119.6</v>
      </c>
      <c r="C14" s="318">
        <v>99.7</v>
      </c>
      <c r="D14" s="318">
        <v>99.3</v>
      </c>
      <c r="E14" s="318">
        <v>111.9</v>
      </c>
      <c r="F14" s="318">
        <v>79.6</v>
      </c>
      <c r="G14" s="318">
        <v>112.4</v>
      </c>
      <c r="H14" s="318">
        <v>106.2</v>
      </c>
      <c r="I14" s="318">
        <v>113.7</v>
      </c>
      <c r="J14" s="318">
        <v>126.5</v>
      </c>
      <c r="K14" s="318">
        <v>108.4</v>
      </c>
      <c r="L14" s="318">
        <v>86.1</v>
      </c>
      <c r="M14" s="318">
        <v>118.8</v>
      </c>
      <c r="N14" s="318">
        <v>112.2</v>
      </c>
      <c r="O14" s="318">
        <v>108.8</v>
      </c>
      <c r="P14" s="318">
        <v>114.9</v>
      </c>
      <c r="Q14" s="318">
        <v>129.9</v>
      </c>
      <c r="R14" s="318">
        <v>129.3</v>
      </c>
      <c r="S14" s="318">
        <v>99.7</v>
      </c>
      <c r="T14" s="318">
        <v>133.6</v>
      </c>
      <c r="U14" s="61" t="s">
        <v>559</v>
      </c>
    </row>
    <row r="15" spans="1:21" s="33" customFormat="1" ht="24.75" customHeight="1">
      <c r="A15" s="287" t="s">
        <v>560</v>
      </c>
      <c r="B15" s="353">
        <f aca="true" t="shared" si="0" ref="B15:T15">AVERAGE(B16:B27)</f>
        <v>121.56666666666666</v>
      </c>
      <c r="C15" s="354">
        <f t="shared" si="0"/>
        <v>99.34166666666665</v>
      </c>
      <c r="D15" s="354">
        <f t="shared" si="0"/>
        <v>98.23333333333333</v>
      </c>
      <c r="E15" s="354">
        <f t="shared" si="0"/>
        <v>112.8</v>
      </c>
      <c r="F15" s="354">
        <f t="shared" si="0"/>
        <v>74.37500000000001</v>
      </c>
      <c r="G15" s="354">
        <f t="shared" si="0"/>
        <v>114.325</v>
      </c>
      <c r="H15" s="354">
        <f t="shared" si="0"/>
        <v>109.39166666666667</v>
      </c>
      <c r="I15" s="354">
        <f t="shared" si="0"/>
        <v>118.61666666666667</v>
      </c>
      <c r="J15" s="354">
        <f t="shared" si="0"/>
        <v>134.53333333333333</v>
      </c>
      <c r="K15" s="354">
        <f t="shared" si="0"/>
        <v>112.01666666666665</v>
      </c>
      <c r="L15" s="354">
        <f t="shared" si="0"/>
        <v>84.52499999999999</v>
      </c>
      <c r="M15" s="354">
        <f t="shared" si="0"/>
        <v>127.75833333333333</v>
      </c>
      <c r="N15" s="354">
        <f t="shared" si="0"/>
        <v>114.99166666666667</v>
      </c>
      <c r="O15" s="354">
        <f t="shared" si="0"/>
        <v>108.40833333333335</v>
      </c>
      <c r="P15" s="354">
        <f t="shared" si="0"/>
        <v>120.07499999999999</v>
      </c>
      <c r="Q15" s="354">
        <f t="shared" si="0"/>
        <v>130.6916666666667</v>
      </c>
      <c r="R15" s="354">
        <f t="shared" si="0"/>
        <v>164.5</v>
      </c>
      <c r="S15" s="354">
        <f t="shared" si="0"/>
        <v>94.09999999999998</v>
      </c>
      <c r="T15" s="354">
        <f t="shared" si="0"/>
        <v>134.77499999999998</v>
      </c>
      <c r="U15" s="321" t="s">
        <v>560</v>
      </c>
    </row>
    <row r="16" spans="1:21" s="17" customFormat="1" ht="24.75" customHeight="1">
      <c r="A16" s="293" t="s">
        <v>0</v>
      </c>
      <c r="B16" s="323">
        <v>120.5</v>
      </c>
      <c r="C16" s="324">
        <v>99.7</v>
      </c>
      <c r="D16" s="324">
        <v>98.8</v>
      </c>
      <c r="E16" s="324">
        <v>112</v>
      </c>
      <c r="F16" s="324">
        <v>76.9</v>
      </c>
      <c r="G16" s="324">
        <v>113.6</v>
      </c>
      <c r="H16" s="324">
        <v>107.2</v>
      </c>
      <c r="I16" s="324">
        <v>115.5</v>
      </c>
      <c r="J16" s="324">
        <v>133.3</v>
      </c>
      <c r="K16" s="324">
        <v>108.2</v>
      </c>
      <c r="L16" s="324">
        <v>84.7</v>
      </c>
      <c r="M16" s="324">
        <v>128</v>
      </c>
      <c r="N16" s="324">
        <v>115.9</v>
      </c>
      <c r="O16" s="324">
        <v>109.5</v>
      </c>
      <c r="P16" s="324">
        <v>120.9</v>
      </c>
      <c r="Q16" s="324">
        <v>129.2</v>
      </c>
      <c r="R16" s="324">
        <v>164.5</v>
      </c>
      <c r="S16" s="324">
        <v>92.3</v>
      </c>
      <c r="T16" s="325">
        <v>133.6</v>
      </c>
      <c r="U16" s="60" t="s">
        <v>1</v>
      </c>
    </row>
    <row r="17" spans="1:21" s="17" customFormat="1" ht="24.75" customHeight="1">
      <c r="A17" s="293" t="s">
        <v>13</v>
      </c>
      <c r="B17" s="323">
        <v>120.7</v>
      </c>
      <c r="C17" s="324">
        <v>99.7</v>
      </c>
      <c r="D17" s="324">
        <v>98.9</v>
      </c>
      <c r="E17" s="324">
        <v>112.6</v>
      </c>
      <c r="F17" s="324">
        <v>76.7</v>
      </c>
      <c r="G17" s="324">
        <v>114</v>
      </c>
      <c r="H17" s="324">
        <v>107.7</v>
      </c>
      <c r="I17" s="324">
        <v>116.3</v>
      </c>
      <c r="J17" s="324">
        <v>133.3</v>
      </c>
      <c r="K17" s="324">
        <v>109.2</v>
      </c>
      <c r="L17" s="324">
        <v>84.7</v>
      </c>
      <c r="M17" s="324">
        <v>127.9</v>
      </c>
      <c r="N17" s="324">
        <v>115.9</v>
      </c>
      <c r="O17" s="324">
        <v>109.5</v>
      </c>
      <c r="P17" s="324">
        <v>120.9</v>
      </c>
      <c r="Q17" s="324">
        <v>128</v>
      </c>
      <c r="R17" s="324">
        <v>164.5</v>
      </c>
      <c r="S17" s="324">
        <v>94.8</v>
      </c>
      <c r="T17" s="325">
        <v>133.6</v>
      </c>
      <c r="U17" s="60" t="s">
        <v>2</v>
      </c>
    </row>
    <row r="18" spans="1:21" s="17" customFormat="1" ht="24.75" customHeight="1">
      <c r="A18" s="293" t="s">
        <v>14</v>
      </c>
      <c r="B18" s="323">
        <v>121</v>
      </c>
      <c r="C18" s="324">
        <v>99.7</v>
      </c>
      <c r="D18" s="324">
        <v>98.8</v>
      </c>
      <c r="E18" s="324">
        <v>113.1</v>
      </c>
      <c r="F18" s="324">
        <v>75.9</v>
      </c>
      <c r="G18" s="324">
        <v>114.2</v>
      </c>
      <c r="H18" s="324">
        <v>108.4</v>
      </c>
      <c r="I18" s="324">
        <v>117.3</v>
      </c>
      <c r="J18" s="324">
        <v>133.3</v>
      </c>
      <c r="K18" s="324">
        <v>110.6</v>
      </c>
      <c r="L18" s="324">
        <v>84.6</v>
      </c>
      <c r="M18" s="324">
        <v>127.6</v>
      </c>
      <c r="N18" s="324">
        <v>115.3</v>
      </c>
      <c r="O18" s="324">
        <v>108</v>
      </c>
      <c r="P18" s="324">
        <v>120.9</v>
      </c>
      <c r="Q18" s="324">
        <v>129.5</v>
      </c>
      <c r="R18" s="324">
        <v>164.5</v>
      </c>
      <c r="S18" s="324">
        <v>93.1</v>
      </c>
      <c r="T18" s="325">
        <v>132.1</v>
      </c>
      <c r="U18" s="60" t="s">
        <v>3</v>
      </c>
    </row>
    <row r="19" spans="1:21" s="17" customFormat="1" ht="24.75" customHeight="1">
      <c r="A19" s="293" t="s">
        <v>15</v>
      </c>
      <c r="B19" s="323">
        <v>121.5</v>
      </c>
      <c r="C19" s="324">
        <v>99.7</v>
      </c>
      <c r="D19" s="324">
        <v>98.4</v>
      </c>
      <c r="E19" s="324">
        <v>113.1</v>
      </c>
      <c r="F19" s="324">
        <v>75.3</v>
      </c>
      <c r="G19" s="324">
        <v>113.9</v>
      </c>
      <c r="H19" s="324">
        <v>109</v>
      </c>
      <c r="I19" s="324">
        <v>118</v>
      </c>
      <c r="J19" s="324">
        <v>133.4</v>
      </c>
      <c r="K19" s="324">
        <v>111.6</v>
      </c>
      <c r="L19" s="324">
        <v>84.6</v>
      </c>
      <c r="M19" s="324">
        <v>127.1</v>
      </c>
      <c r="N19" s="324">
        <v>114.4</v>
      </c>
      <c r="O19" s="324">
        <v>107.5</v>
      </c>
      <c r="P19" s="324">
        <v>119.8</v>
      </c>
      <c r="Q19" s="324">
        <v>129</v>
      </c>
      <c r="R19" s="324">
        <v>164.5</v>
      </c>
      <c r="S19" s="324">
        <v>94.2</v>
      </c>
      <c r="T19" s="325">
        <v>132.1</v>
      </c>
      <c r="U19" s="60" t="s">
        <v>4</v>
      </c>
    </row>
    <row r="20" spans="1:21" s="17" customFormat="1" ht="24.75" customHeight="1">
      <c r="A20" s="293" t="s">
        <v>16</v>
      </c>
      <c r="B20" s="323">
        <v>121.5</v>
      </c>
      <c r="C20" s="324">
        <v>99.7</v>
      </c>
      <c r="D20" s="324">
        <v>98.1</v>
      </c>
      <c r="E20" s="324">
        <v>113</v>
      </c>
      <c r="F20" s="324">
        <v>74.4</v>
      </c>
      <c r="G20" s="324">
        <v>114</v>
      </c>
      <c r="H20" s="324">
        <v>108.4</v>
      </c>
      <c r="I20" s="324">
        <v>117.3</v>
      </c>
      <c r="J20" s="324">
        <v>133.5</v>
      </c>
      <c r="K20" s="324">
        <v>110.6</v>
      </c>
      <c r="L20" s="324">
        <v>84.6</v>
      </c>
      <c r="M20" s="324">
        <v>127.1</v>
      </c>
      <c r="N20" s="324">
        <v>114.6</v>
      </c>
      <c r="O20" s="324">
        <v>107.9</v>
      </c>
      <c r="P20" s="324">
        <v>119.8</v>
      </c>
      <c r="Q20" s="324">
        <v>128.8</v>
      </c>
      <c r="R20" s="324">
        <v>164.5</v>
      </c>
      <c r="S20" s="324">
        <v>92</v>
      </c>
      <c r="T20" s="325">
        <v>132.1</v>
      </c>
      <c r="U20" s="60" t="s">
        <v>5</v>
      </c>
    </row>
    <row r="21" spans="1:21" s="17" customFormat="1" ht="24.75" customHeight="1">
      <c r="A21" s="293" t="s">
        <v>17</v>
      </c>
      <c r="B21" s="323">
        <v>121.5</v>
      </c>
      <c r="C21" s="324">
        <v>99.1</v>
      </c>
      <c r="D21" s="324">
        <v>97.9</v>
      </c>
      <c r="E21" s="324">
        <v>113.1</v>
      </c>
      <c r="F21" s="324">
        <v>73.9</v>
      </c>
      <c r="G21" s="324">
        <v>113.9</v>
      </c>
      <c r="H21" s="324">
        <v>108.5</v>
      </c>
      <c r="I21" s="324">
        <v>117.4</v>
      </c>
      <c r="J21" s="324">
        <v>133.5</v>
      </c>
      <c r="K21" s="324">
        <v>110.7</v>
      </c>
      <c r="L21" s="324">
        <v>84.5</v>
      </c>
      <c r="M21" s="324">
        <v>127.2</v>
      </c>
      <c r="N21" s="324">
        <v>114.7</v>
      </c>
      <c r="O21" s="324">
        <v>108.1</v>
      </c>
      <c r="P21" s="324">
        <v>119.8</v>
      </c>
      <c r="Q21" s="324">
        <v>128.8</v>
      </c>
      <c r="R21" s="324">
        <v>164.5</v>
      </c>
      <c r="S21" s="324">
        <v>92</v>
      </c>
      <c r="T21" s="325">
        <v>132.1</v>
      </c>
      <c r="U21" s="60" t="s">
        <v>6</v>
      </c>
    </row>
    <row r="22" spans="1:21" s="17" customFormat="1" ht="24.75" customHeight="1">
      <c r="A22" s="293" t="s">
        <v>18</v>
      </c>
      <c r="B22" s="323">
        <v>121.5</v>
      </c>
      <c r="C22" s="324">
        <v>99.1</v>
      </c>
      <c r="D22" s="324">
        <v>98.1</v>
      </c>
      <c r="E22" s="324">
        <v>113.1</v>
      </c>
      <c r="F22" s="324">
        <v>73.5</v>
      </c>
      <c r="G22" s="324">
        <v>114.7</v>
      </c>
      <c r="H22" s="324">
        <v>110.7</v>
      </c>
      <c r="I22" s="324">
        <v>120.4</v>
      </c>
      <c r="J22" s="324">
        <v>139.7</v>
      </c>
      <c r="K22" s="324">
        <v>112.4</v>
      </c>
      <c r="L22" s="324">
        <v>84.5</v>
      </c>
      <c r="M22" s="324">
        <v>127.5</v>
      </c>
      <c r="N22" s="324">
        <v>115</v>
      </c>
      <c r="O22" s="324">
        <v>108.8</v>
      </c>
      <c r="P22" s="324">
        <v>119.8</v>
      </c>
      <c r="Q22" s="324">
        <v>127.2</v>
      </c>
      <c r="R22" s="324">
        <v>164.5</v>
      </c>
      <c r="S22" s="324">
        <v>100.5</v>
      </c>
      <c r="T22" s="325">
        <v>136.6</v>
      </c>
      <c r="U22" s="60" t="s">
        <v>7</v>
      </c>
    </row>
    <row r="23" spans="1:21" s="17" customFormat="1" ht="24.75" customHeight="1">
      <c r="A23" s="293" t="s">
        <v>19</v>
      </c>
      <c r="B23" s="323">
        <v>122.1</v>
      </c>
      <c r="C23" s="324">
        <v>99.1</v>
      </c>
      <c r="D23" s="324">
        <v>98.2</v>
      </c>
      <c r="E23" s="324">
        <v>112.6</v>
      </c>
      <c r="F23" s="324">
        <v>73.2</v>
      </c>
      <c r="G23" s="324">
        <v>115.2</v>
      </c>
      <c r="H23" s="324">
        <v>110.9</v>
      </c>
      <c r="I23" s="324">
        <v>120.7</v>
      </c>
      <c r="J23" s="324">
        <v>139.7</v>
      </c>
      <c r="K23" s="324">
        <v>112.8</v>
      </c>
      <c r="L23" s="324">
        <v>84.5</v>
      </c>
      <c r="M23" s="324">
        <v>127.3</v>
      </c>
      <c r="N23" s="324">
        <v>114.6</v>
      </c>
      <c r="O23" s="324">
        <v>107.8</v>
      </c>
      <c r="P23" s="324">
        <v>119.8</v>
      </c>
      <c r="Q23" s="324">
        <v>127.7</v>
      </c>
      <c r="R23" s="324">
        <v>164.5</v>
      </c>
      <c r="S23" s="324">
        <v>98.6</v>
      </c>
      <c r="T23" s="325">
        <v>136.6</v>
      </c>
      <c r="U23" s="60" t="s">
        <v>8</v>
      </c>
    </row>
    <row r="24" spans="1:21" s="17" customFormat="1" ht="24.75" customHeight="1">
      <c r="A24" s="293" t="s">
        <v>20</v>
      </c>
      <c r="B24" s="323">
        <v>122.1</v>
      </c>
      <c r="C24" s="324">
        <v>99.1</v>
      </c>
      <c r="D24" s="324">
        <v>98.3</v>
      </c>
      <c r="E24" s="324">
        <v>112.7</v>
      </c>
      <c r="F24" s="324">
        <v>72.9</v>
      </c>
      <c r="G24" s="324">
        <v>115.7</v>
      </c>
      <c r="H24" s="324">
        <v>110.8</v>
      </c>
      <c r="I24" s="324">
        <v>120.5</v>
      </c>
      <c r="J24" s="324">
        <v>133.6</v>
      </c>
      <c r="K24" s="324">
        <v>115.1</v>
      </c>
      <c r="L24" s="324">
        <v>84.4</v>
      </c>
      <c r="M24" s="324">
        <v>127.6</v>
      </c>
      <c r="N24" s="324">
        <v>114.5</v>
      </c>
      <c r="O24" s="324">
        <v>107.7</v>
      </c>
      <c r="P24" s="324">
        <v>119.8</v>
      </c>
      <c r="Q24" s="324">
        <v>131.4</v>
      </c>
      <c r="R24" s="324">
        <v>164.5</v>
      </c>
      <c r="S24" s="324">
        <v>91</v>
      </c>
      <c r="T24" s="325">
        <v>136.6</v>
      </c>
      <c r="U24" s="60" t="s">
        <v>9</v>
      </c>
    </row>
    <row r="25" spans="1:21" s="17" customFormat="1" ht="24.75" customHeight="1">
      <c r="A25" s="293" t="s">
        <v>21</v>
      </c>
      <c r="B25" s="323">
        <v>122.1</v>
      </c>
      <c r="C25" s="324">
        <v>99.1</v>
      </c>
      <c r="D25" s="324">
        <v>97.6</v>
      </c>
      <c r="E25" s="324">
        <v>112.7</v>
      </c>
      <c r="F25" s="324">
        <v>73.1</v>
      </c>
      <c r="G25" s="324">
        <v>114.1</v>
      </c>
      <c r="H25" s="324">
        <v>110.6</v>
      </c>
      <c r="I25" s="324">
        <v>120.3</v>
      </c>
      <c r="J25" s="324">
        <v>133.5</v>
      </c>
      <c r="K25" s="324">
        <v>114.8</v>
      </c>
      <c r="L25" s="324">
        <v>84.4</v>
      </c>
      <c r="M25" s="324">
        <v>128.1</v>
      </c>
      <c r="N25" s="324">
        <v>114.8</v>
      </c>
      <c r="O25" s="324">
        <v>108.2</v>
      </c>
      <c r="P25" s="324">
        <v>119.8</v>
      </c>
      <c r="Q25" s="324">
        <v>133.6</v>
      </c>
      <c r="R25" s="324">
        <v>164.5</v>
      </c>
      <c r="S25" s="324">
        <v>93.8</v>
      </c>
      <c r="T25" s="325">
        <v>137.3</v>
      </c>
      <c r="U25" s="60" t="s">
        <v>10</v>
      </c>
    </row>
    <row r="26" spans="1:21" s="17" customFormat="1" ht="24.75" customHeight="1">
      <c r="A26" s="293" t="s">
        <v>22</v>
      </c>
      <c r="B26" s="323">
        <v>122.1</v>
      </c>
      <c r="C26" s="324">
        <v>99</v>
      </c>
      <c r="D26" s="324">
        <v>97.7</v>
      </c>
      <c r="E26" s="324">
        <v>112.8</v>
      </c>
      <c r="F26" s="324">
        <v>73.1</v>
      </c>
      <c r="G26" s="324">
        <v>114.2</v>
      </c>
      <c r="H26" s="324">
        <v>110.2</v>
      </c>
      <c r="I26" s="324">
        <v>119.8</v>
      </c>
      <c r="J26" s="324">
        <v>133.7</v>
      </c>
      <c r="K26" s="324">
        <v>114.1</v>
      </c>
      <c r="L26" s="324">
        <v>84.4</v>
      </c>
      <c r="M26" s="324">
        <v>128.3</v>
      </c>
      <c r="N26" s="324">
        <v>115</v>
      </c>
      <c r="O26" s="324">
        <v>108.7</v>
      </c>
      <c r="P26" s="324">
        <v>119.8</v>
      </c>
      <c r="Q26" s="324">
        <v>133.9</v>
      </c>
      <c r="R26" s="324">
        <v>164.5</v>
      </c>
      <c r="S26" s="324">
        <v>94.8</v>
      </c>
      <c r="T26" s="325">
        <v>137.3</v>
      </c>
      <c r="U26" s="60" t="s">
        <v>11</v>
      </c>
    </row>
    <row r="27" spans="1:21" s="17" customFormat="1" ht="24.75" customHeight="1" thickBot="1">
      <c r="A27" s="329" t="s">
        <v>23</v>
      </c>
      <c r="B27" s="330">
        <v>122.2</v>
      </c>
      <c r="C27" s="331">
        <v>99.1</v>
      </c>
      <c r="D27" s="331">
        <v>98</v>
      </c>
      <c r="E27" s="331">
        <v>112.8</v>
      </c>
      <c r="F27" s="331">
        <v>73.6</v>
      </c>
      <c r="G27" s="331">
        <v>114.4</v>
      </c>
      <c r="H27" s="331">
        <v>110.3</v>
      </c>
      <c r="I27" s="331">
        <v>119.9</v>
      </c>
      <c r="J27" s="331">
        <v>133.9</v>
      </c>
      <c r="K27" s="331">
        <v>114.1</v>
      </c>
      <c r="L27" s="331">
        <v>84.4</v>
      </c>
      <c r="M27" s="331">
        <v>129.4</v>
      </c>
      <c r="N27" s="331">
        <v>115.2</v>
      </c>
      <c r="O27" s="331">
        <v>109.2</v>
      </c>
      <c r="P27" s="331">
        <v>119.8</v>
      </c>
      <c r="Q27" s="331">
        <v>141.2</v>
      </c>
      <c r="R27" s="331">
        <v>164.5</v>
      </c>
      <c r="S27" s="331">
        <v>92.1</v>
      </c>
      <c r="T27" s="332">
        <v>137.3</v>
      </c>
      <c r="U27" s="333" t="s">
        <v>12</v>
      </c>
    </row>
    <row r="28" spans="1:21" s="32" customFormat="1" ht="18" customHeight="1">
      <c r="A28" s="29" t="s">
        <v>71</v>
      </c>
      <c r="B28" s="29"/>
      <c r="C28" s="29"/>
      <c r="N28" s="29"/>
      <c r="O28" s="29"/>
      <c r="P28" s="29"/>
      <c r="Q28" s="29"/>
      <c r="R28" s="29"/>
      <c r="S28" s="29"/>
      <c r="T28" s="29"/>
      <c r="U28" s="208" t="s">
        <v>72</v>
      </c>
    </row>
    <row r="29" s="32" customFormat="1" ht="18" customHeight="1">
      <c r="A29" s="32" t="s">
        <v>653</v>
      </c>
    </row>
    <row r="30" s="4" customFormat="1" ht="30" customHeight="1"/>
    <row r="31" s="4" customFormat="1" ht="30" customHeight="1"/>
    <row r="32" s="4" customFormat="1" ht="30" customHeight="1"/>
    <row r="33" s="4" customFormat="1" ht="30" customHeight="1"/>
  </sheetData>
  <mergeCells count="10">
    <mergeCell ref="A1:U1"/>
    <mergeCell ref="M3:T3"/>
    <mergeCell ref="I4:K4"/>
    <mergeCell ref="N4:P4"/>
    <mergeCell ref="T2:U2"/>
    <mergeCell ref="H3:L3"/>
    <mergeCell ref="B3:C3"/>
    <mergeCell ref="D3:G3"/>
    <mergeCell ref="A3:A9"/>
    <mergeCell ref="U3:U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제주시청</dc:creator>
  <cp:keywords/>
  <dc:description/>
  <cp:lastModifiedBy>WindowsXP</cp:lastModifiedBy>
  <cp:lastPrinted>2006-12-29T00:28:40Z</cp:lastPrinted>
  <dcterms:created xsi:type="dcterms:W3CDTF">1999-08-02T02:13:16Z</dcterms:created>
  <dcterms:modified xsi:type="dcterms:W3CDTF">2008-01-10T07:31:22Z</dcterms:modified>
  <cp:category/>
  <cp:version/>
  <cp:contentType/>
  <cp:contentStatus/>
</cp:coreProperties>
</file>